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 tabRatio="928" firstSheet="6" activeTab="17"/>
  </bookViews>
  <sheets>
    <sheet name="1.Info" sheetId="30" r:id="rId1"/>
    <sheet name="2.CT1A" sheetId="2" r:id="rId2"/>
    <sheet name="3.CT2A" sheetId="3" r:id="rId3"/>
    <sheet name="4.CT3A" sheetId="4" r:id="rId4"/>
    <sheet name="5.CT4A" sheetId="5" r:id="rId5"/>
    <sheet name="6.CTT1" sheetId="28" r:id="rId6"/>
    <sheet name="7.CTT2" sheetId="33" r:id="rId7"/>
    <sheet name="8.CTT3" sheetId="8" r:id="rId8"/>
    <sheet name="9.CTT4" sheetId="31" r:id="rId9"/>
    <sheet name="10.CTT5" sheetId="9" r:id="rId10"/>
    <sheet name="11.CTT6" sheetId="34" r:id="rId11"/>
    <sheet name="12.CTT7" sheetId="6" r:id="rId12"/>
    <sheet name="13.CTT8" sheetId="32" r:id="rId13"/>
    <sheet name="14.CTT9" sheetId="29" r:id="rId14"/>
    <sheet name="15.Journal" sheetId="13" r:id="rId15"/>
    <sheet name="16.Assets" sheetId="14" r:id="rId16"/>
    <sheet name="17.Inventory" sheetId="22" r:id="rId17"/>
    <sheet name="18.Payroll" sheetId="15" r:id="rId18"/>
    <sheet name="19.Budget" sheetId="16" r:id="rId19"/>
    <sheet name="20.TGT1" sheetId="10" r:id="rId20"/>
    <sheet name="21.TGT1A" sheetId="11" r:id="rId21"/>
    <sheet name="22.NT2" sheetId="20" r:id="rId22"/>
    <sheet name="23.TRIAL BALANCE" sheetId="26" r:id="rId23"/>
    <sheet name="24.ABWS" sheetId="24" r:id="rId24"/>
    <sheet name="25.CBWS" sheetId="25" r:id="rId25"/>
  </sheets>
  <definedNames>
    <definedName name="_xlnm._FilterDatabase" localSheetId="14" hidden="1">'15.Journal'!$A$4:$U$4</definedName>
    <definedName name="_xlnm._FilterDatabase" localSheetId="15" hidden="1">'16.Assets'!$A$5:$F$5</definedName>
    <definedName name="_xlnm._FilterDatabase" localSheetId="16" hidden="1">'17.Inventory'!$A$5:$D$5</definedName>
    <definedName name="_xlnm._FilterDatabase" localSheetId="18" hidden="1">'19.Budget'!$A$5:$D$5</definedName>
    <definedName name="_xlnm._FilterDatabase" localSheetId="23" hidden="1">'24.ABWS'!$A$4:$B$5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5" i="2" l="1"/>
  <c r="C115" i="2"/>
  <c r="D305" i="4"/>
  <c r="C305" i="4"/>
  <c r="D133" i="2"/>
  <c r="C133" i="2"/>
  <c r="P34" i="6" l="1"/>
  <c r="D34" i="6"/>
  <c r="E34" i="6"/>
  <c r="F34" i="6"/>
  <c r="G34" i="6"/>
  <c r="H34" i="6"/>
  <c r="I34" i="6"/>
  <c r="J34" i="6"/>
  <c r="K34" i="6"/>
  <c r="L34" i="6"/>
  <c r="M34" i="6"/>
  <c r="N34" i="6"/>
  <c r="O34" i="6"/>
  <c r="C34" i="6"/>
  <c r="C230" i="2" l="1"/>
  <c r="C222" i="2" s="1"/>
  <c r="C221" i="2" s="1"/>
  <c r="C146" i="2"/>
  <c r="C113" i="2"/>
  <c r="C94" i="2"/>
  <c r="C55" i="2" l="1"/>
  <c r="F117" i="10" l="1"/>
  <c r="G117" i="10"/>
  <c r="H117" i="10"/>
  <c r="E117" i="10"/>
  <c r="D282" i="24"/>
  <c r="C282" i="24"/>
  <c r="D278" i="24"/>
  <c r="C278" i="24"/>
  <c r="D274" i="24"/>
  <c r="C274" i="24"/>
  <c r="D299" i="4" l="1"/>
  <c r="C299" i="4"/>
  <c r="F16" i="5" l="1"/>
  <c r="E16" i="5"/>
  <c r="D16" i="5"/>
  <c r="C16" i="5"/>
  <c r="F12" i="10" l="1"/>
  <c r="F18" i="10"/>
  <c r="F24" i="10"/>
  <c r="F29" i="10"/>
  <c r="F37" i="10"/>
  <c r="F41" i="10"/>
  <c r="F46" i="10"/>
  <c r="F50" i="10"/>
  <c r="F60" i="10"/>
  <c r="F63" i="10"/>
  <c r="F64" i="10"/>
  <c r="F66" i="10"/>
  <c r="F69" i="10"/>
  <c r="F71" i="10"/>
  <c r="F74" i="10"/>
  <c r="F77" i="10"/>
  <c r="F87" i="10"/>
  <c r="F93" i="10"/>
  <c r="F95" i="10"/>
  <c r="F100" i="10"/>
  <c r="F105" i="10"/>
  <c r="F108" i="10"/>
  <c r="F112" i="10"/>
  <c r="F120" i="10"/>
  <c r="F125" i="10"/>
  <c r="F128" i="10"/>
  <c r="F134" i="10"/>
  <c r="F137" i="10"/>
  <c r="F140" i="10"/>
  <c r="F143" i="10"/>
  <c r="F147" i="10"/>
  <c r="F86" i="10" l="1"/>
  <c r="F68" i="10"/>
  <c r="F99" i="10"/>
  <c r="F133" i="10"/>
  <c r="F11" i="10"/>
  <c r="F73" i="10"/>
  <c r="F10" i="10" l="1"/>
  <c r="F9" i="10" s="1"/>
  <c r="H12" i="10"/>
  <c r="H18" i="10"/>
  <c r="H24" i="10"/>
  <c r="H29" i="10"/>
  <c r="H37" i="10"/>
  <c r="H41" i="10"/>
  <c r="H46" i="10"/>
  <c r="H50" i="10"/>
  <c r="H60" i="10"/>
  <c r="H64" i="10"/>
  <c r="E12" i="10"/>
  <c r="E18" i="10"/>
  <c r="E24" i="10"/>
  <c r="E29" i="10"/>
  <c r="E37" i="10"/>
  <c r="E41" i="10"/>
  <c r="E46" i="10"/>
  <c r="E50" i="10"/>
  <c r="E60" i="10"/>
  <c r="E64" i="10"/>
  <c r="H66" i="10"/>
  <c r="E66" i="10"/>
  <c r="H69" i="10"/>
  <c r="E69" i="10"/>
  <c r="H71" i="10"/>
  <c r="E71" i="10"/>
  <c r="H74" i="10"/>
  <c r="E74" i="10"/>
  <c r="H77" i="10"/>
  <c r="E77" i="10"/>
  <c r="G77" i="10"/>
  <c r="G93" i="10"/>
  <c r="H93" i="10"/>
  <c r="E93" i="10"/>
  <c r="G87" i="10"/>
  <c r="H87" i="10"/>
  <c r="E87" i="10"/>
  <c r="E86" i="10" s="1"/>
  <c r="H95" i="10"/>
  <c r="E95" i="10"/>
  <c r="H100" i="10"/>
  <c r="E100" i="10"/>
  <c r="H105" i="10"/>
  <c r="E105" i="10"/>
  <c r="E108" i="10"/>
  <c r="H108" i="10"/>
  <c r="E112" i="10"/>
  <c r="H112" i="10"/>
  <c r="H120" i="10"/>
  <c r="E120" i="10"/>
  <c r="G120" i="10"/>
  <c r="H125" i="10"/>
  <c r="E125" i="10"/>
  <c r="G125" i="10"/>
  <c r="H128" i="10"/>
  <c r="E128" i="10"/>
  <c r="H134" i="10"/>
  <c r="E134" i="10"/>
  <c r="G134" i="10"/>
  <c r="H137" i="10"/>
  <c r="E137" i="10"/>
  <c r="G137" i="10"/>
  <c r="H140" i="10"/>
  <c r="E140" i="10"/>
  <c r="G140" i="10"/>
  <c r="H143" i="10"/>
  <c r="E143" i="10"/>
  <c r="G143" i="10"/>
  <c r="G147" i="10"/>
  <c r="H147" i="10"/>
  <c r="E147" i="10"/>
  <c r="E99" i="10" l="1"/>
  <c r="H99" i="10"/>
  <c r="E73" i="10"/>
  <c r="G133" i="10"/>
  <c r="G86" i="10"/>
  <c r="H68" i="10"/>
  <c r="E68" i="10"/>
  <c r="E133" i="10"/>
  <c r="H11" i="10"/>
  <c r="H86" i="10"/>
  <c r="H133" i="10"/>
  <c r="H73" i="10"/>
  <c r="E11" i="10"/>
  <c r="E63" i="10"/>
  <c r="H63" i="10"/>
  <c r="E10" i="10" l="1"/>
  <c r="E9" i="10" s="1"/>
  <c r="H10" i="10"/>
  <c r="H9" i="10" s="1"/>
  <c r="G29" i="10"/>
  <c r="D260" i="3" l="1"/>
  <c r="C260" i="3"/>
  <c r="D268" i="4"/>
  <c r="C268" i="4"/>
  <c r="D8" i="31" l="1"/>
  <c r="D15" i="31"/>
  <c r="E15" i="31"/>
  <c r="E8" i="31" s="1"/>
  <c r="F15" i="31"/>
  <c r="F8" i="31" s="1"/>
  <c r="C15" i="31"/>
  <c r="C8" i="31" s="1"/>
  <c r="F22" i="34"/>
  <c r="E22" i="34"/>
  <c r="D22" i="34"/>
  <c r="D15" i="34" s="1"/>
  <c r="C22" i="34"/>
  <c r="F16" i="34"/>
  <c r="F15" i="34" s="1"/>
  <c r="E16" i="34"/>
  <c r="D16" i="34"/>
  <c r="C16" i="34"/>
  <c r="F12" i="34"/>
  <c r="E12" i="34"/>
  <c r="D12" i="34"/>
  <c r="C12" i="34"/>
  <c r="F9" i="34"/>
  <c r="E9" i="34"/>
  <c r="D9" i="34"/>
  <c r="C9" i="34"/>
  <c r="D8" i="34" l="1"/>
  <c r="C15" i="34"/>
  <c r="C8" i="34" s="1"/>
  <c r="E15" i="34"/>
  <c r="F8" i="34"/>
  <c r="E8" i="34"/>
  <c r="F9" i="33"/>
  <c r="F8" i="33" s="1"/>
  <c r="E9" i="33"/>
  <c r="E8" i="33" s="1"/>
  <c r="D9" i="33"/>
  <c r="D8" i="33" s="1"/>
  <c r="C9" i="33"/>
  <c r="C8" i="33"/>
  <c r="D10" i="29" l="1"/>
  <c r="E10" i="29"/>
  <c r="F10" i="29"/>
  <c r="D14" i="29"/>
  <c r="E14" i="29"/>
  <c r="F14" i="29"/>
  <c r="D19" i="29"/>
  <c r="E19" i="29"/>
  <c r="F19" i="29"/>
  <c r="F18" i="29" s="1"/>
  <c r="D27" i="29"/>
  <c r="E27" i="29"/>
  <c r="F27" i="29"/>
  <c r="D10" i="32"/>
  <c r="D9" i="32" s="1"/>
  <c r="E10" i="32"/>
  <c r="F10" i="32"/>
  <c r="F9" i="32" s="1"/>
  <c r="D14" i="32"/>
  <c r="E14" i="32"/>
  <c r="F14" i="32"/>
  <c r="D19" i="32"/>
  <c r="E19" i="32"/>
  <c r="F19" i="32"/>
  <c r="F18" i="32" s="1"/>
  <c r="D27" i="32"/>
  <c r="E27" i="32"/>
  <c r="F27" i="32"/>
  <c r="D34" i="32"/>
  <c r="E34" i="32"/>
  <c r="F34" i="32"/>
  <c r="D39" i="32"/>
  <c r="E39" i="32"/>
  <c r="F39" i="32"/>
  <c r="F33" i="32" s="1"/>
  <c r="D56" i="32"/>
  <c r="E56" i="32"/>
  <c r="F56" i="32"/>
  <c r="D63" i="32"/>
  <c r="E63" i="32"/>
  <c r="F63" i="32"/>
  <c r="C56" i="32"/>
  <c r="C63" i="32"/>
  <c r="C39" i="32"/>
  <c r="C34" i="32"/>
  <c r="C27" i="32"/>
  <c r="C19" i="32"/>
  <c r="C14" i="32"/>
  <c r="C10" i="32"/>
  <c r="P12" i="6"/>
  <c r="P13" i="6"/>
  <c r="P14" i="6"/>
  <c r="P15" i="6"/>
  <c r="P16" i="6"/>
  <c r="P17" i="6"/>
  <c r="P19" i="6"/>
  <c r="P20" i="6"/>
  <c r="P21" i="6"/>
  <c r="P22" i="6"/>
  <c r="P23" i="6"/>
  <c r="P24" i="6"/>
  <c r="P26" i="6"/>
  <c r="P27" i="6"/>
  <c r="P28" i="6"/>
  <c r="P29" i="6"/>
  <c r="P30" i="6"/>
  <c r="P32" i="6"/>
  <c r="P33" i="6"/>
  <c r="P10" i="6"/>
  <c r="D35" i="6"/>
  <c r="E35" i="6"/>
  <c r="F35" i="6"/>
  <c r="G35" i="6"/>
  <c r="H35" i="6"/>
  <c r="I35" i="6"/>
  <c r="J35" i="6"/>
  <c r="K35" i="6"/>
  <c r="L35" i="6"/>
  <c r="M35" i="6"/>
  <c r="N35" i="6"/>
  <c r="O35" i="6"/>
  <c r="D31" i="6"/>
  <c r="E31" i="6"/>
  <c r="F31" i="6"/>
  <c r="G31" i="6"/>
  <c r="H31" i="6"/>
  <c r="I31" i="6"/>
  <c r="J31" i="6"/>
  <c r="K31" i="6"/>
  <c r="L31" i="6"/>
  <c r="M31" i="6"/>
  <c r="N31" i="6"/>
  <c r="O31" i="6"/>
  <c r="C31" i="6"/>
  <c r="P31" i="6" s="1"/>
  <c r="D28" i="6"/>
  <c r="E28" i="6"/>
  <c r="F28" i="6"/>
  <c r="G28" i="6"/>
  <c r="H28" i="6"/>
  <c r="I28" i="6"/>
  <c r="J28" i="6"/>
  <c r="K28" i="6"/>
  <c r="L28" i="6"/>
  <c r="M28" i="6"/>
  <c r="N28" i="6"/>
  <c r="O28" i="6"/>
  <c r="C28" i="6"/>
  <c r="D25" i="6"/>
  <c r="E25" i="6"/>
  <c r="F25" i="6"/>
  <c r="G25" i="6"/>
  <c r="H25" i="6"/>
  <c r="I25" i="6"/>
  <c r="J25" i="6"/>
  <c r="K25" i="6"/>
  <c r="L25" i="6"/>
  <c r="M25" i="6"/>
  <c r="N25" i="6"/>
  <c r="O25" i="6"/>
  <c r="D18" i="6"/>
  <c r="E18" i="6"/>
  <c r="F18" i="6"/>
  <c r="G18" i="6"/>
  <c r="H18" i="6"/>
  <c r="I18" i="6"/>
  <c r="J18" i="6"/>
  <c r="K18" i="6"/>
  <c r="L18" i="6"/>
  <c r="M18" i="6"/>
  <c r="N18" i="6"/>
  <c r="O18" i="6"/>
  <c r="C18" i="6"/>
  <c r="P18" i="6" s="1"/>
  <c r="D11" i="6"/>
  <c r="E11" i="6"/>
  <c r="F11" i="6"/>
  <c r="G11" i="6"/>
  <c r="H11" i="6"/>
  <c r="I11" i="6"/>
  <c r="J11" i="6"/>
  <c r="K11" i="6"/>
  <c r="L11" i="6"/>
  <c r="M11" i="6"/>
  <c r="N11" i="6"/>
  <c r="O11" i="6"/>
  <c r="C11" i="6"/>
  <c r="P11" i="6" s="1"/>
  <c r="Q11" i="9"/>
  <c r="Q12" i="9"/>
  <c r="Q13" i="9"/>
  <c r="Q14" i="9"/>
  <c r="Q15" i="9"/>
  <c r="Q17" i="9"/>
  <c r="Q18" i="9"/>
  <c r="Q19" i="9"/>
  <c r="Q20" i="9"/>
  <c r="Q9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C16" i="9"/>
  <c r="Q16" i="9" s="1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C10" i="9"/>
  <c r="Q10" i="9" s="1"/>
  <c r="D16" i="8"/>
  <c r="D15" i="8" s="1"/>
  <c r="E16" i="8"/>
  <c r="E15" i="8" s="1"/>
  <c r="F16" i="8"/>
  <c r="F15" i="8" s="1"/>
  <c r="D32" i="8"/>
  <c r="E32" i="8"/>
  <c r="F32" i="8"/>
  <c r="D38" i="8"/>
  <c r="E38" i="8"/>
  <c r="F38" i="8"/>
  <c r="C15" i="8"/>
  <c r="C16" i="8"/>
  <c r="C32" i="8"/>
  <c r="C38" i="8"/>
  <c r="C31" i="8" s="1"/>
  <c r="C8" i="8" s="1"/>
  <c r="D22" i="28"/>
  <c r="E22" i="28"/>
  <c r="F22" i="28"/>
  <c r="C22" i="28"/>
  <c r="D15" i="28"/>
  <c r="E15" i="28"/>
  <c r="F15" i="28"/>
  <c r="C15" i="28"/>
  <c r="D9" i="28"/>
  <c r="E9" i="28"/>
  <c r="F9" i="28"/>
  <c r="C9" i="28"/>
  <c r="D89" i="4"/>
  <c r="D85" i="4" s="1"/>
  <c r="C89" i="4"/>
  <c r="C85" i="4" s="1"/>
  <c r="E18" i="29" l="1"/>
  <c r="F9" i="29"/>
  <c r="F8" i="29" s="1"/>
  <c r="E18" i="32"/>
  <c r="D18" i="32"/>
  <c r="F31" i="8"/>
  <c r="F8" i="8"/>
  <c r="C14" i="28"/>
  <c r="F14" i="28"/>
  <c r="D14" i="28"/>
  <c r="E14" i="28"/>
  <c r="E8" i="28" s="1"/>
  <c r="D18" i="29"/>
  <c r="E9" i="29"/>
  <c r="D9" i="29"/>
  <c r="F8" i="32"/>
  <c r="E33" i="32"/>
  <c r="D33" i="32"/>
  <c r="E9" i="32"/>
  <c r="C9" i="32"/>
  <c r="C18" i="32"/>
  <c r="C33" i="32"/>
  <c r="C25" i="6"/>
  <c r="P25" i="6" s="1"/>
  <c r="C21" i="9"/>
  <c r="Q21" i="9" s="1"/>
  <c r="E31" i="8"/>
  <c r="E8" i="8" s="1"/>
  <c r="D31" i="8"/>
  <c r="D8" i="8" s="1"/>
  <c r="C8" i="28"/>
  <c r="F8" i="28"/>
  <c r="D8" i="28"/>
  <c r="D88" i="3"/>
  <c r="D84" i="3" s="1"/>
  <c r="C88" i="3"/>
  <c r="C84" i="3" s="1"/>
  <c r="C199" i="4"/>
  <c r="D200" i="3"/>
  <c r="C200" i="3"/>
  <c r="D199" i="4"/>
  <c r="D176" i="3"/>
  <c r="C176" i="3"/>
  <c r="D170" i="3"/>
  <c r="C170" i="3"/>
  <c r="D163" i="3"/>
  <c r="C163" i="3"/>
  <c r="D156" i="3"/>
  <c r="C156" i="3"/>
  <c r="D114" i="4"/>
  <c r="C114" i="4"/>
  <c r="E8" i="29" l="1"/>
  <c r="D8" i="29"/>
  <c r="D8" i="32"/>
  <c r="E8" i="32"/>
  <c r="C8" i="32"/>
  <c r="C35" i="6"/>
  <c r="P35" i="6" s="1"/>
  <c r="C10" i="5"/>
  <c r="C15" i="5" s="1"/>
  <c r="C18" i="5" s="1"/>
  <c r="C24" i="5" s="1"/>
  <c r="D257" i="4"/>
  <c r="C257" i="4"/>
  <c r="C59" i="4"/>
  <c r="C27" i="29" l="1"/>
  <c r="C19" i="29"/>
  <c r="C18" i="29" s="1"/>
  <c r="C14" i="29"/>
  <c r="C10" i="29"/>
  <c r="C9" i="29" l="1"/>
  <c r="A11" i="30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C8" i="29" l="1"/>
  <c r="C23" i="2"/>
  <c r="C16" i="2"/>
  <c r="D16" i="2"/>
  <c r="D10" i="2"/>
  <c r="C10" i="2"/>
  <c r="C15" i="2" l="1"/>
  <c r="C9" i="2" s="1"/>
  <c r="E84" i="20"/>
  <c r="D84" i="20"/>
  <c r="D282" i="3" l="1"/>
  <c r="C282" i="3"/>
  <c r="D113" i="3"/>
  <c r="C113" i="3"/>
  <c r="D230" i="2"/>
  <c r="C223" i="2"/>
  <c r="D209" i="2" l="1"/>
  <c r="C209" i="2"/>
  <c r="D284" i="4" l="1"/>
  <c r="C284" i="4"/>
  <c r="D169" i="4"/>
  <c r="C169" i="4"/>
  <c r="D162" i="4"/>
  <c r="C162" i="4"/>
  <c r="D155" i="4"/>
  <c r="C155" i="4"/>
  <c r="D275" i="3"/>
  <c r="D293" i="3" s="1"/>
  <c r="C275" i="3"/>
  <c r="C293" i="3" s="1"/>
  <c r="D177" i="2"/>
  <c r="D171" i="2" s="1"/>
  <c r="C177" i="2"/>
  <c r="C171" i="2" s="1"/>
  <c r="D223" i="2"/>
  <c r="D222" i="2" s="1"/>
  <c r="D138" i="2"/>
  <c r="C138" i="2"/>
  <c r="D83" i="2"/>
  <c r="C83" i="2"/>
  <c r="D41" i="2"/>
  <c r="C41" i="2"/>
  <c r="D175" i="4" l="1"/>
  <c r="C175" i="4"/>
  <c r="D103" i="20"/>
  <c r="D102" i="20" s="1"/>
  <c r="D98" i="20"/>
  <c r="D96" i="20"/>
  <c r="D89" i="20"/>
  <c r="D88" i="20" s="1"/>
  <c r="D75" i="20"/>
  <c r="D72" i="20"/>
  <c r="D69" i="20"/>
  <c r="D67" i="20"/>
  <c r="D66" i="20"/>
  <c r="D64" i="20"/>
  <c r="D62" i="20"/>
  <c r="D61" i="20"/>
  <c r="D58" i="20"/>
  <c r="D48" i="20"/>
  <c r="D44" i="20"/>
  <c r="D39" i="20"/>
  <c r="D35" i="20"/>
  <c r="D28" i="20"/>
  <c r="D23" i="20"/>
  <c r="D17" i="20"/>
  <c r="D11" i="20"/>
  <c r="C89" i="20"/>
  <c r="C96" i="20"/>
  <c r="C103" i="20"/>
  <c r="C102" i="20" s="1"/>
  <c r="C98" i="20"/>
  <c r="C75" i="20"/>
  <c r="C72" i="20"/>
  <c r="C69" i="20"/>
  <c r="C67" i="20"/>
  <c r="C64" i="20"/>
  <c r="C62" i="20"/>
  <c r="C58" i="20"/>
  <c r="C48" i="20"/>
  <c r="C44" i="20"/>
  <c r="C39" i="20"/>
  <c r="C35" i="20"/>
  <c r="C28" i="20"/>
  <c r="C23" i="20"/>
  <c r="C17" i="20"/>
  <c r="C11" i="20"/>
  <c r="G128" i="10"/>
  <c r="G112" i="10"/>
  <c r="G108" i="10"/>
  <c r="G105" i="10"/>
  <c r="G100" i="10"/>
  <c r="G99" i="10" s="1"/>
  <c r="G95" i="10"/>
  <c r="G74" i="10"/>
  <c r="G71" i="10"/>
  <c r="G69" i="10"/>
  <c r="G68" i="10" s="1"/>
  <c r="G66" i="10"/>
  <c r="G64" i="10"/>
  <c r="G60" i="10"/>
  <c r="G50" i="10"/>
  <c r="G46" i="10"/>
  <c r="G41" i="10"/>
  <c r="G37" i="10"/>
  <c r="G24" i="10"/>
  <c r="G18" i="10"/>
  <c r="G12" i="10"/>
  <c r="G11" i="10" l="1"/>
  <c r="G73" i="10"/>
  <c r="D10" i="20"/>
  <c r="C66" i="20"/>
  <c r="C61" i="20"/>
  <c r="G63" i="10"/>
  <c r="D71" i="20"/>
  <c r="D9" i="20" s="1"/>
  <c r="D8" i="20" s="1"/>
  <c r="C88" i="20"/>
  <c r="C71" i="20"/>
  <c r="C10" i="20"/>
  <c r="C9" i="20" s="1"/>
  <c r="G10" i="10" l="1"/>
  <c r="G9" i="10" s="1"/>
  <c r="C8" i="20"/>
  <c r="F10" i="5" l="1"/>
  <c r="F15" i="5" s="1"/>
  <c r="F18" i="5" s="1"/>
  <c r="F24" i="5" s="1"/>
  <c r="E10" i="5"/>
  <c r="E15" i="5" s="1"/>
  <c r="E18" i="5" s="1"/>
  <c r="E24" i="5" s="1"/>
  <c r="D10" i="5"/>
  <c r="D15" i="5" s="1"/>
  <c r="D18" i="5" s="1"/>
  <c r="D24" i="5" s="1"/>
  <c r="G10" i="5"/>
  <c r="G14" i="5"/>
  <c r="G13" i="5"/>
  <c r="G12" i="5"/>
  <c r="G11" i="5"/>
  <c r="G9" i="5"/>
  <c r="G8" i="5"/>
  <c r="D295" i="4" l="1"/>
  <c r="D291" i="4"/>
  <c r="D280" i="4"/>
  <c r="D267" i="4" s="1"/>
  <c r="D249" i="4"/>
  <c r="D244" i="4"/>
  <c r="D239" i="4"/>
  <c r="D230" i="4"/>
  <c r="D227" i="4"/>
  <c r="D226" i="4" s="1"/>
  <c r="D224" i="4"/>
  <c r="D222" i="4"/>
  <c r="D219" i="4"/>
  <c r="D217" i="4"/>
  <c r="D213" i="4"/>
  <c r="D195" i="4"/>
  <c r="D190" i="4"/>
  <c r="D186" i="4"/>
  <c r="D148" i="4"/>
  <c r="D142" i="4"/>
  <c r="D134" i="4"/>
  <c r="D127" i="4"/>
  <c r="D117" i="4"/>
  <c r="D109" i="4"/>
  <c r="D106" i="4"/>
  <c r="D103" i="4"/>
  <c r="D79" i="4"/>
  <c r="D74" i="4"/>
  <c r="D71" i="4"/>
  <c r="D59" i="4"/>
  <c r="D55" i="4"/>
  <c r="D53" i="4"/>
  <c r="D44" i="4"/>
  <c r="D40" i="4"/>
  <c r="D35" i="4"/>
  <c r="D29" i="4"/>
  <c r="D27" i="4"/>
  <c r="D25" i="4"/>
  <c r="D23" i="4"/>
  <c r="D21" i="4"/>
  <c r="D12" i="4"/>
  <c r="C295" i="4"/>
  <c r="C291" i="4"/>
  <c r="C280" i="4"/>
  <c r="C267" i="4" s="1"/>
  <c r="C266" i="4" s="1"/>
  <c r="C282" i="4" s="1"/>
  <c r="C249" i="4"/>
  <c r="C244" i="4"/>
  <c r="C239" i="4"/>
  <c r="C230" i="4"/>
  <c r="C227" i="4"/>
  <c r="C226" i="4" s="1"/>
  <c r="C224" i="4"/>
  <c r="C222" i="4"/>
  <c r="C219" i="4"/>
  <c r="C217" i="4"/>
  <c r="C213" i="4"/>
  <c r="C195" i="4"/>
  <c r="C190" i="4"/>
  <c r="C186" i="4"/>
  <c r="C148" i="4"/>
  <c r="C142" i="4"/>
  <c r="C134" i="4"/>
  <c r="C127" i="4"/>
  <c r="C117" i="4"/>
  <c r="C109" i="4"/>
  <c r="C106" i="4"/>
  <c r="C103" i="4"/>
  <c r="C79" i="4"/>
  <c r="C74" i="4"/>
  <c r="C71" i="4"/>
  <c r="C55" i="4"/>
  <c r="C53" i="4"/>
  <c r="C44" i="4"/>
  <c r="C40" i="4"/>
  <c r="C35" i="4"/>
  <c r="C29" i="4"/>
  <c r="C27" i="4"/>
  <c r="C25" i="4"/>
  <c r="C23" i="4"/>
  <c r="C21" i="4"/>
  <c r="C12" i="4"/>
  <c r="C84" i="4" l="1"/>
  <c r="D84" i="4"/>
  <c r="C58" i="4"/>
  <c r="D216" i="4"/>
  <c r="G17" i="5"/>
  <c r="G15" i="5"/>
  <c r="G19" i="5"/>
  <c r="C221" i="4"/>
  <c r="D221" i="4"/>
  <c r="D266" i="4"/>
  <c r="D282" i="4" s="1"/>
  <c r="C154" i="4"/>
  <c r="C216" i="4"/>
  <c r="D11" i="4"/>
  <c r="C11" i="4"/>
  <c r="D116" i="4"/>
  <c r="D58" i="4"/>
  <c r="D154" i="4"/>
  <c r="C116" i="4"/>
  <c r="C10" i="4" l="1"/>
  <c r="C9" i="4" s="1"/>
  <c r="C153" i="4"/>
  <c r="C152" i="4" s="1"/>
  <c r="D10" i="4"/>
  <c r="D9" i="4" s="1"/>
  <c r="G18" i="5"/>
  <c r="G20" i="5"/>
  <c r="D153" i="4"/>
  <c r="D152" i="4" s="1"/>
  <c r="D272" i="3"/>
  <c r="D253" i="3"/>
  <c r="D248" i="3"/>
  <c r="D243" i="3"/>
  <c r="D234" i="3"/>
  <c r="D231" i="3"/>
  <c r="D228" i="3"/>
  <c r="D226" i="3"/>
  <c r="D223" i="3"/>
  <c r="D221" i="3"/>
  <c r="D215" i="3"/>
  <c r="D196" i="3"/>
  <c r="D191" i="3"/>
  <c r="D187" i="3"/>
  <c r="D149" i="3"/>
  <c r="D143" i="3"/>
  <c r="D135" i="3"/>
  <c r="D128" i="3"/>
  <c r="D118" i="3"/>
  <c r="D108" i="3"/>
  <c r="D105" i="3"/>
  <c r="D102" i="3"/>
  <c r="D78" i="3"/>
  <c r="D73" i="3"/>
  <c r="D70" i="3"/>
  <c r="D58" i="3"/>
  <c r="D54" i="3"/>
  <c r="D52" i="3"/>
  <c r="D43" i="3"/>
  <c r="D39" i="3"/>
  <c r="D34" i="3"/>
  <c r="D28" i="3"/>
  <c r="D26" i="3"/>
  <c r="D24" i="3"/>
  <c r="D22" i="3"/>
  <c r="D20" i="3"/>
  <c r="D11" i="3"/>
  <c r="C272" i="3"/>
  <c r="C253" i="3"/>
  <c r="C248" i="3"/>
  <c r="C243" i="3"/>
  <c r="C234" i="3"/>
  <c r="C231" i="3"/>
  <c r="C228" i="3"/>
  <c r="C226" i="3"/>
  <c r="C223" i="3"/>
  <c r="C221" i="3"/>
  <c r="C215" i="3"/>
  <c r="C196" i="3"/>
  <c r="C191" i="3"/>
  <c r="C187" i="3"/>
  <c r="C149" i="3"/>
  <c r="C143" i="3"/>
  <c r="C135" i="3"/>
  <c r="C128" i="3"/>
  <c r="C118" i="3"/>
  <c r="C108" i="3"/>
  <c r="C105" i="3"/>
  <c r="C102" i="3"/>
  <c r="C255" i="4" l="1"/>
  <c r="C306" i="4" s="1"/>
  <c r="C117" i="3"/>
  <c r="C83" i="3"/>
  <c r="C230" i="3"/>
  <c r="D155" i="3"/>
  <c r="C155" i="3"/>
  <c r="C225" i="3"/>
  <c r="D220" i="3"/>
  <c r="C220" i="3"/>
  <c r="D57" i="3"/>
  <c r="C259" i="3"/>
  <c r="D259" i="3"/>
  <c r="D83" i="3"/>
  <c r="D225" i="3"/>
  <c r="D230" i="3"/>
  <c r="D117" i="3"/>
  <c r="D10" i="3"/>
  <c r="G22" i="5"/>
  <c r="G21" i="5"/>
  <c r="D255" i="4"/>
  <c r="D306" i="4" s="1"/>
  <c r="C26" i="3"/>
  <c r="C24" i="3"/>
  <c r="C22" i="3"/>
  <c r="C20" i="3"/>
  <c r="C11" i="3"/>
  <c r="C28" i="3"/>
  <c r="C34" i="3"/>
  <c r="C39" i="3"/>
  <c r="C43" i="3"/>
  <c r="C52" i="3"/>
  <c r="C54" i="3"/>
  <c r="C78" i="3"/>
  <c r="C73" i="3"/>
  <c r="C70" i="3"/>
  <c r="C58" i="3"/>
  <c r="D221" i="2"/>
  <c r="D201" i="2"/>
  <c r="D196" i="2"/>
  <c r="D192" i="2"/>
  <c r="D184" i="2"/>
  <c r="D165" i="2"/>
  <c r="D157" i="2"/>
  <c r="D152" i="2"/>
  <c r="D148" i="2"/>
  <c r="D108" i="2"/>
  <c r="D102" i="2"/>
  <c r="D98" i="2"/>
  <c r="D95" i="2"/>
  <c r="D73" i="2"/>
  <c r="D68" i="2"/>
  <c r="D62" i="2"/>
  <c r="D55" i="2" s="1"/>
  <c r="D51" i="2"/>
  <c r="D45" i="2"/>
  <c r="D31" i="2"/>
  <c r="D30" i="2" s="1"/>
  <c r="D23" i="2"/>
  <c r="C201" i="2"/>
  <c r="C196" i="2"/>
  <c r="C192" i="2"/>
  <c r="C184" i="2"/>
  <c r="C165" i="2"/>
  <c r="C157" i="2"/>
  <c r="C152" i="2"/>
  <c r="C148" i="2"/>
  <c r="C108" i="2"/>
  <c r="C102" i="2"/>
  <c r="C98" i="2"/>
  <c r="C95" i="2"/>
  <c r="D9" i="3" l="1"/>
  <c r="D8" i="3" s="1"/>
  <c r="C154" i="3"/>
  <c r="C153" i="3" s="1"/>
  <c r="D154" i="3"/>
  <c r="D153" i="3" s="1"/>
  <c r="C57" i="3"/>
  <c r="C10" i="3"/>
  <c r="D101" i="2"/>
  <c r="D94" i="2" s="1"/>
  <c r="D147" i="2"/>
  <c r="D191" i="2"/>
  <c r="C147" i="2"/>
  <c r="D113" i="2"/>
  <c r="D156" i="2"/>
  <c r="D67" i="2"/>
  <c r="D15" i="2"/>
  <c r="D9" i="2" s="1"/>
  <c r="D200" i="2"/>
  <c r="D44" i="2"/>
  <c r="D34" i="2" s="1"/>
  <c r="G24" i="5"/>
  <c r="C191" i="2"/>
  <c r="C156" i="2"/>
  <c r="C101" i="2"/>
  <c r="D8" i="2" l="1"/>
  <c r="C93" i="2"/>
  <c r="C9" i="3"/>
  <c r="C8" i="3" s="1"/>
  <c r="D274" i="3"/>
  <c r="D294" i="3" s="1"/>
  <c r="D190" i="2"/>
  <c r="D93" i="2"/>
  <c r="D146" i="2"/>
  <c r="G23" i="5"/>
  <c r="C73" i="2"/>
  <c r="C274" i="3" l="1"/>
  <c r="C294" i="3" s="1"/>
  <c r="D145" i="2"/>
  <c r="D238" i="2" s="1"/>
  <c r="D144" i="2"/>
  <c r="C68" i="2"/>
  <c r="C67" i="2" s="1"/>
  <c r="C62" i="2"/>
  <c r="C51" i="2"/>
  <c r="C45" i="2"/>
  <c r="C31" i="2"/>
  <c r="C30" i="2" s="1"/>
  <c r="C44" i="2" l="1"/>
  <c r="C34" i="2" l="1"/>
  <c r="C8" i="2" l="1"/>
  <c r="C200" i="2"/>
  <c r="C190" i="2" s="1"/>
  <c r="C145" i="2" s="1"/>
  <c r="C238" i="2" s="1"/>
  <c r="C84" i="20"/>
  <c r="C144" i="2" l="1"/>
</calcChain>
</file>

<file path=xl/comments1.xml><?xml version="1.0" encoding="utf-8"?>
<comments xmlns="http://schemas.openxmlformats.org/spreadsheetml/2006/main">
  <authors>
    <author>Batsaikhanj</author>
    <author>user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Batsaikhanj:</t>
        </r>
        <r>
          <rPr>
            <sz val="9"/>
            <color indexed="81"/>
            <rFont val="Tahoma"/>
            <family val="2"/>
          </rPr>
          <t xml:space="preserve">
Энэ багананд системээс мэдээлэл шууд орох ёстой</t>
        </r>
      </text>
    </comment>
    <comment ref="D26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Сүүлд нэмсэн байгууллагын мэдээлэл оруулахад нэмэлт цонх гаргах
</t>
        </r>
      </text>
    </comment>
  </commentList>
</comments>
</file>

<file path=xl/sharedStrings.xml><?xml version="1.0" encoding="utf-8"?>
<sst xmlns="http://schemas.openxmlformats.org/spreadsheetml/2006/main" count="3823" uniqueCount="1419">
  <si>
    <t>Байгууллагын нэр</t>
  </si>
  <si>
    <t>ЕРӨНХИЙ ЖУРНАЛ</t>
  </si>
  <si>
    <t>БАТЛАГДСАН ТӨСВИЙН ХУВААРЬ</t>
  </si>
  <si>
    <t>ҮНДСЭН ХӨРӨНГИЙН ДЭЛГЭРЭНГҮЙ</t>
  </si>
  <si>
    <t>САНХҮҮГИЙН БАЙДЛЫН ТАЙЛАН</t>
  </si>
  <si>
    <t>САНХҮҮГИЙН ҮР ДҮНГИЙН ТАЙЛАН</t>
  </si>
  <si>
    <t>МӨНГӨН ГҮЙЛГЭЭНИЙ ТАЙЛАН</t>
  </si>
  <si>
    <t>ТӨСВИЙН ГҮЙЦЭТГЭЛИЙН ТАЙЛАН</t>
  </si>
  <si>
    <t>ТӨСВИЙН ГҮЙЦЭТГЭЛИЙН ТОХИРУУЛГЫН ТАЙЛАН</t>
  </si>
  <si>
    <t>НЭМЭЛТ САНХҮҮЖИЛТИЙН ТАЙЛАН</t>
  </si>
  <si>
    <t>Код</t>
  </si>
  <si>
    <t>Үзүүлэлт</t>
  </si>
  <si>
    <t>Жилийн дүн</t>
  </si>
  <si>
    <t>1-р сар</t>
  </si>
  <si>
    <t>2-р сар</t>
  </si>
  <si>
    <t>3-р сар</t>
  </si>
  <si>
    <t>4-р сар</t>
  </si>
  <si>
    <t>5-р сар</t>
  </si>
  <si>
    <t>6-р сар</t>
  </si>
  <si>
    <t>7-р сар</t>
  </si>
  <si>
    <t>8-р сар</t>
  </si>
  <si>
    <t>9-р сар</t>
  </si>
  <si>
    <t>10-р сар</t>
  </si>
  <si>
    <t>11-р сар</t>
  </si>
  <si>
    <t>12-р сар</t>
  </si>
  <si>
    <t>Данс</t>
  </si>
  <si>
    <t>Огноо</t>
  </si>
  <si>
    <t>Баримт №</t>
  </si>
  <si>
    <t>Батлагдсан төсөв</t>
  </si>
  <si>
    <t>Гүйцэтгэл</t>
  </si>
  <si>
    <t>Эдийн засгийн ангилал</t>
  </si>
  <si>
    <t>Орлого</t>
  </si>
  <si>
    <t>Зарлага</t>
  </si>
  <si>
    <t>Гүйлгээний утга</t>
  </si>
  <si>
    <t>НДШ</t>
  </si>
  <si>
    <t>Дүн</t>
  </si>
  <si>
    <t>Д/д</t>
  </si>
  <si>
    <t>Дебет</t>
  </si>
  <si>
    <t>Кредит</t>
  </si>
  <si>
    <t>Мөнгөн дүн</t>
  </si>
  <si>
    <t>Тоо ширхэг</t>
  </si>
  <si>
    <t>Тодруулга</t>
  </si>
  <si>
    <t>Бараа бүтээгдэхүүний нэр</t>
  </si>
  <si>
    <t>Хөрөнгийн код</t>
  </si>
  <si>
    <t>Хөрөнгийн нэр</t>
  </si>
  <si>
    <t>Анхны өртөг</t>
  </si>
  <si>
    <t>Ашиглалтанд орсон огноо</t>
  </si>
  <si>
    <t>Ашиглагдах жил</t>
  </si>
  <si>
    <t>Эхний үлдэгдэл</t>
  </si>
  <si>
    <t>Эцсийн үлдэгдэл</t>
  </si>
  <si>
    <t>Нэмж байгуулсан элэгдэл</t>
  </si>
  <si>
    <t>Хөрөнгийн үзүүүлэлт</t>
  </si>
  <si>
    <t>Тоо хэмжээ</t>
  </si>
  <si>
    <t>Элэгдэл</t>
  </si>
  <si>
    <t>Хуримтлагдсан элэгдэл</t>
  </si>
  <si>
    <t>Нэмж байгуулсан</t>
  </si>
  <si>
    <t>Хасагдсанд ногдох</t>
  </si>
  <si>
    <t>Элэгдлийн дүн</t>
  </si>
  <si>
    <t>Сар</t>
  </si>
  <si>
    <t>Регистр №</t>
  </si>
  <si>
    <t>Овог</t>
  </si>
  <si>
    <t>Нэр</t>
  </si>
  <si>
    <t>Балансын үзүүлэлт</t>
  </si>
  <si>
    <t>Дансны код</t>
  </si>
  <si>
    <t>Тайлант оны гүйцэтгэл</t>
  </si>
  <si>
    <t>Өмнөх оны гүйцэтгэл</t>
  </si>
  <si>
    <t>Тохируулга</t>
  </si>
  <si>
    <t>Хөрөнгө оруулалт</t>
  </si>
  <si>
    <t>Номын фонд</t>
  </si>
  <si>
    <t>Програм хангамж</t>
  </si>
  <si>
    <t>Сэлбэг хэрэгсэл</t>
  </si>
  <si>
    <t>Түлш, шатах тослох материал</t>
  </si>
  <si>
    <t>Барилгын засварын материал</t>
  </si>
  <si>
    <t>Хүнсний материал</t>
  </si>
  <si>
    <t>Бусад хангамжийн материал</t>
  </si>
  <si>
    <t>Мал амьтад</t>
  </si>
  <si>
    <t>Нэмэгдсэн</t>
  </si>
  <si>
    <t>Хасагдсан</t>
  </si>
  <si>
    <t>Нөөцийн бараа</t>
  </si>
  <si>
    <t>Дансны нэр</t>
  </si>
  <si>
    <t>Албан тушаал</t>
  </si>
  <si>
    <t>Удирдах ажилтан</t>
  </si>
  <si>
    <t>Гүйцэтгэх ажилтан</t>
  </si>
  <si>
    <t>Бусад</t>
  </si>
  <si>
    <t>БАРАА МАТЕРИАЛЫН ДЭЛГЭРЭНГҮЙ</t>
  </si>
  <si>
    <t>Бараа материал, үнэ бүхий зүйл</t>
  </si>
  <si>
    <t>Нэг бүрийн үнэ</t>
  </si>
  <si>
    <t>Журналын төрөл</t>
  </si>
  <si>
    <t>Банкны дансны дугаар</t>
  </si>
  <si>
    <t>Харилцагчийн банк</t>
  </si>
  <si>
    <t>АККРЭУЛЬ СУУРЬТ ШАЛГАХ БАЛАНС</t>
  </si>
  <si>
    <t>Шалгах баланс</t>
  </si>
  <si>
    <t>МӨНГӨН СУУРЬТ ШАЛГАХ БАЛАНС</t>
  </si>
  <si>
    <t>Зардал</t>
  </si>
  <si>
    <t>Урсгал зардал</t>
  </si>
  <si>
    <t>Хөрөнгийн зардал</t>
  </si>
  <si>
    <t>Төвсийн гүйцэтгэл</t>
  </si>
  <si>
    <t>Нэмэлт санхүүжилт</t>
  </si>
  <si>
    <t>Гүйлгээ</t>
  </si>
  <si>
    <t>Тохируулах бичилт</t>
  </si>
  <si>
    <t>ОЗНД</t>
  </si>
  <si>
    <t>Үлдэгдэл баланс</t>
  </si>
  <si>
    <t>Бараа материалын нэр</t>
  </si>
  <si>
    <t/>
  </si>
  <si>
    <t>Тайлант үеийн үр дүн</t>
  </si>
  <si>
    <t>Нягтлан бодох бүртгэлийн бодлогын өөрчлөлт</t>
  </si>
  <si>
    <t>Дахин илэрхийлсэн үлдэгдэл</t>
  </si>
  <si>
    <t>Орлогын тайланд хүлээн зөвшөөрөөгүй олз, гарз</t>
  </si>
  <si>
    <t>Шилжүүлэн авсан</t>
  </si>
  <si>
    <t>Дахин үнэлгээний нэмэгдэл</t>
  </si>
  <si>
    <t>Худалдсан</t>
  </si>
  <si>
    <t>Дахин үнэлгээний хорогдол</t>
  </si>
  <si>
    <t>Оны эхний үлдэгдэл</t>
  </si>
  <si>
    <t>Өмнөх оны элэгдлийн зөрүү</t>
  </si>
  <si>
    <t>Хөтөлбөрийн код</t>
  </si>
  <si>
    <t>Зориулалт, арга хэмжээний код</t>
  </si>
  <si>
    <t>Эдийн засгийн ангилалын код</t>
  </si>
  <si>
    <t>Барааны код</t>
  </si>
  <si>
    <t>Хэмжих нэгж</t>
  </si>
  <si>
    <t>Биет ба биет бус хөрөнгийн зардал</t>
  </si>
  <si>
    <t>ЭЗ Ангилал 2015</t>
  </si>
  <si>
    <t>Элэгдлийн залруулга</t>
  </si>
  <si>
    <t>Шилжиж ирсэн элэгдэл</t>
  </si>
  <si>
    <t>ЭРГЭЛТИЙН ХӨРӨНГИЙН ДҮН</t>
  </si>
  <si>
    <t>31</t>
  </si>
  <si>
    <t xml:space="preserve">   МӨНГӨН ХӨРӨНГӨ</t>
  </si>
  <si>
    <t xml:space="preserve">      Кассанд байгаа бэлэн мөнгө</t>
  </si>
  <si>
    <t xml:space="preserve">           Төгрөг</t>
  </si>
  <si>
    <t xml:space="preserve">           Гадаад валют</t>
  </si>
  <si>
    <t xml:space="preserve">           Нэмэлт санхүүжилт</t>
  </si>
  <si>
    <t xml:space="preserve">      Банкинд байгаа бэлэн мөнгө</t>
  </si>
  <si>
    <t xml:space="preserve">         Төгрөг</t>
  </si>
  <si>
    <t xml:space="preserve">               Төрийн сангийн харилцах</t>
  </si>
  <si>
    <t xml:space="preserve">               Монгол банкин дахь харилцах</t>
  </si>
  <si>
    <t xml:space="preserve">               Арилжааны банк дахь харилцах</t>
  </si>
  <si>
    <t xml:space="preserve">               Бусад төсөл, нөөцийн харилцах</t>
  </si>
  <si>
    <t xml:space="preserve">               Нэмэлт санхүүжилтийн харилцах</t>
  </si>
  <si>
    <t xml:space="preserve">         Гадаад валют</t>
  </si>
  <si>
    <t xml:space="preserve">               Монгол банк дахь харилцах</t>
  </si>
  <si>
    <t xml:space="preserve">           Замд яваа мөнгөн хөрөнгө</t>
  </si>
  <si>
    <t xml:space="preserve">           Хадгаламж</t>
  </si>
  <si>
    <t>32</t>
  </si>
  <si>
    <t xml:space="preserve">   БОГИНО ХУГАЦААТ ХӨРӨНГӨ ОРУУЛАЛТ</t>
  </si>
  <si>
    <t xml:space="preserve">      Yнэт цаас</t>
  </si>
  <si>
    <t>33</t>
  </si>
  <si>
    <t xml:space="preserve">   АВЛАГА</t>
  </si>
  <si>
    <t xml:space="preserve">       Ажиллагчидтай холбогдсон авлага</t>
  </si>
  <si>
    <t xml:space="preserve">       Төлбөртэй үйлчилгээний авлага</t>
  </si>
  <si>
    <t xml:space="preserve">       Татаас, санхүүжилтийн авлага</t>
  </si>
  <si>
    <t xml:space="preserve">       Зээлийн хүүгийн авлага</t>
  </si>
  <si>
    <t xml:space="preserve">      Бусад авлага</t>
  </si>
  <si>
    <t xml:space="preserve">           Байгууллагаас авах авлага</t>
  </si>
  <si>
    <t xml:space="preserve">           Хувь хүмүүсээс авах авлага</t>
  </si>
  <si>
    <t xml:space="preserve">      Зээлийн авлага</t>
  </si>
  <si>
    <t xml:space="preserve">         Дотоод эх үүсвэрээс олгосон зээлийн авлага</t>
  </si>
  <si>
    <t xml:space="preserve">               Засгийн газрын байгууллага, бусад шатны төсөвт олгосон</t>
  </si>
  <si>
    <t xml:space="preserve">               Хувь хүмүүст олгосон зээл</t>
  </si>
  <si>
    <t xml:space="preserve">               Сургалтын төрийн сангийн зээлийн авлага</t>
  </si>
  <si>
    <t xml:space="preserve">               Төрийн өмчит аж ахуйн нэгжүүдэд олгосон зээл</t>
  </si>
  <si>
    <t xml:space="preserve">               Хувийн хэвшлийн аж ахуйн нэгжид олгосон зээл</t>
  </si>
  <si>
    <t xml:space="preserve">         Гадаад зээлээс дамжуулан зээлдүүлсэн зээлийн авлага</t>
  </si>
  <si>
    <t>34</t>
  </si>
  <si>
    <t xml:space="preserve">   УРЬДЧИЛГАА</t>
  </si>
  <si>
    <t xml:space="preserve">       Засгийн газрын байгууллага, бусад шатны төсөвт олгосон</t>
  </si>
  <si>
    <t xml:space="preserve">       Төсөвт байгууллага</t>
  </si>
  <si>
    <t xml:space="preserve">       Тусгай зориулалтын сан</t>
  </si>
  <si>
    <t xml:space="preserve">       Төрийн өмчийн үйлдвэр, аж ахуйн газар</t>
  </si>
  <si>
    <t xml:space="preserve">       Хувийн хэвшлийн үйлдвэр, аж ахуйн газар</t>
  </si>
  <si>
    <t xml:space="preserve">       Урьдчилж гарсан зардал</t>
  </si>
  <si>
    <t xml:space="preserve">         Урьдчилгаа тооцоо</t>
  </si>
  <si>
    <t xml:space="preserve">               Бараа материал бэлтгэх урьдчилгаа</t>
  </si>
  <si>
    <t xml:space="preserve">               Yндсэн хөрөнгө бэлтгэх урьдчилгаа</t>
  </si>
  <si>
    <t xml:space="preserve">               Цалингийн урьдчилгаа</t>
  </si>
  <si>
    <t xml:space="preserve">               Томилолтын урьдчилгаа</t>
  </si>
  <si>
    <t>35</t>
  </si>
  <si>
    <t xml:space="preserve">   БАРАА МАТЕРИАЛ</t>
  </si>
  <si>
    <t>35110</t>
  </si>
  <si>
    <t xml:space="preserve">           Тусгай зориулалттай материал</t>
  </si>
  <si>
    <t>35130</t>
  </si>
  <si>
    <t xml:space="preserve">           Эм боох материал</t>
  </si>
  <si>
    <t>35200</t>
  </si>
  <si>
    <t xml:space="preserve">        Дуусаагүй үйлдвэрлэл</t>
  </si>
  <si>
    <t>35300</t>
  </si>
  <si>
    <t xml:space="preserve">        Бэлэн бүтээгдэхүүн</t>
  </si>
  <si>
    <t xml:space="preserve">      Хангамжийн материал</t>
  </si>
  <si>
    <t>35410</t>
  </si>
  <si>
    <t xml:space="preserve">           Бичиг хэргийн материал</t>
  </si>
  <si>
    <t>35420</t>
  </si>
  <si>
    <t xml:space="preserve">           Аж ахуйн материал</t>
  </si>
  <si>
    <t>35430</t>
  </si>
  <si>
    <t xml:space="preserve">           Сэлбэг хэрэгсэл</t>
  </si>
  <si>
    <t>35440</t>
  </si>
  <si>
    <t xml:space="preserve">           Түлш, шатах тослох материал</t>
  </si>
  <si>
    <t>35450</t>
  </si>
  <si>
    <t xml:space="preserve">           Барилгын засварын материал</t>
  </si>
  <si>
    <t>35460</t>
  </si>
  <si>
    <t xml:space="preserve">           Хүнсний материал</t>
  </si>
  <si>
    <t>35470</t>
  </si>
  <si>
    <t xml:space="preserve">           Бусад хангамжийн материал</t>
  </si>
  <si>
    <t>35500</t>
  </si>
  <si>
    <t xml:space="preserve">        Биологийн хөрөнгө</t>
  </si>
  <si>
    <t>35600</t>
  </si>
  <si>
    <t xml:space="preserve">        Мал амьтад</t>
  </si>
  <si>
    <t>36</t>
  </si>
  <si>
    <t xml:space="preserve">   НӨӨЦИЙН БАРАА</t>
  </si>
  <si>
    <t xml:space="preserve">        Барааны нөөц</t>
  </si>
  <si>
    <t xml:space="preserve">        Yрийн нөөц</t>
  </si>
  <si>
    <t xml:space="preserve">        Тэжээлийн нөөц</t>
  </si>
  <si>
    <t xml:space="preserve">        Шатахууны нөөц</t>
  </si>
  <si>
    <t xml:space="preserve">        Буудайн нөөц</t>
  </si>
  <si>
    <t xml:space="preserve">        Бусад нөөц</t>
  </si>
  <si>
    <t>ЭРГЭЛТИЙН БУС ХӨРӨНГИЙН ДҮН</t>
  </si>
  <si>
    <t>37</t>
  </si>
  <si>
    <t xml:space="preserve">   УРТ ХУГАЦААТ ХӨРӨНГӨ ОРУУЛАЛТ</t>
  </si>
  <si>
    <t xml:space="preserve">      Урт хугацаат хадгаламж</t>
  </si>
  <si>
    <t xml:space="preserve">      Урт хугацаат зээл</t>
  </si>
  <si>
    <t xml:space="preserve">           Урт хугацаат хөрөнгө оруулалт-зам, гүүр</t>
  </si>
  <si>
    <t xml:space="preserve">   ҮНДСЭН ХӨРӨНГӨ</t>
  </si>
  <si>
    <t xml:space="preserve">        Газар</t>
  </si>
  <si>
    <t xml:space="preserve">      Биет хөрөнгө</t>
  </si>
  <si>
    <t>39201</t>
  </si>
  <si>
    <t xml:space="preserve">               Барилга, байгууламж, орон сууц</t>
  </si>
  <si>
    <t xml:space="preserve">               Хуримтлагдсан элэгдэл</t>
  </si>
  <si>
    <t>39203</t>
  </si>
  <si>
    <t xml:space="preserve">               Авто-тээврийн хэрэгсэл</t>
  </si>
  <si>
    <t>39205</t>
  </si>
  <si>
    <t>39207</t>
  </si>
  <si>
    <t xml:space="preserve">               Тавилга, аж ахуйн эд хогшил</t>
  </si>
  <si>
    <t>39209</t>
  </si>
  <si>
    <t xml:space="preserve">               Зам, гүүрийн байгууламж</t>
  </si>
  <si>
    <t>39211</t>
  </si>
  <si>
    <t xml:space="preserve">               Батлан хамгаалах, цэргийн зориулалттай тоног төхөөрөмж</t>
  </si>
  <si>
    <t>39213</t>
  </si>
  <si>
    <t xml:space="preserve">               Түүх соёл, музейн  дурсгалт зүйлс</t>
  </si>
  <si>
    <t>39214</t>
  </si>
  <si>
    <t xml:space="preserve">               Бусад үндсэн хөрөнгө</t>
  </si>
  <si>
    <t>39216</t>
  </si>
  <si>
    <t xml:space="preserve">               Дуусаагүй барилга, байгууламж</t>
  </si>
  <si>
    <t>39217</t>
  </si>
  <si>
    <t xml:space="preserve">               Ном</t>
  </si>
  <si>
    <t xml:space="preserve">      Биет бус хөрөнгө</t>
  </si>
  <si>
    <t>39301</t>
  </si>
  <si>
    <t xml:space="preserve">               Програм хангамж</t>
  </si>
  <si>
    <t>39303</t>
  </si>
  <si>
    <t xml:space="preserve">               Бусад биет бус хөрөнгө</t>
  </si>
  <si>
    <t>НИЙТ ХӨРӨНГИЙН ДҮН III=I+II</t>
  </si>
  <si>
    <t>НИЙТ ӨР ТӨЛБӨР</t>
  </si>
  <si>
    <t xml:space="preserve">   БОГИНО ХУГАЦААТ ӨР ТӨЛБӨР</t>
  </si>
  <si>
    <t xml:space="preserve">      Богино хугацаат үнэт цаас</t>
  </si>
  <si>
    <t xml:space="preserve">               Бонд</t>
  </si>
  <si>
    <t xml:space="preserve">               Бусад үнэт цаас</t>
  </si>
  <si>
    <t xml:space="preserve">               Бондын хөнгөлөлт</t>
  </si>
  <si>
    <t xml:space="preserve">      Богино хугацаат зээлийн өглөг</t>
  </si>
  <si>
    <t xml:space="preserve">               Засгийн газрын байгууллага, бусад шатны төсөв</t>
  </si>
  <si>
    <t xml:space="preserve">               Сургалтын төрийн сангийн зээлийн өглөг</t>
  </si>
  <si>
    <t xml:space="preserve">               Төрийн өмчит аж ахуйн нэгжүүдийн зээл</t>
  </si>
  <si>
    <t xml:space="preserve">               Монгол банк</t>
  </si>
  <si>
    <t xml:space="preserve">               Арилжааны банк</t>
  </si>
  <si>
    <t xml:space="preserve">               Санхүүгийн бусад байгууллага</t>
  </si>
  <si>
    <t xml:space="preserve">               Гадаадын Засгийн газар</t>
  </si>
  <si>
    <t xml:space="preserve">               Олон улсын байгууллага</t>
  </si>
  <si>
    <t xml:space="preserve">               Санхүүгийн зээл</t>
  </si>
  <si>
    <t xml:space="preserve">               Төслийн зээл</t>
  </si>
  <si>
    <t xml:space="preserve">               Гадаадын арилжааны банк</t>
  </si>
  <si>
    <t xml:space="preserve">               Бусад гадаад эх үүсвэр</t>
  </si>
  <si>
    <t xml:space="preserve">      Өглөг</t>
  </si>
  <si>
    <t xml:space="preserve">           Ажилчидтай холбогдсон өглөг</t>
  </si>
  <si>
    <t xml:space="preserve">           Бараа үйлчилгээний зардлын өглөг</t>
  </si>
  <si>
    <t xml:space="preserve">           Татаас, санхүүжилт, шилжүүлгийн өглөг</t>
  </si>
  <si>
    <t xml:space="preserve">           Хөрөнгө бэлтгэхтэй холбогдсон өглөг</t>
  </si>
  <si>
    <t xml:space="preserve">           Зээлийн хүүгийн өглөг</t>
  </si>
  <si>
    <t xml:space="preserve">               Байгууллагад төлөх өглөг</t>
  </si>
  <si>
    <t xml:space="preserve">               Хувь хүмүүст төлөх өглөг</t>
  </si>
  <si>
    <t xml:space="preserve">      Урьдчилж орсон орлого</t>
  </si>
  <si>
    <t xml:space="preserve">           Засгийн газрын байгууллага, бусад шатны төсөв</t>
  </si>
  <si>
    <t xml:space="preserve">           Төлбөртэй ажил үйлчилгээний урьдчилж орсон орлого</t>
  </si>
  <si>
    <t xml:space="preserve">           Барьцаа, дэнчингийн урьдчилж орсон орлого</t>
  </si>
  <si>
    <t xml:space="preserve">           Бусад урьдчилж орсон орлого</t>
  </si>
  <si>
    <t xml:space="preserve">           Төрийн өмчийн үйлдвэр, аж ахуйн газар</t>
  </si>
  <si>
    <t xml:space="preserve">   УРТ ХУГАЦААТ ӨР ТӨЛБӨР</t>
  </si>
  <si>
    <t xml:space="preserve">      Урт хугацаат үнэт цаас</t>
  </si>
  <si>
    <t xml:space="preserve">               Хувь хүмүүсийн зээл</t>
  </si>
  <si>
    <t xml:space="preserve">               Гадаадын засгийн газраас</t>
  </si>
  <si>
    <t xml:space="preserve">               Олон улсын санхүүгийн байгууллагаас</t>
  </si>
  <si>
    <t>ЦЭВЭР ХӨРӨНГӨ ӨМЧИЙН ДҮН</t>
  </si>
  <si>
    <t xml:space="preserve">   Засгийн газрын хувь оролцоо</t>
  </si>
  <si>
    <t xml:space="preserve">      Хуримтлагдсан үр дүн</t>
  </si>
  <si>
    <t xml:space="preserve">           Өмнөх үеийн үр дүн</t>
  </si>
  <si>
    <t xml:space="preserve">           Тайлант үеийн үр дүн</t>
  </si>
  <si>
    <t xml:space="preserve">           Давхардсан гүйлгээг цэвэрлэх данс</t>
  </si>
  <si>
    <t xml:space="preserve">        Хөрөнгийн дахин үнэлгээний зөрүү</t>
  </si>
  <si>
    <t xml:space="preserve">        Бодлогын өөрчлөлт алдааны залруулга</t>
  </si>
  <si>
    <t xml:space="preserve">        Нөөцийн сан</t>
  </si>
  <si>
    <t xml:space="preserve">        Гадаад валютын хөрвүүлэлтийн зөрүү</t>
  </si>
  <si>
    <t>ӨР ТӨЛБӨР, ЦЭВЭР ХӨРӨНГӨ ӨМЧИЙН ДҮН VI=IV+V</t>
  </si>
  <si>
    <t>I</t>
  </si>
  <si>
    <t>YЙЛ АЖИЛЛАГААНЫ ОРЛОГЫН ДYН (I)</t>
  </si>
  <si>
    <t xml:space="preserve">   ТАТВАРЫН ОРЛОГО</t>
  </si>
  <si>
    <t xml:space="preserve">      Орлогын албан татвар</t>
  </si>
  <si>
    <t xml:space="preserve">         Хувь хүний орлогын албан татвар</t>
  </si>
  <si>
    <t xml:space="preserve">               Цалин, хөдөлмөрийн хөлс, шагнал, урамшуулал болон тэдгээртэй адилтгах хөдөлмөр эрх</t>
  </si>
  <si>
    <t xml:space="preserve">               Үйл ажиллагааны орлого</t>
  </si>
  <si>
    <t xml:space="preserve">               Хөрөнгийн орлого</t>
  </si>
  <si>
    <t xml:space="preserve">               Хөрөнгө борлуулсны орлого</t>
  </si>
  <si>
    <t xml:space="preserve">               Урлагийн тоглолт, спортын тэмцээний шагнал, наадмын бай шагнал</t>
  </si>
  <si>
    <t xml:space="preserve">               Төлбөрт таавар, бооцоот тоглоом, эд мөнгөний хонжворт сугалааны орлого</t>
  </si>
  <si>
    <t xml:space="preserve">               Шууд бус орлого</t>
  </si>
  <si>
    <t xml:space="preserve">         Хувь хүний орлогын албан татварын буцаан олголт</t>
  </si>
  <si>
    <t xml:space="preserve">               Хувь хүний орлогын албан татварын буцаан олголт</t>
  </si>
  <si>
    <t xml:space="preserve">         Орлогыг нь тухай бүр тодорхойлох боломжгүй ажил, үйлчилгээ хувиараа эрхлэгч</t>
  </si>
  <si>
    <t xml:space="preserve">               Орлогыг нь тухай бүр тодорхойлох боломжгүй ажил, үйлчилгээ хувиараа эрхлэгч иргэний орлогын албан татвар</t>
  </si>
  <si>
    <t xml:space="preserve">         ААН-ын орлогын албан татвар</t>
  </si>
  <si>
    <t xml:space="preserve">               ААН-ын орлогын албан татвар</t>
  </si>
  <si>
    <t xml:space="preserve">         Зарим бүтээгдэхүүний үнийн өсөлтийн албан татвар</t>
  </si>
  <si>
    <t xml:space="preserve">               Зарим бүтээгдэхүүний үнийн өсөлтийн албан татвар</t>
  </si>
  <si>
    <t xml:space="preserve">      Нийгмийн даатгалын шимтгэлийн орлого</t>
  </si>
  <si>
    <t xml:space="preserve">               Тэтгэврийн даатгалын шимтгэл</t>
  </si>
  <si>
    <t xml:space="preserve">               Тэтгэмжийн даатгалын шимтгэл</t>
  </si>
  <si>
    <t xml:space="preserve">               ҮОМШ өвчний даатгалын шимтгэл</t>
  </si>
  <si>
    <t xml:space="preserve">               Ажилгүйдлийн даатгалын шимтгэл</t>
  </si>
  <si>
    <t xml:space="preserve">               Эрүүл мэндийн даатгалын шимтгэл</t>
  </si>
  <si>
    <t xml:space="preserve">      Хөрөнгийн албан татвар</t>
  </si>
  <si>
    <t xml:space="preserve">               Үл хөдлөх эд хөрөнгийн албан татвар</t>
  </si>
  <si>
    <t xml:space="preserve">               Бууны албан татвар</t>
  </si>
  <si>
    <t xml:space="preserve">               Автотээврийн болон өөрөө явагч хэрэгслийн албан татвар</t>
  </si>
  <si>
    <t xml:space="preserve">               Малд ногдуулах албан татвар</t>
  </si>
  <si>
    <t xml:space="preserve">      Нэмэгдсэн өртгийн албан татвар</t>
  </si>
  <si>
    <t xml:space="preserve">               Дотоодын барааны НӨАТ</t>
  </si>
  <si>
    <t xml:space="preserve">               Импортын барааны НӨАТ</t>
  </si>
  <si>
    <t xml:space="preserve">               НӨАТ-ын буцаан олголт</t>
  </si>
  <si>
    <t xml:space="preserve">      Онцгой албан татвар</t>
  </si>
  <si>
    <t xml:space="preserve">               Дотоодын архи, дарсны онцгой албан татвар</t>
  </si>
  <si>
    <t xml:space="preserve">               Дотоодын тамхины онцгой албан татвар</t>
  </si>
  <si>
    <t xml:space="preserve">               Дотоодын пивоны онцгой албан татвар</t>
  </si>
  <si>
    <t xml:space="preserve">               Имтортын архи, дарсны онцгой албан татвар</t>
  </si>
  <si>
    <t xml:space="preserve">               Имтортын тамхины онцгой албан татвар</t>
  </si>
  <si>
    <t xml:space="preserve">               Имтортын пивоны онцгой албан татвар</t>
  </si>
  <si>
    <t xml:space="preserve">               Суудлын автомашины онцгой албан татвар</t>
  </si>
  <si>
    <t xml:space="preserve">               Автобензин, дизелийн түлшний онцгой албан татвар</t>
  </si>
  <si>
    <t xml:space="preserve">      Тусгай зориулалтын орлого</t>
  </si>
  <si>
    <t xml:space="preserve">               Автобензин, дизелийн түлшний албан татвар</t>
  </si>
  <si>
    <t xml:space="preserve">      Гадаад үйл ажиллагааны орлого</t>
  </si>
  <si>
    <t xml:space="preserve">               Импортын гаалийн албан татвар</t>
  </si>
  <si>
    <t xml:space="preserve">               Экспортын гаалийн албан татвар</t>
  </si>
  <si>
    <t xml:space="preserve">      Бусад татвар, төлбөр, хураамж</t>
  </si>
  <si>
    <t xml:space="preserve">               Бусад татвар</t>
  </si>
  <si>
    <t xml:space="preserve">         Газрын төлбөр</t>
  </si>
  <si>
    <t xml:space="preserve">               Нийслэл хотын албан татвар</t>
  </si>
  <si>
    <t xml:space="preserve">               Өв, залгамжлал, бэлэглэлийн албан татвар</t>
  </si>
  <si>
    <t xml:space="preserve">               Нохойны албан татвар</t>
  </si>
  <si>
    <t xml:space="preserve">   ТАТВАРЫН БУС ОРЛОГО</t>
  </si>
  <si>
    <t xml:space="preserve">      Нийтлэг татварын бус орлого</t>
  </si>
  <si>
    <t xml:space="preserve">      Тусламжийн орлого</t>
  </si>
  <si>
    <t xml:space="preserve">               Хандив тусламж /дотоод/</t>
  </si>
  <si>
    <t xml:space="preserve">               Хандив тусламж /гадаад/</t>
  </si>
  <si>
    <t xml:space="preserve">      Улсын төсөв орон нутгийн төсөв хоорондын шилжүүлэг</t>
  </si>
  <si>
    <t xml:space="preserve">               Тусгай зориулалтын шилжүүлгийн орлого</t>
  </si>
  <si>
    <t xml:space="preserve">               Орон нутгийн хөгжлийн нэгдсэн сангаас шилжүүлсэн орлого</t>
  </si>
  <si>
    <t xml:space="preserve">               Улсын төсвөөс орон нутгийн төсөвт олгох санхүүгийн дэмжлэг</t>
  </si>
  <si>
    <t xml:space="preserve">               Улсын төсвөөс орон нутгийн төсвөөс төвлөрүүлэх шилжүүлэг</t>
  </si>
  <si>
    <t xml:space="preserve">               Урсгал үйл ажиллагааны санхүүжилт</t>
  </si>
  <si>
    <t xml:space="preserve">               Төвлөрүүлэх шилжүүлэг</t>
  </si>
  <si>
    <t xml:space="preserve">               Төсөв болон дамжуулан зээлдүүлсэн зээлээс эргэж төлөгдөх	</t>
  </si>
  <si>
    <t xml:space="preserve">               Засгийн газрын тусгай сангаас санхүүжих</t>
  </si>
  <si>
    <t xml:space="preserve">               Тусгай зориулалтын шилжүүлгээс санхүүжих</t>
  </si>
  <si>
    <t xml:space="preserve">               Орон нутгийн хөгжлийн нэгдсэн сангаас санхүүжих</t>
  </si>
  <si>
    <t xml:space="preserve">         Нэмэлт санхүүжилтийн орлого</t>
  </si>
  <si>
    <t xml:space="preserve">               Төрийн болон орон нутгийн өмчит бус этгээдээс авсан хандив, тусламж</t>
  </si>
  <si>
    <t xml:space="preserve">               Төсвийн жилийн явцад УИХ-аас соёрхон баталсан, ЗГ хоорондын гэрээ болон ОУ байгууллагаас авах хөнгөлөлттэй зээл</t>
  </si>
  <si>
    <t xml:space="preserve">               Дээд шатны төсвийн захирагчийн төсөвт тусгагдсан төсвөөс доод шатны төсвийн захирагчид хуваарилсан хөрөнгө</t>
  </si>
  <si>
    <t xml:space="preserve">               Төсвийн байгууллагын үндсэн үйл ажиллагааны хүрээнд бий болсон нэмэлт орлого</t>
  </si>
  <si>
    <t xml:space="preserve">               Төсвийн урамшуулал</t>
  </si>
  <si>
    <t xml:space="preserve">               Орон нутгийн хөгжлийн сангаас санхүүжих</t>
  </si>
  <si>
    <t xml:space="preserve">               Хөрөнгийн</t>
  </si>
  <si>
    <t xml:space="preserve">               Төсвийн ерөнхийлөн захирагч хооронд хийсэн санхүүжилт</t>
  </si>
  <si>
    <t xml:space="preserve">               Нийгмийн даатгалын сангаас санхүүжих</t>
  </si>
  <si>
    <t xml:space="preserve">               Эрүүл мэндийн даатгалын сангаас санхүүжих</t>
  </si>
  <si>
    <t>II</t>
  </si>
  <si>
    <t>ҮЙЛ АЖИЛЛАГААНЫ ЗАРДЛЫН ДҮН</t>
  </si>
  <si>
    <t>21</t>
  </si>
  <si>
    <t xml:space="preserve">   УРСГАЛ ЗАРДАЛ </t>
  </si>
  <si>
    <t>210</t>
  </si>
  <si>
    <t xml:space="preserve">      БАРАА, АЖИЛ ҮЙЛЧИЛГЭЭНИЙ ЗАРДАЛ</t>
  </si>
  <si>
    <t>2101</t>
  </si>
  <si>
    <t xml:space="preserve">         Цалин хөлс болон нэмэгдэл урамшил</t>
  </si>
  <si>
    <t>210101</t>
  </si>
  <si>
    <t>210102</t>
  </si>
  <si>
    <t xml:space="preserve">               Нэмэгдэл</t>
  </si>
  <si>
    <t>210103</t>
  </si>
  <si>
    <t>210104</t>
  </si>
  <si>
    <t>210105</t>
  </si>
  <si>
    <t xml:space="preserve">               Гэрээт ажлын хөлс</t>
  </si>
  <si>
    <t>2102</t>
  </si>
  <si>
    <t xml:space="preserve">         Ажил олгогчоос нийгмийн даатгалд төлөх шимтгэл</t>
  </si>
  <si>
    <t>210201</t>
  </si>
  <si>
    <t xml:space="preserve">               Тэтгэврийн даатгал</t>
  </si>
  <si>
    <t>210202</t>
  </si>
  <si>
    <t xml:space="preserve">               Тэтгэмжийн даатгал</t>
  </si>
  <si>
    <t>210203</t>
  </si>
  <si>
    <t xml:space="preserve">               ҮОМШӨ-ний даатгал</t>
  </si>
  <si>
    <t>210204</t>
  </si>
  <si>
    <t xml:space="preserve">               Ажилгүйдлийн даатгал</t>
  </si>
  <si>
    <t>210205</t>
  </si>
  <si>
    <t xml:space="preserve">               Эрүүл мэндийн даатгал</t>
  </si>
  <si>
    <t>2103</t>
  </si>
  <si>
    <t xml:space="preserve">         Байр ашиглалттай холбоотой тогтмол зардал</t>
  </si>
  <si>
    <t>210301</t>
  </si>
  <si>
    <t xml:space="preserve">               Гэрэл, цахилгаан</t>
  </si>
  <si>
    <t>210302</t>
  </si>
  <si>
    <t xml:space="preserve">               Түлш, халаалт</t>
  </si>
  <si>
    <t>210303</t>
  </si>
  <si>
    <t xml:space="preserve">               Цэвэр, бохир ус</t>
  </si>
  <si>
    <t>210304</t>
  </si>
  <si>
    <t xml:space="preserve">               Байрны түрээс</t>
  </si>
  <si>
    <t>2104</t>
  </si>
  <si>
    <t xml:space="preserve">         Хангамж, бараа материалын зардал</t>
  </si>
  <si>
    <t>210401</t>
  </si>
  <si>
    <t xml:space="preserve">               Бичиг хэрэг</t>
  </si>
  <si>
    <t>210402</t>
  </si>
  <si>
    <t xml:space="preserve">               Тээвэр, шатахуун</t>
  </si>
  <si>
    <t>210403</t>
  </si>
  <si>
    <t xml:space="preserve">               Шуудан, холбоо, интернэтийн төлбөр</t>
  </si>
  <si>
    <t>210404</t>
  </si>
  <si>
    <t xml:space="preserve">               Ном, хэвлэл</t>
  </si>
  <si>
    <t>210405</t>
  </si>
  <si>
    <t xml:space="preserve">               Хог хаягдал зайлуулах, хортон мэрэгчдийн устгал, ариутгал</t>
  </si>
  <si>
    <t>210406</t>
  </si>
  <si>
    <t xml:space="preserve">               Бага үнэтэй, түргэн элэгдэх, ахуйн эд зүйлс</t>
  </si>
  <si>
    <t>2105</t>
  </si>
  <si>
    <t xml:space="preserve">         Нормативт зардал</t>
  </si>
  <si>
    <t>210501</t>
  </si>
  <si>
    <t xml:space="preserve">               Эм, бэлдмэл, эмнэлгийн хэрэгсэл</t>
  </si>
  <si>
    <t>210502</t>
  </si>
  <si>
    <t xml:space="preserve">               Хоол, хүнс</t>
  </si>
  <si>
    <t>210503</t>
  </si>
  <si>
    <t xml:space="preserve">               Нормын хувцас, зөөлөн эдлэл</t>
  </si>
  <si>
    <t>2106</t>
  </si>
  <si>
    <t xml:space="preserve">         Эд хогшил, урсгал засварын зардал</t>
  </si>
  <si>
    <t>210601</t>
  </si>
  <si>
    <t xml:space="preserve">               Багаж, техник, хэрэгсэл</t>
  </si>
  <si>
    <t>210602</t>
  </si>
  <si>
    <t xml:space="preserve">               Тавилга</t>
  </si>
  <si>
    <t>210603</t>
  </si>
  <si>
    <t xml:space="preserve">               Хөдөлмөр хамгааллын хэрэглэл</t>
  </si>
  <si>
    <t>210604</t>
  </si>
  <si>
    <t xml:space="preserve">               Урсгал засвар</t>
  </si>
  <si>
    <t xml:space="preserve">         Томилолт, зочны зардал</t>
  </si>
  <si>
    <t>210701</t>
  </si>
  <si>
    <t xml:space="preserve">               Гадаад албан томилолт</t>
  </si>
  <si>
    <t>210702</t>
  </si>
  <si>
    <t xml:space="preserve">               Дотоод албан томилолт</t>
  </si>
  <si>
    <t>210703</t>
  </si>
  <si>
    <t xml:space="preserve">               Зочин төлөөлөгч хүлээн авах</t>
  </si>
  <si>
    <t>2108</t>
  </si>
  <si>
    <t xml:space="preserve">         Бусдаар гүйцэтгүүлсэн ажил, үйлчилгээний төлбөр, хураамж</t>
  </si>
  <si>
    <t>210801</t>
  </si>
  <si>
    <t xml:space="preserve">               Бусдаар гүйцэтгүүлсэн бусад нийтлэг ажил үйлчилгээний төлбөр хураамж</t>
  </si>
  <si>
    <t>210802</t>
  </si>
  <si>
    <t>210803</t>
  </si>
  <si>
    <t xml:space="preserve">               Даатгалын үйлчилгээ</t>
  </si>
  <si>
    <t>210804</t>
  </si>
  <si>
    <t xml:space="preserve">               Тээврийн хэрэгслийн татвар</t>
  </si>
  <si>
    <t>210805</t>
  </si>
  <si>
    <t xml:space="preserve">               Тээврийн хэрэгслийн оношлогоо</t>
  </si>
  <si>
    <t>210806</t>
  </si>
  <si>
    <t xml:space="preserve">               Мэдээлэл, технологийн үйлчилгээ</t>
  </si>
  <si>
    <t>210807</t>
  </si>
  <si>
    <t>210808</t>
  </si>
  <si>
    <t xml:space="preserve">               Банк, санхүүгийн байгууллагын үйлчилгээний хураамж</t>
  </si>
  <si>
    <t>210809</t>
  </si>
  <si>
    <t xml:space="preserve">               Улсын мэдээллийн маягт хэвлэх, бэлтгэх</t>
  </si>
  <si>
    <t>2109</t>
  </si>
  <si>
    <t xml:space="preserve">         Бараа үйлчилгээний бусад зардал</t>
  </si>
  <si>
    <t>210901</t>
  </si>
  <si>
    <t xml:space="preserve">               Бараа үйлчилгээний бусад зардал</t>
  </si>
  <si>
    <t>210902</t>
  </si>
  <si>
    <t>211</t>
  </si>
  <si>
    <t xml:space="preserve">      ХҮҮ</t>
  </si>
  <si>
    <t>2111</t>
  </si>
  <si>
    <t xml:space="preserve">         Гадаад зээлийн үйлчилгээний төлбөр</t>
  </si>
  <si>
    <t>211101</t>
  </si>
  <si>
    <t xml:space="preserve">               Гадаад зээлийн үйлчилгээний төлбөр</t>
  </si>
  <si>
    <t>2112</t>
  </si>
  <si>
    <t xml:space="preserve">         Дотоод зээлийн үйлчилгээний төлбөр</t>
  </si>
  <si>
    <t>211201</t>
  </si>
  <si>
    <t xml:space="preserve">               Дотоод зээлийн үйлчилгээний төлбөр</t>
  </si>
  <si>
    <t>212</t>
  </si>
  <si>
    <t xml:space="preserve">      ТАТААС</t>
  </si>
  <si>
    <t>2121</t>
  </si>
  <si>
    <t xml:space="preserve">         Төрийн өмчит байгууллагад олгох татаас</t>
  </si>
  <si>
    <t>212101</t>
  </si>
  <si>
    <t xml:space="preserve">               Төрийн өмчит байгууллагад олгох татаас</t>
  </si>
  <si>
    <t>2122</t>
  </si>
  <si>
    <t xml:space="preserve">         Хувийн хэвшлийн байгууллагад олгох татаас</t>
  </si>
  <si>
    <t>212201</t>
  </si>
  <si>
    <t xml:space="preserve">               Хувийн хэвшлийн байгууллагад олгох татаас</t>
  </si>
  <si>
    <t>213</t>
  </si>
  <si>
    <t xml:space="preserve">      УРСГАЛ ШИЛЖҮҮЛЭГ</t>
  </si>
  <si>
    <t>2131</t>
  </si>
  <si>
    <t xml:space="preserve">         Засгийн газрын урсгал шилжүүлэг</t>
  </si>
  <si>
    <t>213101</t>
  </si>
  <si>
    <t xml:space="preserve">               Засгийн газрын дотоод шилжүүлэг</t>
  </si>
  <si>
    <t>213102</t>
  </si>
  <si>
    <t xml:space="preserve">               Засгийн газрын гадаад шилжүүлэг</t>
  </si>
  <si>
    <t>2132</t>
  </si>
  <si>
    <t xml:space="preserve">         Бусад урсгал шилжүүлэг</t>
  </si>
  <si>
    <t>213202</t>
  </si>
  <si>
    <t xml:space="preserve">               Нийгмийн даатгалын тэтгэвэр, тэтгэмж</t>
  </si>
  <si>
    <t>213203</t>
  </si>
  <si>
    <t xml:space="preserve">               Нийгмийн халамжийн тэтгэвэр, тэтгэмж</t>
  </si>
  <si>
    <t>213204</t>
  </si>
  <si>
    <t>213205</t>
  </si>
  <si>
    <t xml:space="preserve">               Төрөөс иргэдэд олгох тэтгэмж, урамшуулал</t>
  </si>
  <si>
    <t>213206</t>
  </si>
  <si>
    <t xml:space="preserve">               Ээлжийн амралтаар нутаг явах унааны хөнгөлөлт</t>
  </si>
  <si>
    <t>213207</t>
  </si>
  <si>
    <t xml:space="preserve">               Тэтгэвэрт гарахад олгох нэг удаагийн мөнгөн тэтгэмж</t>
  </si>
  <si>
    <t>213208</t>
  </si>
  <si>
    <t>213209</t>
  </si>
  <si>
    <t xml:space="preserve">         Улсын төсвөөс олгосон санхүүжилт, шилжүүлэг</t>
  </si>
  <si>
    <t xml:space="preserve">               Засгийн газрын, Засаг даргын нөөц хөрөнгө</t>
  </si>
  <si>
    <t xml:space="preserve">         Орон нутгийн төсвийн ерөнхийлөн захирагчдад олгох татаас, санхүүжилт</t>
  </si>
  <si>
    <t xml:space="preserve">               Урсгал үйл ажиллагааны санхүүжилт төсөвт байгууллага</t>
  </si>
  <si>
    <t xml:space="preserve">               Урсгал үйл ажиллагааны санхүүжилт сумдад</t>
  </si>
  <si>
    <t xml:space="preserve">         Төсвийн захирагчдаас олгосон санхүүжилт, шилжүүлэг</t>
  </si>
  <si>
    <t>22</t>
  </si>
  <si>
    <t xml:space="preserve">   ХӨРӨНГИЙН ЗАРДАЛ</t>
  </si>
  <si>
    <t>220001</t>
  </si>
  <si>
    <t xml:space="preserve">               Барилга байгууламж</t>
  </si>
  <si>
    <t>221001</t>
  </si>
  <si>
    <t xml:space="preserve">               Их засвар</t>
  </si>
  <si>
    <t>222001</t>
  </si>
  <si>
    <t xml:space="preserve">               Тоног төхөөрөмж</t>
  </si>
  <si>
    <t>223001</t>
  </si>
  <si>
    <t xml:space="preserve">               Бусад хөрөнгө</t>
  </si>
  <si>
    <t>224001</t>
  </si>
  <si>
    <t xml:space="preserve">               Стратегийн нөөц хөрөнгө</t>
  </si>
  <si>
    <t>III</t>
  </si>
  <si>
    <t>IV</t>
  </si>
  <si>
    <t>YЙЛ АЖИЛЛАГААНЫ БУС ОРЛОГЫН ДYН</t>
  </si>
  <si>
    <t xml:space="preserve">               Хөрөнгө оруулалтын олз</t>
  </si>
  <si>
    <t>YЙЛ АЖИЛЛАГААНЫ БУС ЗАРДЛЫН ДYН</t>
  </si>
  <si>
    <t xml:space="preserve">      Түүхий эд материал</t>
  </si>
  <si>
    <t>СТ-2А</t>
  </si>
  <si>
    <t>СТ-1А</t>
  </si>
  <si>
    <t>/мянган төгрөгөөр/</t>
  </si>
  <si>
    <t xml:space="preserve">               ЗГНХ,ЗДНХөрөнгө,түүнтэй адилтгах ангилагдаагүй нөөц хөрөнгөөс тухайн төсвийн захирагчид хуваарилсан хөрөнгө </t>
  </si>
  <si>
    <t xml:space="preserve">               Үндсэн цалин </t>
  </si>
  <si>
    <t xml:space="preserve">               Унаа хоолны хөнгөлөлт </t>
  </si>
  <si>
    <t xml:space="preserve">               Урамшуулал </t>
  </si>
  <si>
    <t xml:space="preserve">               Аудит, баталгаажуулалт, зэрэглэл тогтоох </t>
  </si>
  <si>
    <t xml:space="preserve">               Газрын төлбөр </t>
  </si>
  <si>
    <t xml:space="preserve">               Хичээл үйлдвэрлэлийн дадлага хийх </t>
  </si>
  <si>
    <t xml:space="preserve">               Ажил олгогчоос олгох  бусад тэтгэмж, урамшуулал</t>
  </si>
  <si>
    <t xml:space="preserve">               Хөдөө орон нутагт тогтвор суурьшилтай ажилласан албан хаагчдад төрөөс үзүүлэх дэмжлэг </t>
  </si>
  <si>
    <t xml:space="preserve">               Нэг удаагийн тэтгэмж, шагнал урамшуулал </t>
  </si>
  <si>
    <t xml:space="preserve">               Үндсэн хөрөнгө борлуулсны орлого</t>
  </si>
  <si>
    <t xml:space="preserve">               Улсын төсвөөс олгосон зээл</t>
  </si>
  <si>
    <t xml:space="preserve">               Бусдад олгосон зээл болон урьдчилгааны эргэн төлөлт</t>
  </si>
  <si>
    <t>23</t>
  </si>
  <si>
    <t xml:space="preserve">   ЭPГЭЖ ТӨЛӨГДӨХ ТӨЛБӨРИЙГ ХАССАН ЦЭВЭР ЗЭЭЛ</t>
  </si>
  <si>
    <t>230001</t>
  </si>
  <si>
    <t xml:space="preserve">               Эргэж төлөгдөх зээл</t>
  </si>
  <si>
    <t>231001</t>
  </si>
  <si>
    <t xml:space="preserve">               Гадаадын санхүүгийн зах зээлээс санхүүжих зээл</t>
  </si>
  <si>
    <t>232001</t>
  </si>
  <si>
    <t xml:space="preserve">               Гадаадын төслийн зээлээс санхүүжих зээл</t>
  </si>
  <si>
    <t xml:space="preserve">   ГАДААД ЗЭЭЛИЙН ҮНДСЭН ТӨЛБӨР</t>
  </si>
  <si>
    <t xml:space="preserve">               Гадаад зээлийн үндсэн төлбөр</t>
  </si>
  <si>
    <t xml:space="preserve">               Засгийн газрын бондын үндсэн төлбөр</t>
  </si>
  <si>
    <t xml:space="preserve">               Засгийн газрын үнэт цаасны үндсэн төлбөр</t>
  </si>
  <si>
    <t xml:space="preserve">               Гадаад валютын ханшийн зөрүү</t>
  </si>
  <si>
    <t>Мөнгө, түүнтэй адилтгах хөрөнгийн эхний үлдэгдэл</t>
  </si>
  <si>
    <t>Мөнгө, түүнтэй адилтгах хөрөнгийн эцсийн үлдэгдэл</t>
  </si>
  <si>
    <t>СТ-4А</t>
  </si>
  <si>
    <t>ЦЭВЭР ХӨРӨНГӨ/ӨМЧИЙН ӨӨРЧЛӨЛТИЙН ТАЙЛАН</t>
  </si>
  <si>
    <t>/ төгрөгөөр /</t>
  </si>
  <si>
    <t xml:space="preserve"> Дансны код</t>
  </si>
  <si>
    <t>Засгийн газрын оруулсан капитал</t>
  </si>
  <si>
    <t>Дахин үнэлгээний нөөц</t>
  </si>
  <si>
    <t>Хуримтлагдсан дүн</t>
  </si>
  <si>
    <t>Засгийн газрын хувь оролцооний нийт дүн</t>
  </si>
  <si>
    <t>2013 оны 12-р сарын 31-нээрх үлдэгдэл</t>
  </si>
  <si>
    <t>2014 оны 12-р сарын 31-нээрх үлдэгдэл</t>
  </si>
  <si>
    <t>2015 оны 12-р сарын 31-нээрх үлдэгдэл</t>
  </si>
  <si>
    <t xml:space="preserve">Мөнгө, түүнтэй адилтгах хөрөнгийн эхний үлдэгдэл </t>
  </si>
  <si>
    <t>НИЙТ ЗАРЛАГА БА ЦЭВЭР ЗЭЭЛИЙН ДҮН</t>
  </si>
  <si>
    <t>ЗАРДЛЫГ САНХҮҮЖҮҮЛЭХ ЭХ ҮҮСВЭР</t>
  </si>
  <si>
    <t xml:space="preserve">   УЛСЫН ТӨСВӨӨС САНХҮҮЖИХ</t>
  </si>
  <si>
    <t>310001</t>
  </si>
  <si>
    <t xml:space="preserve">               Улсын төсвөөс санхүүжих</t>
  </si>
  <si>
    <t>310002</t>
  </si>
  <si>
    <t>310003</t>
  </si>
  <si>
    <t>310004</t>
  </si>
  <si>
    <t xml:space="preserve">   ОРОН НУТГИЙН ТӨСВӨӨС САНХҮҮЖИХ</t>
  </si>
  <si>
    <t>320001</t>
  </si>
  <si>
    <t xml:space="preserve">               Орон нутгийн төсвөөс</t>
  </si>
  <si>
    <t>320002</t>
  </si>
  <si>
    <t xml:space="preserve">   НИЙГМИЙН ДААТГАЛЫН САНГИЙН ТӨСВӨӨС САНХҮҮЖИХ</t>
  </si>
  <si>
    <t>330001</t>
  </si>
  <si>
    <t>330002</t>
  </si>
  <si>
    <t xml:space="preserve">   ХҮНИЙ ХӨГЖИЛ САНГИЙН ТӨСВӨӨС САНХҮҮЖИХ</t>
  </si>
  <si>
    <t>340001</t>
  </si>
  <si>
    <t xml:space="preserve">               Хүний хөгжил сангийн төсвөөс санхүүжих</t>
  </si>
  <si>
    <t xml:space="preserve">   ТӨСӨВТ БАЙГУУЛЛАГЫН ҮЙЛ АЖИЛЛАГААНААС</t>
  </si>
  <si>
    <t>350001</t>
  </si>
  <si>
    <t xml:space="preserve">               Үндсэн үйл ажиллагааны орлогоос санхүүжих</t>
  </si>
  <si>
    <t>350002</t>
  </si>
  <si>
    <t xml:space="preserve">               Туслах үйл ажиллагааны орлогоос санхүүжих</t>
  </si>
  <si>
    <t>350003</t>
  </si>
  <si>
    <t xml:space="preserve">               Урьд оны үлдэгдлээс санхүүжих</t>
  </si>
  <si>
    <t>350004</t>
  </si>
  <si>
    <t xml:space="preserve">               Гадаадын эх үүсвэрээс санхүүжих</t>
  </si>
  <si>
    <t xml:space="preserve">   ТУСЛАМЖИЙН ЭХ ҮҮСВЭРЭЭС САНХҮҮЖИХ</t>
  </si>
  <si>
    <t>360001</t>
  </si>
  <si>
    <t xml:space="preserve">               Тусламжийн эх үүсвэрээс санхүүжих</t>
  </si>
  <si>
    <t xml:space="preserve">   БУСАД ЭХ ҮҮСВЭР</t>
  </si>
  <si>
    <t>370001</t>
  </si>
  <si>
    <t xml:space="preserve">Мөнгө, түүнтэй адилтгах хөрөнгийн эцсийн үлдэгдэл </t>
  </si>
  <si>
    <t>ТӨСВИЙН БУСАД МЭДЭЭЛЛИЙН АНГИЛАЛ</t>
  </si>
  <si>
    <t xml:space="preserve">   БАЙГУУЛЛАГЫН ТОО </t>
  </si>
  <si>
    <t xml:space="preserve">               Төсвийн байгууллага</t>
  </si>
  <si>
    <t xml:space="preserve">               Төсвөөс гадуур байгууллага</t>
  </si>
  <si>
    <t xml:space="preserve">   АЖИЛЛАГСАДЫН ТОО</t>
  </si>
  <si>
    <t xml:space="preserve">               Удирдах ажилтан</t>
  </si>
  <si>
    <t xml:space="preserve">               Гүйцэтгэх ажилтан</t>
  </si>
  <si>
    <t xml:space="preserve">               Үйлчлэх ажилтан</t>
  </si>
  <si>
    <t xml:space="preserve">               Гэрээт ажилтан</t>
  </si>
  <si>
    <t xml:space="preserve">   СУРАЛЦАГЧДЫН ТОО (ЖИЛИЙН ДУНДЖААР)</t>
  </si>
  <si>
    <t xml:space="preserve">      ЕРӨНХИЙ БОЛОВСРОЛЫН СУРГУУЛЬД СУРАЛЦАГЧИД</t>
  </si>
  <si>
    <t xml:space="preserve">               Төрийн өмчит ЕБС</t>
  </si>
  <si>
    <t xml:space="preserve">               Хувийн ЕБС</t>
  </si>
  <si>
    <t xml:space="preserve">      СУРГУУЛИЙН ӨМНӨХ БОЛОВСРОЛЫН БАЙГУУЛЛАГА</t>
  </si>
  <si>
    <t xml:space="preserve">               Төрийн өмчит СӨБ байгууллага</t>
  </si>
  <si>
    <t xml:space="preserve">               Хувийн өмчит СӨБ байгууллага</t>
  </si>
  <si>
    <t xml:space="preserve">      МЭРГЭЖЛИЙН СУРГАЛТ, ҮЙЛДВЭРЛЭЛИЙН ТӨВ</t>
  </si>
  <si>
    <t xml:space="preserve">               Төрийн өмчит МСҮТ</t>
  </si>
  <si>
    <t xml:space="preserve">               Хувийн МСҮТ</t>
  </si>
  <si>
    <t xml:space="preserve">   ЭМЧЛҮҮЛЭГСЭДИЙН ТОО</t>
  </si>
  <si>
    <t xml:space="preserve">               Улсын эмнэлгээр хэвтэн эмчлүүлэгсдийн тоо</t>
  </si>
  <si>
    <t xml:space="preserve">               Улсын эмнэлгийн амбулатороор эмчлүүлэгсдийн тоо</t>
  </si>
  <si>
    <t xml:space="preserve">               Хувийн эмнэлгээр эмчлүүлэгсдийн тоо</t>
  </si>
  <si>
    <t>Өмнөх он</t>
  </si>
  <si>
    <t>БИЕТ ХӨРӨНГӨ</t>
  </si>
  <si>
    <t>БИЕТ БУС ХӨРӨНГӨ</t>
  </si>
  <si>
    <t>Барилга байгууламж, орон сууц</t>
  </si>
  <si>
    <t>Тээврийн хэсэгсэл</t>
  </si>
  <si>
    <t>Машин тоног төхөөрөмж</t>
  </si>
  <si>
    <t>Тавилга эд хогшил</t>
  </si>
  <si>
    <t>Зам гүүрийн байгууламж</t>
  </si>
  <si>
    <t>Батлан хамгаалахын тоног төхөөрөмж</t>
  </si>
  <si>
    <t>Түүх соёлын дурсгалт зүйл</t>
  </si>
  <si>
    <t>Бусад үндсэн хөрөнгө</t>
  </si>
  <si>
    <t>Дуусаагүй барилга байгууламж</t>
  </si>
  <si>
    <t>Бусад биет бус хөрөнгө</t>
  </si>
  <si>
    <t>Үндсэн хөрөнгийн оны эхний үлдэгдэл</t>
  </si>
  <si>
    <t>Худалдан авсан</t>
  </si>
  <si>
    <t>Хандиваар</t>
  </si>
  <si>
    <t>Шилжүүлэн авсан бүтцийн өөрчлөлтөөр</t>
  </si>
  <si>
    <t>Акталсан</t>
  </si>
  <si>
    <t>Шилжүүлсэн</t>
  </si>
  <si>
    <t>Шилжүүлсэн бүтцийн өөрчлөлтөөр</t>
  </si>
  <si>
    <t>Үндсэн хөрөнгийн эцсийн үлдэгдэл</t>
  </si>
  <si>
    <t>Хуримтлагдсан элэгдлийн оны эхний үлдэгдэл</t>
  </si>
  <si>
    <t>Элэгдлийн зардал тайлант хугацааны</t>
  </si>
  <si>
    <t>Элэгдлийн зардал Бусад</t>
  </si>
  <si>
    <t>Дансны хасалт</t>
  </si>
  <si>
    <t>Дахин үнэлгээний</t>
  </si>
  <si>
    <t>Хуримтлагдсан элэгдлийн эцсийн үлдэгдэл</t>
  </si>
  <si>
    <t>Үлдэгдэл өртөг</t>
  </si>
  <si>
    <t>Тусгай зориулалтын материал</t>
  </si>
  <si>
    <t>Эм боох материал</t>
  </si>
  <si>
    <t>Дуусаагүй үйлдвэрлэл</t>
  </si>
  <si>
    <t>Бэлэн бүтээгдэхүүн</t>
  </si>
  <si>
    <t>Бичиг хэргийн материал</t>
  </si>
  <si>
    <t>Аж ахуйн материал</t>
  </si>
  <si>
    <t>Биологийн хөрөнгө</t>
  </si>
  <si>
    <t>Худалдсан, зарцуулсан</t>
  </si>
  <si>
    <t>Гэрэл цахилгааны авлага</t>
  </si>
  <si>
    <t>Түлш халаалтын авлага</t>
  </si>
  <si>
    <t>Шуудан холбооны авлага</t>
  </si>
  <si>
    <t>Цэвэр бохир усны авлага</t>
  </si>
  <si>
    <t>Тээвэр шатхууны авлага</t>
  </si>
  <si>
    <t>Албан томилолтын авлага</t>
  </si>
  <si>
    <t>Хоолны авлага</t>
  </si>
  <si>
    <t>Эмийн авлага</t>
  </si>
  <si>
    <t>Байрны түрээсийн авлага</t>
  </si>
  <si>
    <t>Урсгал засварын авлага</t>
  </si>
  <si>
    <t>Банкны байгууллагаас авах авлага</t>
  </si>
  <si>
    <t>Засгийн газрын түвшин хоорондын авлага</t>
  </si>
  <si>
    <t>Бусад зардлын тооцооны авлага</t>
  </si>
  <si>
    <t xml:space="preserve">   БОГИНО ХУГАЦААТ ӨР ТӨЛБӨР ДҮН</t>
  </si>
  <si>
    <t>Цалингийн өглөг</t>
  </si>
  <si>
    <t>НДШ-ийн өглөг</t>
  </si>
  <si>
    <t>ХАОАТ-ын өглөг</t>
  </si>
  <si>
    <t>ҮЭ-ийн өглөг</t>
  </si>
  <si>
    <t>Гэрэл цахилгааны өглөг</t>
  </si>
  <si>
    <t>Түлш халаалтын өглөг</t>
  </si>
  <si>
    <t>Шуудан холбооны өглөг</t>
  </si>
  <si>
    <t>Цэвэр, бохир усны өглөг</t>
  </si>
  <si>
    <t>Тээвэр шатахууны өглөг</t>
  </si>
  <si>
    <t>Албан томилолтын өглөг</t>
  </si>
  <si>
    <t>Хоолны өглөг</t>
  </si>
  <si>
    <t>Эмийн өглөг</t>
  </si>
  <si>
    <t>Байрны түрээсийн өглөг</t>
  </si>
  <si>
    <t>Урсгал засварын өглөг</t>
  </si>
  <si>
    <t>Банкны байгууллагад өгөх өглөг</t>
  </si>
  <si>
    <t>Засгийн газрын түвшин хоорондын өглөг</t>
  </si>
  <si>
    <t>Бусад зардлын өглөг</t>
  </si>
  <si>
    <t>Мөнгөн хөрөнгийн орлого</t>
  </si>
  <si>
    <t>Мөнгөн хөрөнгийн зарлага</t>
  </si>
  <si>
    <t>БМО</t>
  </si>
  <si>
    <t>БМЗ</t>
  </si>
  <si>
    <t>Бараа материалын орлого</t>
  </si>
  <si>
    <t>Бараа материалын зарлага</t>
  </si>
  <si>
    <t>Үндсэн хөрөнгийн орлого</t>
  </si>
  <si>
    <t>Үндсэн хөрөнгийн зарлага</t>
  </si>
  <si>
    <t>Үндсэн хөрөнгийн элэгдэл</t>
  </si>
  <si>
    <t>ЦАЛ</t>
  </si>
  <si>
    <t>Цалингийн тооцоо</t>
  </si>
  <si>
    <t>ГРЗ</t>
  </si>
  <si>
    <t>ОЛЗ</t>
  </si>
  <si>
    <t>Ханшийн тэгшитгэл</t>
  </si>
  <si>
    <t>Олз</t>
  </si>
  <si>
    <t>Гарз</t>
  </si>
  <si>
    <t>ЕЖ</t>
  </si>
  <si>
    <t>ҮО</t>
  </si>
  <si>
    <t>ҮЗ</t>
  </si>
  <si>
    <t>ҮЭ</t>
  </si>
  <si>
    <t>ЭЗ</t>
  </si>
  <si>
    <t>ДҮ</t>
  </si>
  <si>
    <t>МО</t>
  </si>
  <si>
    <t>МЗ</t>
  </si>
  <si>
    <t>ХТ</t>
  </si>
  <si>
    <t>Дахин үнэлгээний өсөлт/бууралт</t>
  </si>
  <si>
    <t>Сайжруулалт</t>
  </si>
  <si>
    <t>Нийт өртөг</t>
  </si>
  <si>
    <t>Дахин үнэлгээний хасалт</t>
  </si>
  <si>
    <t>Дахин үнэлгээний нөөц дахь үлдэгдэл</t>
  </si>
  <si>
    <t>Дахин үнэлгээний өсөлт, бууралт</t>
  </si>
  <si>
    <t>SUM</t>
  </si>
  <si>
    <t>Өртгийн өөрчлөлт</t>
  </si>
  <si>
    <t>Гадаад валютын хөрвүүлэлтийн зөрүү</t>
  </si>
  <si>
    <t>НТ-2</t>
  </si>
  <si>
    <t>Үндсэн цалин</t>
  </si>
  <si>
    <t>Бусад хөрөнгө</t>
  </si>
  <si>
    <t xml:space="preserve">               Шинжлэх ухаан, утга зохиол, шинэ бүтээлийн ашигтай загвар, спортын тэмцээн, урлагийн тоглолт тэдгээртэй адилтгах бусад орлого</t>
  </si>
  <si>
    <t xml:space="preserve">    Бусад эх үүсвэр</t>
  </si>
  <si>
    <t>НИЙТ ЦЭВЭР МӨНГӨН ГYЙЛГЭЭ (III)=(II)-(I)</t>
  </si>
  <si>
    <t xml:space="preserve">               ОУВС-ийн зээл</t>
  </si>
  <si>
    <t xml:space="preserve">                    Биет ба биет бус хөрөнгө худалдан авсан зардал</t>
  </si>
  <si>
    <t xml:space="preserve">            Гадаад эх үүсвэрээр</t>
  </si>
  <si>
    <t xml:space="preserve">          Дотоод эх үүсвэрээр</t>
  </si>
  <si>
    <t xml:space="preserve">                    Гадаад эх үүсвэрээр</t>
  </si>
  <si>
    <t>Гадаад зээлээс дамжуулан зээлдүүлсэн зээлийн авлага</t>
  </si>
  <si>
    <t>САНХYYГИЙН YЙЛ АЖИЛЛАГААНЫ ЦЭВЭР МӨНГӨН ГYЙЛГЭЭ</t>
  </si>
  <si>
    <t>ХӨРӨНГӨ ОРУУЛАЛТЫН ҮЙЛ АЖИЛЛАГААНЫ МӨНГӨН ГYЙЛГЭЭ</t>
  </si>
  <si>
    <t>YЙЛ АЖИЛЛАГААНЫ МӨНГӨН ГҮЙЛГЭЭ</t>
  </si>
  <si>
    <t xml:space="preserve">       Дансны авлага /ТӨҮГ/</t>
  </si>
  <si>
    <t xml:space="preserve">       Татвар, НДШ – ийн авлага /ТӨҮГ/</t>
  </si>
  <si>
    <t xml:space="preserve">        Бусад санхүүгийн хөрөнгө /ТӨҮГ/</t>
  </si>
  <si>
    <t xml:space="preserve">        Бусад эргэлтийн хөрөнгө /ТӨҮГ/</t>
  </si>
  <si>
    <t xml:space="preserve">   Засгийн газрын оруулсан капитал /Засгийн газрын сан/ орон нутгийн сан</t>
  </si>
  <si>
    <t xml:space="preserve">           Бусад өглөг</t>
  </si>
  <si>
    <t xml:space="preserve">               Биет бус хөрөнгө борлуулсны орлого</t>
  </si>
  <si>
    <t xml:space="preserve">               Бусад урт хугацаат хөрөнгө борлуулсны орлого</t>
  </si>
  <si>
    <t xml:space="preserve">               Хүлээн авсан хүүний орлого</t>
  </si>
  <si>
    <t xml:space="preserve">               Хүлээн авсан ногдол ашиг</t>
  </si>
  <si>
    <t xml:space="preserve">   Санхүүгийн үйл ажиллагааны зардал</t>
  </si>
  <si>
    <t xml:space="preserve">               Зээл, өрийн үнэт цаасны төлбөрт төлсөн мөнгө</t>
  </si>
  <si>
    <t xml:space="preserve">               Санхүүгийн түрээсийн өглөгт төлсөн</t>
  </si>
  <si>
    <t xml:space="preserve">               Хувьцаа буцаан худалдаж авахад төлсөн</t>
  </si>
  <si>
    <t xml:space="preserve">               Төлсөн ногдол ашиг</t>
  </si>
  <si>
    <t>№</t>
  </si>
  <si>
    <t>Авлагын тодруулга</t>
  </si>
  <si>
    <t>Бараа материалын тодруулга</t>
  </si>
  <si>
    <t>Үндсэн хөрөнгийн тодруулга</t>
  </si>
  <si>
    <t xml:space="preserve">               Татварын өглөг  /ТӨҮГ/</t>
  </si>
  <si>
    <t xml:space="preserve">               Санхүүгийн бусад  байгууллага  /ТӨҮГ/</t>
  </si>
  <si>
    <t xml:space="preserve">               Нэмэлт санхүүжилтийн арилжааны банк</t>
  </si>
  <si>
    <t xml:space="preserve">          Касс арилжааны банк</t>
  </si>
  <si>
    <t xml:space="preserve">               Хүүний төлбөрт төлсөн    /ТӨҮГ/</t>
  </si>
  <si>
    <t xml:space="preserve">               Татварын байгууллагад төлсөн  /ТӨҮГ/</t>
  </si>
  <si>
    <t xml:space="preserve">               Даатгалын төлбөрт төлсөн   /ТӨҮГ/</t>
  </si>
  <si>
    <t xml:space="preserve">               Бусад мөнгөн зарлага   /ТӨҮГ/</t>
  </si>
  <si>
    <t>Үйлчлэх ажилтан</t>
  </si>
  <si>
    <t>Гэрээт ажилтан</t>
  </si>
  <si>
    <t>ОРОН ТООНЫ МЭДЭЭЛЭЛ</t>
  </si>
  <si>
    <t>Тєрийн захиргааны албан хаагч (ТЗ)</t>
  </si>
  <si>
    <t>Тєрийн тусгай албан хаагч (ТТ)</t>
  </si>
  <si>
    <t>Ажлын албаны албан хаагч (АА)</t>
  </si>
  <si>
    <t>СЄБ болон бага, дунд боловсролын албан хаагч (ТҮБД)</t>
  </si>
  <si>
    <t>ШУ-ны салбарын төрийн үйлчилгээний албан хаагч (ТҮШУ)</t>
  </si>
  <si>
    <t>Соёл урлагийн салбарын тєрийн їйлчилгээний албан хаагч (ТҮСУ)</t>
  </si>
  <si>
    <t>Мэргэжлийн боловсролын төрийн үйлчилгээний албан хаагч (ТҮМБ)</t>
  </si>
  <si>
    <t>Эрүүл мэндийн салбарын төрийн үйлчилгээний албан хаагч (ТҮЭМ)</t>
  </si>
  <si>
    <t>Тєрийн үйлчилгээний бусад албан хаагч (ТҮ)</t>
  </si>
  <si>
    <t>Улс төрийн албан хаагч (УТ)</t>
  </si>
  <si>
    <t>Олгосон санхүүжилт, шилжүүлэг</t>
  </si>
  <si>
    <t>Улсын төсвөөс олгосон санхүүжилт, төвлөрүүлэх шилжүүлэг</t>
  </si>
  <si>
    <t>Орон нутгийн төсвийн ерөнхийлөн захирагчдад олгох татаас, төвлөрүүлэх шилжүүлэг</t>
  </si>
  <si>
    <t>Төсвийн захирагчдаас олгосон санхүүжилт, төвлөрүүлэх шилжүүлэг</t>
  </si>
  <si>
    <t xml:space="preserve">               Машин тоног төхөөрөмж (компьютер)</t>
  </si>
  <si>
    <t xml:space="preserve">               НДШ - ийн  өглөг   /ТӨҮГ/</t>
  </si>
  <si>
    <t xml:space="preserve">               Ноогдол ашгийн өглөг   /ТӨҮГ/</t>
  </si>
  <si>
    <t xml:space="preserve">               Дансны өглөг  /ТӨҮГ/</t>
  </si>
  <si>
    <t xml:space="preserve">               Нөөц /өр төлбөр/    /ТӨҮГ/</t>
  </si>
  <si>
    <t xml:space="preserve">               Хойшлогдсон татварын өр  /ТӨҮГ/</t>
  </si>
  <si>
    <t xml:space="preserve">               Бусад урт хугацаат өр төлбөр   /ТӨҮГ/</t>
  </si>
  <si>
    <t xml:space="preserve">        Өмч:  - төрийн </t>
  </si>
  <si>
    <t xml:space="preserve">                  - хувийн </t>
  </si>
  <si>
    <t xml:space="preserve">                  - хувьцаат </t>
  </si>
  <si>
    <t xml:space="preserve">        Халаасны хувьцаа </t>
  </si>
  <si>
    <t xml:space="preserve">        Нэмж төлөгдсөн капитал </t>
  </si>
  <si>
    <t xml:space="preserve">        Эздийн өмчийн бусад хэсэг  </t>
  </si>
  <si>
    <t xml:space="preserve">               Бусад гадаад эх үүсвэрээс</t>
  </si>
  <si>
    <t xml:space="preserve">      Бусад хөрөнгө  /ТӨҮГ/</t>
  </si>
  <si>
    <t xml:space="preserve">               Биологийн хөрөнгө    /ТӨҮГ/</t>
  </si>
  <si>
    <t xml:space="preserve">               Хайгуул ба үнэлгээний хөрөнгө  /ТӨҮГ/</t>
  </si>
  <si>
    <t xml:space="preserve">               Хойшлогдсон татварын хөрөнгө    /ТӨҮГ/</t>
  </si>
  <si>
    <t xml:space="preserve">               Хөрөнгө оруулалтын зориулалттай үл хөдлөх хөрөнгө   /ТӨҮГ/ </t>
  </si>
  <si>
    <t xml:space="preserve">               Бусад эргэлтийн бус хөрөнгө   /ТӨҮГ/</t>
  </si>
  <si>
    <t>Байгууллагын талаарх ерөнхий мэдээлэл</t>
  </si>
  <si>
    <t xml:space="preserve">Үйлчлүүлэгч байгууллагын нэр:                         </t>
  </si>
  <si>
    <t>Мэдээлэл оруулах хэсэг</t>
  </si>
  <si>
    <t>Тайлбар</t>
  </si>
  <si>
    <t>А</t>
  </si>
  <si>
    <t>Өөрийн байгууллагын талаарх мэдээллийг харгалзах мөрөнд асуултын дагуу оруулах хэсэг</t>
  </si>
  <si>
    <t>Байгууллагын албан ёсны нэр</t>
  </si>
  <si>
    <t>Регистрийн дугаар</t>
  </si>
  <si>
    <t>Улсын бүртгэлийн дугаар</t>
  </si>
  <si>
    <t>Байгуулагдсан огноо</t>
  </si>
  <si>
    <t>Санхүүгийн тайлан тушаадаг дээд шатны байгууллагын нэр</t>
  </si>
  <si>
    <t>Харилцагч татварын байгууллага</t>
  </si>
  <si>
    <t>Харилцагч нийгмийн даатгалын байгууллага</t>
  </si>
  <si>
    <t>Удирдлагыг томилдог албан тушаал</t>
  </si>
  <si>
    <t>Харилцагч арилжааны банк, дансны дугаар</t>
  </si>
  <si>
    <t>Мөр нэмж болно</t>
  </si>
  <si>
    <t>Төрийн сан дахь харилцах дансны дугаар</t>
  </si>
  <si>
    <t>Цахим хуудас</t>
  </si>
  <si>
    <t>Цахим шуудангийн хаяг</t>
  </si>
  <si>
    <t>Албан ёсны хаяг</t>
  </si>
  <si>
    <t>Утас</t>
  </si>
  <si>
    <t>Факс</t>
  </si>
  <si>
    <t>Байгууллагын байршлын код</t>
  </si>
  <si>
    <t>www.zipcode.mn - c хайлт хийх замаар тодорхойлно</t>
  </si>
  <si>
    <t>Үйл ажиллагааны чиглэл</t>
  </si>
  <si>
    <t>Хууль, тогтоомжоор тодорхойлсон чиг үүрэг</t>
  </si>
  <si>
    <t>Байгууллагын тодорхойлж баталгаажуулсан үндсэн болон туслах үйл ажиллагаа</t>
  </si>
  <si>
    <t>Удирдлагын талаарх мэдээлэл</t>
  </si>
  <si>
    <t>Албан тушаалын нэр</t>
  </si>
  <si>
    <t>Тухайн албан тушаалд ажилласан жил</t>
  </si>
  <si>
    <t>Мэргэжил</t>
  </si>
  <si>
    <t>Ерөнхий нягтлан бодогчийн талаарх мэдээлэл</t>
  </si>
  <si>
    <t>Батлагдсан төсөв (сая.төгрөгөөр)</t>
  </si>
  <si>
    <t>2013 он</t>
  </si>
  <si>
    <t>Тухайн жилийн төсвийн гүйцэтгэлийн тайлангаас дүнг авна</t>
  </si>
  <si>
    <t>2014 он</t>
  </si>
  <si>
    <t>2015 он</t>
  </si>
  <si>
    <t>Төсвийн гүйцэтгэл (сая.төгрөгөөр)</t>
  </si>
  <si>
    <t>Өөрийн байгууллагад хамааралтай хэсэгт сонголт хийх хэсэг (Заавал нэг хувилбар сонгох ёстой)</t>
  </si>
  <si>
    <t xml:space="preserve">Төрийн аудитын байгууллагаас санхүүгийн тайлангийн аудит хийсэн эсэх, санхүүгийн тайлангийн аудитаар авсан санал дүгнэлтийн хэлбэр </t>
  </si>
  <si>
    <t>Зөрчилгүй</t>
  </si>
  <si>
    <t>Энэ хэсэгт санхүүгийн тайлангийн аудит хийсэн байгууллагын нэрийг оруулна</t>
  </si>
  <si>
    <t>Хязгаарлалттай</t>
  </si>
  <si>
    <t>Сөрөг</t>
  </si>
  <si>
    <t>Дүгнэлт өгөхөөс татгалзах</t>
  </si>
  <si>
    <t>Түүвэрт хамруулсан боловч дүгнэлт гаргаагүй</t>
  </si>
  <si>
    <t>Санхүүгийн аудит хийгээгүй</t>
  </si>
  <si>
    <t>Санхүүжилтийн эх үүсвэр</t>
  </si>
  <si>
    <t>Улсын төсөв</t>
  </si>
  <si>
    <t>Орон нутгийн төсөв</t>
  </si>
  <si>
    <t>Нийгмийн даатгалын сан</t>
  </si>
  <si>
    <t>Хүний хөгжлийн сан</t>
  </si>
  <si>
    <t>Тогтворжуулалтын сан</t>
  </si>
  <si>
    <t>Тусгай шилжүүлэг</t>
  </si>
  <si>
    <t>Монгол Улсыг хөгжүүлэх сан</t>
  </si>
  <si>
    <t>Гадаадын зээл, тусламжийн хөрөнгө</t>
  </si>
  <si>
    <t>Өөрийгөө санхүүжүүлэх</t>
  </si>
  <si>
    <t>Байгууллагын төрөл</t>
  </si>
  <si>
    <t>Төсвийн ерөнхийлөн захирагч (ТЕЗ)</t>
  </si>
  <si>
    <t>Төсвийн төвлөрүүлэн захирагч (ТТЗ)</t>
  </si>
  <si>
    <t>Төсвийн шууд захирагч (ТШЗ)</t>
  </si>
  <si>
    <t>Төрийн өмчит үйлдвэрийн газар (ТӨҮГ)</t>
  </si>
  <si>
    <t>Аж ахуйн  тооцоотой үйлдвэрийн газар (ААТҮГ)</t>
  </si>
  <si>
    <t>Улсын төсөвт үйлдвэрийн газар (УТҮГ)</t>
  </si>
  <si>
    <t>Төрийн өмчийн оролцоотой аж ахуйн нэгж (ТӨОААН)</t>
  </si>
  <si>
    <t>Орон нутгийн өмчит аж ахуйн нэгж (ОНӨААН)</t>
  </si>
  <si>
    <t>Орон нутгийн өмчийн оролцоотой аж ахуйн нэгж (ОНӨОААН)</t>
  </si>
  <si>
    <t>Засгийн газрын тусгай сан (ЗГТС)</t>
  </si>
  <si>
    <t>Орон нутгийн тусгай сан (ОНТС)</t>
  </si>
  <si>
    <t>Төсөл хөтөлбөрийн нэгж (ТХН)</t>
  </si>
  <si>
    <t>Бусад (БСД)</t>
  </si>
  <si>
    <t>ТШЗ-ийн түвшиний байгууллагад хамаарах салбар нэгж (ТШЗСН)</t>
  </si>
  <si>
    <t>Тухайн байгууллагад хамаарах төсвийн зарлагын хөтөлбөрийн ангилал</t>
  </si>
  <si>
    <t>Ерөнхийлөгч, хууль тогтоох болон гүйцэтгэх засаглалын удирдлага</t>
  </si>
  <si>
    <t>Ерөнхий төлөвлөлт, санхүү төсвийн харилцаа</t>
  </si>
  <si>
    <t>Гадаад харилцаа</t>
  </si>
  <si>
    <t>Төрийн нийтлэг бусад үйлчилгээ, үйл ажиллагаа</t>
  </si>
  <si>
    <t>Засаг захиргааны төвшин хоорондын шилжүүлэг</t>
  </si>
  <si>
    <t>Батлан хамгаалах</t>
  </si>
  <si>
    <t>Эрх зүй, нийгмийн хэв журам, аюулгүй байдал</t>
  </si>
  <si>
    <t>Хөдөө аж ахуй, газар тариалан, аж үйлдвэр</t>
  </si>
  <si>
    <t>Эрчим хүч, уул уурхай</t>
  </si>
  <si>
    <t>Зам тээвэр</t>
  </si>
  <si>
    <t>Худалдаа</t>
  </si>
  <si>
    <t>Харилцаа холбоо</t>
  </si>
  <si>
    <t>Хүрээлэн буй орчин, аялал жуулчлал</t>
  </si>
  <si>
    <t>Барилга, хот байгуулалт, нийтийн аж ахуй</t>
  </si>
  <si>
    <t>Эрүүл мэнд, спорт</t>
  </si>
  <si>
    <t>Боловсрол, соёл, шинжлэх ухаан</t>
  </si>
  <si>
    <t>Нийгмийн хамгаалал</t>
  </si>
  <si>
    <t>Хөдөлмөр эрхлэлт</t>
  </si>
  <si>
    <t>Нийгмийн бүлэгт чиглэсэн хөтөлбөрүүд</t>
  </si>
  <si>
    <t>Ангилагдаагүй бусад</t>
  </si>
  <si>
    <t>Ажиллагсдын тоо</t>
  </si>
  <si>
    <t>Бусад ажилтан</t>
  </si>
  <si>
    <t xml:space="preserve">Бэлтгэсэн: </t>
  </si>
  <si>
    <t>Огноо:</t>
  </si>
  <si>
    <t>Хянасан:</t>
  </si>
  <si>
    <t>Албан тушаал, овог нэр</t>
  </si>
  <si>
    <t xml:space="preserve">        Борлуулах зорилгоор эзэмшиж буй бусад эргэлтийн хөрөнгө /ТӨҮГ/</t>
  </si>
  <si>
    <t>/Төгрөгөөр/</t>
  </si>
  <si>
    <t>Нэмэгдсэн гүйлгээний дүн</t>
  </si>
  <si>
    <t>Хорогдсон гүйлгээний дүн</t>
  </si>
  <si>
    <t xml:space="preserve">               Гадаадын санхүүгийн зээлийн эх үүсвэр</t>
  </si>
  <si>
    <t xml:space="preserve">       Зээлийн орлого</t>
  </si>
  <si>
    <t xml:space="preserve"> ТАТВАРЫН ОРЛОГО</t>
  </si>
  <si>
    <t xml:space="preserve">   Орлогын албан татвар</t>
  </si>
  <si>
    <t xml:space="preserve">     Хувь хүний орлогын албан татвар</t>
  </si>
  <si>
    <t xml:space="preserve">       Цалин, хөдөлмөрийн хөлс, шагнал, урамшуулал болон тэдгээртэй адилтгах хөдөлмөр эрх</t>
  </si>
  <si>
    <t xml:space="preserve">       Үйл ажиллагааны орлого</t>
  </si>
  <si>
    <t xml:space="preserve">       Хөрөнгийн орлого</t>
  </si>
  <si>
    <t xml:space="preserve">       Хөрөнгө борлуулсны орлого</t>
  </si>
  <si>
    <t xml:space="preserve">        Урлагийн тоглолт, спортын тэмцээний шагнал, наадмын бай шагнал</t>
  </si>
  <si>
    <t xml:space="preserve">        Төлбөрт таавар, бооцоот тоглоом, эд мөнгөний хонжворт сугалааны орлого</t>
  </si>
  <si>
    <t xml:space="preserve">        Шууд бус орлого</t>
  </si>
  <si>
    <t xml:space="preserve">     Хувь хүний орлогын албан татварын буцаан олголт</t>
  </si>
  <si>
    <t xml:space="preserve">        Хувь хүний орлогын албан татварын буцаан олголт</t>
  </si>
  <si>
    <t xml:space="preserve">       Орлогыг нь тухай бүр тодорхойлох боломжгүй ажил, үйлчилгээ хувиараа эрхлэгч иргэний орлогын албан татвар</t>
  </si>
  <si>
    <t xml:space="preserve">        ААН-ын орлогын албан татвар</t>
  </si>
  <si>
    <t xml:space="preserve">     Орлогыг нь тухай бүр тодорхойлох боломжгүй ажил, үйлчилгээ хувиараа эрхлэгч</t>
  </si>
  <si>
    <t xml:space="preserve">     ААН-ын орлогын албан татвар</t>
  </si>
  <si>
    <t xml:space="preserve">     Зарим бүтээгдэхүүний үнийн өсөлтийн албан татвар</t>
  </si>
  <si>
    <t xml:space="preserve">  Нийгмийн даатгалын шимтгэлийн орлого</t>
  </si>
  <si>
    <t xml:space="preserve">  Хөрөнгийн албан татвар</t>
  </si>
  <si>
    <t xml:space="preserve">  Нэмэгдсэн өртгийн албан татвар</t>
  </si>
  <si>
    <t xml:space="preserve">  Онцгой албан татвар</t>
  </si>
  <si>
    <t xml:space="preserve">    Тэтгэврийн даатгалын шимтгэл</t>
  </si>
  <si>
    <t xml:space="preserve">    Тэтгэмжийн даатгалын шимтгэл</t>
  </si>
  <si>
    <t xml:space="preserve">    ҮОМШ өвчний даатгалын шимтгэл</t>
  </si>
  <si>
    <t xml:space="preserve">    Ажилгүйдлийн даатгалын шимтгэл</t>
  </si>
  <si>
    <t xml:space="preserve">    Эрүүл мэндийн даатгалын шимтгэл</t>
  </si>
  <si>
    <t xml:space="preserve">    Үл хөдлөх эд хөрөнгийн албан татвар</t>
  </si>
  <si>
    <t xml:space="preserve">    Бууны албан татвар</t>
  </si>
  <si>
    <t xml:space="preserve">    Автотээврийн болон өөрөө явагч хэрэгслийн албан татвар</t>
  </si>
  <si>
    <t xml:space="preserve">    Малд ногдуулах албан татвар</t>
  </si>
  <si>
    <t xml:space="preserve">    Дотоодын барааны НӨАТ</t>
  </si>
  <si>
    <t xml:space="preserve">    Импортын барааны НӨАТ</t>
  </si>
  <si>
    <t xml:space="preserve">    НӨАТ-ын буцаан олголт</t>
  </si>
  <si>
    <t xml:space="preserve">    Дотоодын архи, дарсны онцгой албан татвар</t>
  </si>
  <si>
    <t xml:space="preserve">    Дотоодын тамхины онцгой албан татвар</t>
  </si>
  <si>
    <t xml:space="preserve">    Дотоодын пивоны онцгой албан татвар</t>
  </si>
  <si>
    <t xml:space="preserve">    Имтортын архи, дарсны онцгой албан татвар</t>
  </si>
  <si>
    <t xml:space="preserve">    Имтортын тамхины онцгой албан татвар</t>
  </si>
  <si>
    <t xml:space="preserve">    Имтортын пивоны онцгой албан татвар</t>
  </si>
  <si>
    <t xml:space="preserve">    Суудлын автомашины онцгой албан татвар</t>
  </si>
  <si>
    <t xml:space="preserve">    Автобензин, дизелийн түлшний онцгой албан татвар</t>
  </si>
  <si>
    <t xml:space="preserve">  Тусгай зориулалтын орлого</t>
  </si>
  <si>
    <t xml:space="preserve">    Автобензин, дизелийн түлшний албан татвар</t>
  </si>
  <si>
    <t xml:space="preserve">  Гадаад үйл ажиллагааны орлого</t>
  </si>
  <si>
    <t xml:space="preserve">    Импортын гаалийн албан татвар</t>
  </si>
  <si>
    <t xml:space="preserve">    Экспортын гаалийн албан татвар</t>
  </si>
  <si>
    <t xml:space="preserve">  Бусад татвар, төлбөр, хураамж</t>
  </si>
  <si>
    <t xml:space="preserve">    Бусад нийтлэг төлбөр, хураамж</t>
  </si>
  <si>
    <t xml:space="preserve">      Улсын тэмдэгтийн хураамж</t>
  </si>
  <si>
    <t xml:space="preserve">      Ашигт малтмалын хайгуулын болон ашиглалтын тусгай зөвшөөрлийн төлбөр</t>
  </si>
  <si>
    <t xml:space="preserve">      Улсын төсвийн хөрөнгөөр хайгуул хийсэн ордын нөхөн төлбөр</t>
  </si>
  <si>
    <t xml:space="preserve">      Агаарын бохирдлын төлбөр</t>
  </si>
  <si>
    <t xml:space="preserve">      Түгээмэл тархацтай ашигт малтмал ашигласны төлбөр</t>
  </si>
  <si>
    <t xml:space="preserve">      Ус бохирдлын төлбөр</t>
  </si>
  <si>
    <t xml:space="preserve">      Улсын төсвийн хөрөнгөөр тогтоосон усны нөөцийн зардлын нөхөн төлбөр</t>
  </si>
  <si>
    <t xml:space="preserve">      Хог хаягдлын үйлчилгээний хураамж</t>
  </si>
  <si>
    <t xml:space="preserve">      Ашигт малтмалаас бусад байгалийн баялаг ашиглахад олгох эрхийн зөвшөөрлийн хураамж</t>
  </si>
  <si>
    <t xml:space="preserve">      Бусад татвар</t>
  </si>
  <si>
    <t xml:space="preserve">    Газрын төлбөр</t>
  </si>
  <si>
    <t xml:space="preserve">      Газрын төлбөр</t>
  </si>
  <si>
    <t xml:space="preserve">      Дуудлага худалдаа</t>
  </si>
  <si>
    <t xml:space="preserve">    Байгалийн нөөц ашигласны төлбөр</t>
  </si>
  <si>
    <t xml:space="preserve">      Ойн нөөц ашигласны төлбөр</t>
  </si>
  <si>
    <t xml:space="preserve">      Ан амьтны нөөц ашигласны төлбөр</t>
  </si>
  <si>
    <t xml:space="preserve">      Ус, рашааны нөөц ашигласны төлбөр</t>
  </si>
  <si>
    <t xml:space="preserve">      Байгалийн ургамлын нөөц ашигласны төлбөр</t>
  </si>
  <si>
    <t xml:space="preserve">   Бусад татвар</t>
  </si>
  <si>
    <t xml:space="preserve">      Нийслэл хотын албан татвар</t>
  </si>
  <si>
    <t xml:space="preserve">      Өв, залгамжлал, бэлэглэлийн албан татвар</t>
  </si>
  <si>
    <t xml:space="preserve">      Нохойны албан татвар</t>
  </si>
  <si>
    <t xml:space="preserve"> ТАТВАРЫН БУС ОРЛОГО</t>
  </si>
  <si>
    <t xml:space="preserve">    Нийтлэг татварын бус орлого</t>
  </si>
  <si>
    <t xml:space="preserve">       Хувьцааны ногдол ашиг</t>
  </si>
  <si>
    <t xml:space="preserve">       Хүүгийн орлого</t>
  </si>
  <si>
    <t xml:space="preserve">       Торгуулийн орлого</t>
  </si>
  <si>
    <t xml:space="preserve">       Төсөв байгууллагын өөрийн орлого</t>
  </si>
  <si>
    <t xml:space="preserve">            Үндсэн үйл ажиллагааны орлогоос санхүүжих</t>
  </si>
  <si>
    <t xml:space="preserve">            Туслах үйл ажиллагааны орлогоос санхүүжих</t>
  </si>
  <si>
    <t xml:space="preserve">            Урьд оны үлдэгдэлээс санхүүжих</t>
  </si>
  <si>
    <t xml:space="preserve">             Гадаадын эх үүсвэрээс санхүүжих</t>
  </si>
  <si>
    <t xml:space="preserve">             Үнэ төлбөргүй хүлээн авсан орлого</t>
  </si>
  <si>
    <t xml:space="preserve">       Түрээсийн орлого</t>
  </si>
  <si>
    <t xml:space="preserve">       Газрын тосны орлого</t>
  </si>
  <si>
    <t xml:space="preserve">       Навигацийн орлого</t>
  </si>
  <si>
    <t xml:space="preserve">       Монгол банкны ашиг</t>
  </si>
  <si>
    <t xml:space="preserve">       Бусад орлого</t>
  </si>
  <si>
    <t xml:space="preserve">    Хөрөнгийн орлого</t>
  </si>
  <si>
    <t xml:space="preserve">     Төрийн болон орон нутгийн өмчид бүртгэлтэй хөрөнгө борлуулсны орлого</t>
  </si>
  <si>
    <t xml:space="preserve">     Өмч хувьчлалын орлого</t>
  </si>
  <si>
    <t xml:space="preserve"> ТУСЛАМЖ, САНХҮҮЖИЛТИЙН ОРЛОГО</t>
  </si>
  <si>
    <t xml:space="preserve">    Улсын төвлөрсөн төсвөөс</t>
  </si>
  <si>
    <t xml:space="preserve">      Урсгал үйл ажиллагааны санхүүжилт</t>
  </si>
  <si>
    <t xml:space="preserve">      Засгийн газрын, Засаг даргын нөөц хөрөнгийн санхүүжилт</t>
  </si>
  <si>
    <t xml:space="preserve">      Төвлөрүүлэх шилжүүлэг</t>
  </si>
  <si>
    <t xml:space="preserve">      Төсөв болон дамжуулан зээлдүүлсэн зээлээс эргэж төлөгдөх	</t>
  </si>
  <si>
    <t xml:space="preserve">      Хөрөнгийн санхүүжилт</t>
  </si>
  <si>
    <t xml:space="preserve">      Засгийн газрын тусгай сангаас санхүүжих</t>
  </si>
  <si>
    <t xml:space="preserve">      Орон нутгийн хөгжлийн нэгдсэн сангаас санхүүжих</t>
  </si>
  <si>
    <t xml:space="preserve">     Оны эхний үлдэгдлээс санхүүжих</t>
  </si>
  <si>
    <t xml:space="preserve">      Тусгай зориулалтын шилжүүлгээс санхүүжих</t>
  </si>
  <si>
    <t xml:space="preserve">   Нэмэлт санхүүжилтийн орлого</t>
  </si>
  <si>
    <t xml:space="preserve">      Төрийн болон орон нутгийн өмчит бус этгээдээс авсан хандив, тусламж</t>
  </si>
  <si>
    <t xml:space="preserve">      Төсвийн жилийн явцад УИХ-аас соёрхон баталсан, ЗГ хоорондын гэрээ болон ОУ байгууллагаас авах хөнгөлөлттэй зээл</t>
  </si>
  <si>
    <t xml:space="preserve">      ЗГНХ,ЗДНХөрөнгө,түүнтэй адилтгах ангилагдаагүй нөөц хөрөнгөөс тухайн төсвийн захирагчид хуваарилсан хөрөнгө</t>
  </si>
  <si>
    <t xml:space="preserve">      Дээд шатны төсвийн захирагчийн төсөвт тусгагдсан төсвөөс доод шатны төсвийн захирагчид хуваарилсан хөрөнгө</t>
  </si>
  <si>
    <t xml:space="preserve">      Төсвийн байгууллагын үндсэн үйл ажиллагааны хүрээнд бий болсон нэмэлт орлого</t>
  </si>
  <si>
    <t xml:space="preserve">      Төсвийн урамшуулал</t>
  </si>
  <si>
    <t xml:space="preserve">   Орон нутгийн төсвөөс санхүүжих</t>
  </si>
  <si>
    <t xml:space="preserve">      Урсгал үйл ажиллагааны санхүүжилт /орон нутгийн төсөвт байгууллага/</t>
  </si>
  <si>
    <t xml:space="preserve">      Төвлөрүүлэх шилжүүлэг /орон нутгийн төсөвт байгууллага улсад төвлөрүүлэх орлого/</t>
  </si>
  <si>
    <t xml:space="preserve">      Оны эхний үлдэгдлээс санхүүжих / орон нутгийн төсөв/</t>
  </si>
  <si>
    <t xml:space="preserve">      Хөрөнгийн санхүүжилт / орон нутгийн төсөвт байгууллага/</t>
  </si>
  <si>
    <t xml:space="preserve">      Урсгал үйл ажиллагааны санхүүжилт / аймгаас авсан санхүүгийн дэмжлэг/</t>
  </si>
  <si>
    <t xml:space="preserve">      Орон нутгийн хөгжлийн сангаас санхүүжих</t>
  </si>
  <si>
    <t xml:space="preserve">   Төсвийн захирагчдаас </t>
  </si>
  <si>
    <t xml:space="preserve">      Хөрөнгийн</t>
  </si>
  <si>
    <t xml:space="preserve">      Төсвийн ерөнхийлөн захирагчаас олгосон санхүүжилт</t>
  </si>
  <si>
    <t xml:space="preserve">      Төсвийн ерөнхийлөн захирагч хооронд хийсэн санхүүжилт</t>
  </si>
  <si>
    <t xml:space="preserve">   Нийгмийн даатгалын сангийн төсвөөс санхүүжих</t>
  </si>
  <si>
    <t xml:space="preserve">      Нийгмийн даатгалын сангаас санхүүжих</t>
  </si>
  <si>
    <t xml:space="preserve">       Эрүүл мэндийн даатгалын сангаас санхүүжих</t>
  </si>
  <si>
    <t xml:space="preserve">       Нийгмийн даатгалын сангаас эмнэлгүүдэд олгох санхүүжилт</t>
  </si>
  <si>
    <t xml:space="preserve">  УРСГАЛ ЗАРДАЛ </t>
  </si>
  <si>
    <t xml:space="preserve">    БАРАА, АЖИЛ ҮЙЛЧИЛГЭЭНИЙ ЗАРДАЛ</t>
  </si>
  <si>
    <t xml:space="preserve">      Цалин хөлс болон нэмэгдэл урамшил</t>
  </si>
  <si>
    <t xml:space="preserve">          Үндсэн цалин</t>
  </si>
  <si>
    <t xml:space="preserve">          Нэмэгдэл</t>
  </si>
  <si>
    <t xml:space="preserve">          Унаа хоолны хөнгөлөлт</t>
  </si>
  <si>
    <t xml:space="preserve">          Урамшуулал</t>
  </si>
  <si>
    <t xml:space="preserve">          Гэрээт ажлын хөлс</t>
  </si>
  <si>
    <t xml:space="preserve">      Ажил олгогчоос нийгмийн даатгалд төлөх шимтгэл</t>
  </si>
  <si>
    <t xml:space="preserve">      Байр ашиглалттай холбоотой тогтмол зардал</t>
  </si>
  <si>
    <t xml:space="preserve">      Хангамж, бараа материалын зардал</t>
  </si>
  <si>
    <t xml:space="preserve">          Тэтгэврийн даатгал</t>
  </si>
  <si>
    <t xml:space="preserve">          Тэтгэмжийн даатгал</t>
  </si>
  <si>
    <t xml:space="preserve">          ҮОМШӨ-ний даатгал</t>
  </si>
  <si>
    <t xml:space="preserve">          Ажилгүйдлийн даатгал</t>
  </si>
  <si>
    <t xml:space="preserve">          Эрүүл мэндийн даатгал</t>
  </si>
  <si>
    <t xml:space="preserve">        Цэвэр, бохир ус</t>
  </si>
  <si>
    <t xml:space="preserve">        Байрны түрээс</t>
  </si>
  <si>
    <t xml:space="preserve">        Түлш, халаалт</t>
  </si>
  <si>
    <t xml:space="preserve">        Гэрэл, цахилгаан</t>
  </si>
  <si>
    <t xml:space="preserve">        Бичиг хэрэг</t>
  </si>
  <si>
    <t xml:space="preserve">        Тээвэр, шатахуун</t>
  </si>
  <si>
    <t xml:space="preserve">        Шуудан, холбоо, интернэтийн төлбөр</t>
  </si>
  <si>
    <t xml:space="preserve">        Ном, хэвлэл</t>
  </si>
  <si>
    <t xml:space="preserve">         Бага үнэтэй, түргэн элэгдэх, ахуйн эд зүйлс</t>
  </si>
  <si>
    <t xml:space="preserve">         Аж ахуйн материал худалдан авах зардал</t>
  </si>
  <si>
    <t xml:space="preserve">         Бараа материал акталсны зардал</t>
  </si>
  <si>
    <t xml:space="preserve">        Хог хаягдал зайлуулах, хортон мэрэгчдийн устгал, ариутгал</t>
  </si>
  <si>
    <t xml:space="preserve">     Нормативт зардал</t>
  </si>
  <si>
    <t xml:space="preserve">         Эм, бэлдмэл, эмнэлгийн хэрэгсэл</t>
  </si>
  <si>
    <t xml:space="preserve">         Хоол, хүнс</t>
  </si>
  <si>
    <t xml:space="preserve">         Нормын хувцас, зөөлөн эдлэл</t>
  </si>
  <si>
    <t xml:space="preserve">     Эд хогшил, урсгал засварын зардал</t>
  </si>
  <si>
    <t xml:space="preserve">         Багаж, техник, хэрэгсэл</t>
  </si>
  <si>
    <t xml:space="preserve">         Тавилга</t>
  </si>
  <si>
    <t xml:space="preserve">         Хөдөлмөр хамгааллын хэрэглэл</t>
  </si>
  <si>
    <t xml:space="preserve">         Урсгал засвар</t>
  </si>
  <si>
    <t xml:space="preserve">     Томилолт, зочны зардал</t>
  </si>
  <si>
    <t xml:space="preserve">         Гадаад албан томилолт</t>
  </si>
  <si>
    <t xml:space="preserve">         Дотоод албан томилолт</t>
  </si>
  <si>
    <t xml:space="preserve">          Зочин төлөөлөгч хүлээн авах</t>
  </si>
  <si>
    <t xml:space="preserve">     Бусдаар гүйцэтгүүлсэн ажил, үйлчилгээний төлбөр, хураамж</t>
  </si>
  <si>
    <t xml:space="preserve">         Бусдаар гүйцэтгүүлсэн бусад нийтлэг ажил үйлчилгээний төлбөр хураамж</t>
  </si>
  <si>
    <t xml:space="preserve">         Аудит, баталгаажуулалт, зэрэглэл тогтоох</t>
  </si>
  <si>
    <t xml:space="preserve">         Даатгалын үйлчилгээ</t>
  </si>
  <si>
    <t xml:space="preserve">         Тээврийн хэрэгслийн татвар</t>
  </si>
  <si>
    <t xml:space="preserve">         Тээврийн хэрэгслийн оношлогоо</t>
  </si>
  <si>
    <t xml:space="preserve">         Мэдээлэл, технологийн үйлчилгээ</t>
  </si>
  <si>
    <t xml:space="preserve">         Банк, санхүүгийн байгууллагын үйлчилгээний хураамж</t>
  </si>
  <si>
    <t xml:space="preserve">         Улсын мэдээллийн маягт хэвлэх, бэлтгэх</t>
  </si>
  <si>
    <t xml:space="preserve">         Борлуулалт, маркетингийн зардал   /ТӨҮГ/</t>
  </si>
  <si>
    <t xml:space="preserve">         Ерөнхий ба удирдлагын зардал     /ТӨҮГ/</t>
  </si>
  <si>
    <t xml:space="preserve">         Санхүүгийн зардал     /ТӨҮГ/</t>
  </si>
  <si>
    <t xml:space="preserve">         Бусад зардал  /ТӨҮГ/</t>
  </si>
  <si>
    <t xml:space="preserve">         Орлогын татварын зардал   /ТӨҮГ/</t>
  </si>
  <si>
    <t xml:space="preserve">     Бараа үйлчилгээний бусад зардал</t>
  </si>
  <si>
    <t xml:space="preserve">         Хичээл үйлдвэрлэлийн дадлага хийх</t>
  </si>
  <si>
    <t xml:space="preserve">         Yндсэн хөрөнгийн элэгдэл, хорогдол</t>
  </si>
  <si>
    <t xml:space="preserve">         Найдваргүй авлагын алдагдал</t>
  </si>
  <si>
    <t xml:space="preserve">   ХҮҮ</t>
  </si>
  <si>
    <t xml:space="preserve">      Гадаад зээлийн үйлчилгээний төлбөр</t>
  </si>
  <si>
    <t xml:space="preserve">          Гадаад зээлийн үйлчилгээний төлбөр</t>
  </si>
  <si>
    <t xml:space="preserve">     Дотоод зээлийн үйлчилгээний төлбөр</t>
  </si>
  <si>
    <t xml:space="preserve">          Дотоод зээлийн үйлчилгээний төлбөр</t>
  </si>
  <si>
    <t xml:space="preserve">  ТАТААС</t>
  </si>
  <si>
    <t xml:space="preserve">     Төрийн өмчит байгууллагад олгох татаас</t>
  </si>
  <si>
    <t xml:space="preserve">     Хувийн хэвшлийн байгууллагад олгох татаас</t>
  </si>
  <si>
    <t xml:space="preserve">  УРСГАЛ ШИЛЖҮҮЛЭГ</t>
  </si>
  <si>
    <t xml:space="preserve">     Засгийн газрын урсгал шилжүүлэг</t>
  </si>
  <si>
    <t xml:space="preserve">     Бусад урсгал шилжүүлэг</t>
  </si>
  <si>
    <t xml:space="preserve">       Засгийн газрын дотоод шилжүүлэг</t>
  </si>
  <si>
    <t xml:space="preserve">       Засгийн газрын гадаад шилжүүлэг</t>
  </si>
  <si>
    <t xml:space="preserve">       Нийгмийн даатгалын тэтгэвэр, тэтгэмж</t>
  </si>
  <si>
    <t xml:space="preserve">       Нийгмийн халамжийн тэтгэвэр, тэтгэмж</t>
  </si>
  <si>
    <t xml:space="preserve">       Ажил олгогчоос олгох бусад тэтгэмж, урамшуулал</t>
  </si>
  <si>
    <t xml:space="preserve">       Төрөөс иргэдэд олгох тэтгэмж, урамшуулал</t>
  </si>
  <si>
    <t xml:space="preserve">       Ээлжийн амралтаар нутаг явах унааны хөнгөлөлт</t>
  </si>
  <si>
    <t xml:space="preserve">       Тэтгэвэрт гарахад олгох нэг удаагийн мөнгөн тэтгэмж</t>
  </si>
  <si>
    <t xml:space="preserve">       Хөдөө орон нутагт тогтвор суурьшилтай ажилласан албан хаагчдад төрөөс үзүүлэх дэмжлэг</t>
  </si>
  <si>
    <t xml:space="preserve">       Нэг удаагийн тэтгэмж, шагнал урамшуулал</t>
  </si>
  <si>
    <t xml:space="preserve">     Улсын төсвөөс олгосон санхүүжилт, шилжүүлэг</t>
  </si>
  <si>
    <t xml:space="preserve">        Урсгал үйл ажиллагааны санхүүжилт</t>
  </si>
  <si>
    <t xml:space="preserve">       Засгийн газрын, Засаг даргын нөөц хөрөнгө</t>
  </si>
  <si>
    <t xml:space="preserve">       Урсгал үйл ажиллагааны санхүүжилт</t>
  </si>
  <si>
    <t xml:space="preserve">       Төвлөрүүлэх шилжүүлэг</t>
  </si>
  <si>
    <t xml:space="preserve">       Хөрөнгийн</t>
  </si>
  <si>
    <t xml:space="preserve">    Орон нутгийн төсвийн ерөнхийлөн захирагчдад олгох татаас, санхүүжилт</t>
  </si>
  <si>
    <t xml:space="preserve">       Урсгал үйл ажиллагааны санхүүжилт төсөвт байгууллага</t>
  </si>
  <si>
    <t xml:space="preserve">       Урсгал үйл ажиллагааны санхүүжилт сумдад</t>
  </si>
  <si>
    <t xml:space="preserve">    Төсвийн захирагчдаас олгосон санхүүжилт, шилжүүлэг</t>
  </si>
  <si>
    <t xml:space="preserve">        Засгийн газрын, Засаг даргын нөөц хөрөнгө</t>
  </si>
  <si>
    <t xml:space="preserve">         Төвлөрүүлэх шилжүүлэг</t>
  </si>
  <si>
    <t xml:space="preserve">         Хөрөнгийн</t>
  </si>
  <si>
    <t xml:space="preserve">        Төсвийн ерөнхийлөн захирагч хооронд хийсэн санхүүжилт</t>
  </si>
  <si>
    <t xml:space="preserve">  ХӨРӨНГИЙН ЗАРДАЛ</t>
  </si>
  <si>
    <t xml:space="preserve">     Дотоод эх үүсвэрээр</t>
  </si>
  <si>
    <t xml:space="preserve">        Барилга байгууламж</t>
  </si>
  <si>
    <t xml:space="preserve">        Их засвар</t>
  </si>
  <si>
    <t xml:space="preserve">        Тоног төхөөрөмж</t>
  </si>
  <si>
    <t xml:space="preserve">        Бусад хөрөнгө</t>
  </si>
  <si>
    <t xml:space="preserve">        Стратегийн нөөц хөрөнгө</t>
  </si>
  <si>
    <t xml:space="preserve">     Гадаад эх үүсвэрээр</t>
  </si>
  <si>
    <t xml:space="preserve">        Гадаад эх үүсвэрээр</t>
  </si>
  <si>
    <t xml:space="preserve">     Гадаад валютын ханшийн зөрүүний олз</t>
  </si>
  <si>
    <t xml:space="preserve">     Yндсэн хөрөнгө, бараа материал худалдсаны олз</t>
  </si>
  <si>
    <t xml:space="preserve">     Хөрөнгө оруулалтын олз</t>
  </si>
  <si>
    <t xml:space="preserve">     Дотоод эх үүсвэрээс олгосон зээлээс эргэж төлөгдөх</t>
  </si>
  <si>
    <t xml:space="preserve">     Дамжуулан зээлдүүлэх зээлээс эргэж төлөгдөх</t>
  </si>
  <si>
    <t xml:space="preserve">     Гадаадын санхүүгийн зах зээлээс санхүүжих</t>
  </si>
  <si>
    <t xml:space="preserve">      Yндсэн хөрөнгө худалдсаны гарз</t>
  </si>
  <si>
    <t xml:space="preserve">       Найдваргүй авлагын алдагдал</t>
  </si>
  <si>
    <t xml:space="preserve">       Хөрөнгө оруулалтын гарз</t>
  </si>
  <si>
    <t xml:space="preserve">        Гадаад валютын ханшийн зөрүүний гарз</t>
  </si>
  <si>
    <t xml:space="preserve">        Yнэ төлбөргүй гарсан зардал</t>
  </si>
  <si>
    <t xml:space="preserve">        Гадаадын төслийн зээлээс санхүүжих дамжуулан зээлдүүлэх</t>
  </si>
  <si>
    <t xml:space="preserve">        Хөрөнгийн дахин үнэлгээний зардал</t>
  </si>
  <si>
    <t xml:space="preserve">        Дотоод эх үүсвэрээс олгосон зээл</t>
  </si>
  <si>
    <t xml:space="preserve">        Дамжуулан зээлдүүлэх зээл</t>
  </si>
  <si>
    <t xml:space="preserve">        Эргэж төлөгдөх зээл</t>
  </si>
  <si>
    <t xml:space="preserve">       Борлуулалтын орлого (цэвэр)  /ТӨҮГ/</t>
  </si>
  <si>
    <t xml:space="preserve">       Борлуулалтын өртөг   /ТӨҮГ/</t>
  </si>
  <si>
    <t xml:space="preserve">       Эрхийн шимтгэлийн орлого   /ТӨҮГ/</t>
  </si>
  <si>
    <t>Тодруулга №1</t>
  </si>
  <si>
    <t>Богино хугацаат хөрөнгө оруулалтын тодруулга</t>
  </si>
  <si>
    <t>Тодруулга № 2</t>
  </si>
  <si>
    <t>Мөнгө, түүнтэй адилтгах хөрөнгийн тодруулга</t>
  </si>
  <si>
    <t>АВЛАГЫН ДҮН</t>
  </si>
  <si>
    <t xml:space="preserve">       Татвар, НДШ-ын авлага /ТӨҮГ/</t>
  </si>
  <si>
    <t xml:space="preserve">       Бусад авлага</t>
  </si>
  <si>
    <t>Тодруулга № 3</t>
  </si>
  <si>
    <t>Тодруулга № 4</t>
  </si>
  <si>
    <t>/ Төгрөгөөр /</t>
  </si>
  <si>
    <t>Тодруулга № 5</t>
  </si>
  <si>
    <t>Тодруулга № 6</t>
  </si>
  <si>
    <t>Тодруулга № 7</t>
  </si>
  <si>
    <t>Бонгино хугацаат өр төлбөрийн тодруулга</t>
  </si>
  <si>
    <t>Урт хугацаат өр төлбөрийн тодруулга</t>
  </si>
  <si>
    <t>Тодруулга № 8</t>
  </si>
  <si>
    <t xml:space="preserve">               Бараа материал худалдан авахад төлсөн    /ТӨҮГ/</t>
  </si>
  <si>
    <t>САНХYYГИЙН YЙЛ АЖИЛЛАГААНЫ МӨНГӨН ГYЙЛГЭЭ</t>
  </si>
  <si>
    <t>Үндсэн хөрөнгийн дахин үнэлгээний өсөлт,  бууралт</t>
  </si>
  <si>
    <t>Үндсэн хөрөнгийн өсөлт, бууралт</t>
  </si>
  <si>
    <t>Дансны дугаар</t>
  </si>
  <si>
    <t xml:space="preserve">       Шинжлэх ухаан, утга зохиол, урлагын бүтээл тууривах, шинэ бүтээл, бүтээгдэхүүний болон ашигтай загвар зохион бүтээх, спортын тэмцээн, урлагийн тоглолт зохион байгуулах, тэдгээрт оролцож олсон орлого, тэргээртэй адилтгах бусад орлого</t>
  </si>
  <si>
    <t xml:space="preserve">      Ашигт малтмалын нөөц ашигласны төлбөр</t>
  </si>
  <si>
    <t xml:space="preserve">         Ажиллагчдад төлсөн   /ТӨҮГ/</t>
  </si>
  <si>
    <t xml:space="preserve">          Нийгмийн даатгалын байгууллагад төлсөн   /ТӨҮГ/</t>
  </si>
  <si>
    <t xml:space="preserve">        Ашиглалтын зардалд төлсөн   /ТӨҮГ/</t>
  </si>
  <si>
    <t xml:space="preserve">         Түлш шатахуун, тээврийн хөлс, сэлбэг хэрэгсэлд төлсөн  /ТӨҮГ/</t>
  </si>
  <si>
    <t xml:space="preserve">         Бараа материал худалдан авахад төлсөн    /ТӨҮГ/</t>
  </si>
  <si>
    <t xml:space="preserve">         Хүүний төлбөрт төлсөн    /ТӨҮГ/</t>
  </si>
  <si>
    <t xml:space="preserve">         Татварын байгууллагад төлсөн  /ТӨҮГ/</t>
  </si>
  <si>
    <t xml:space="preserve">         Даатгалын төлбөрт төлсөн   /ТӨҮГ/</t>
  </si>
  <si>
    <t xml:space="preserve">         Бусад мөнгөн зарлага   /ТӨҮГ/</t>
  </si>
  <si>
    <t xml:space="preserve">      Дотоод эх үүсвэрээс олгосон зээлээс эргэж төлөгдөх</t>
  </si>
  <si>
    <t xml:space="preserve">      Дамжуулан зээлдүүлэх зээлээс эргэж төлөгдөх</t>
  </si>
  <si>
    <t xml:space="preserve">      Гадаадын санхүүгийн зах зээлээс санхүүжих</t>
  </si>
  <si>
    <t xml:space="preserve">      Зээл авсан, өрийн үнэт цаас гаргаснаас хүлээн авсан</t>
  </si>
  <si>
    <t xml:space="preserve">      Хувьцаа болон өмчийн бусад үнэт цаас гаргаснаас хүлээн авсан</t>
  </si>
  <si>
    <t xml:space="preserve">      Төрөл бүрийн хандив</t>
  </si>
  <si>
    <t xml:space="preserve">      Дотоод эх үүсвэрээр</t>
  </si>
  <si>
    <t xml:space="preserve">         Барилга байгууламж</t>
  </si>
  <si>
    <t xml:space="preserve">         Их засвар</t>
  </si>
  <si>
    <t xml:space="preserve">         Тоног төхөөрөмж</t>
  </si>
  <si>
    <t xml:space="preserve">         Бусад хөрөнгө</t>
  </si>
  <si>
    <t xml:space="preserve">         Стратегийн нөөц хөрөнгө</t>
  </si>
  <si>
    <t xml:space="preserve">         Биет ба биет бус хөрөнгө худалдан авсан зардал</t>
  </si>
  <si>
    <t xml:space="preserve">         Үндсэн хөрөнгө олж эзэмшихэд төлсөн   /ТӨҮГ/</t>
  </si>
  <si>
    <t xml:space="preserve">          Биет бус хөрөнгө олж эзэмшихэд төлсөн  /ТӨҮГ/</t>
  </si>
  <si>
    <t xml:space="preserve">          Хөрөнгө оруулалт олж эзэмшихэд төлсөн  /ТӨҮГ/</t>
  </si>
  <si>
    <t xml:space="preserve">          Бусад урт хугацаат хөрөнгө олж эзэмшихэд төлсөн  /ТӨҮГ/</t>
  </si>
  <si>
    <t xml:space="preserve">          Бусдад олгосон зээл болон урьдчилгаа   /ТӨҮГ/</t>
  </si>
  <si>
    <t xml:space="preserve">          Гадаад эх үүсвэрээр</t>
  </si>
  <si>
    <t>YЙЛ АЖИЛЛАГААНЫ YР ДYН (3)=(1)-(2)</t>
  </si>
  <si>
    <t>YЙЛ АЖИЛЛАГААНЫ БУС YР ДYН (4)=(145-225)</t>
  </si>
  <si>
    <t>НИЙТ YР ДYН (5)=(3)+(4)</t>
  </si>
  <si>
    <t>YЙЛ АЖИЛЛАГААНЫ ЦЭВЭР МӨНГӨН ГYЙЛГЭЭ (3)=(1)-(2)</t>
  </si>
  <si>
    <t>ХӨРӨНГӨ ОРУУЛАЛТЫН МӨНГӨН ОРЛОГЫН ДYН (4)</t>
  </si>
  <si>
    <t>ХӨРӨНГӨ ОРУУЛАЛТЫН МӨНГӨН ЗАРДЛЫН ДYН (5)</t>
  </si>
  <si>
    <t>ХӨРӨНГӨ ОРУУЛАЛТЫН ҮЙЛ АЖИЛЛАГААНЫ ЦЭВЭР МӨНГӨН ГYЙЛГЭЭ (6)=(4)-(5)</t>
  </si>
  <si>
    <t>YЙЛ АЖИЛЛАГААНЫ МӨНГӨН ОРЛОГЫН ДYН (1)</t>
  </si>
  <si>
    <t>НИЙТ ЗАРЛАГА ба ЦЭВЭР ЗЭЭЛИЙН ДҮН (2)</t>
  </si>
  <si>
    <t>НИЙТ ЦЭВЭР МӨНГӨН ГYЙЛГЭЭ (8)=(3)+(6)+(7)</t>
  </si>
  <si>
    <t xml:space="preserve">           Байгууллагад төлөх өглөг</t>
  </si>
  <si>
    <t xml:space="preserve">            Хувь хүмүүст төлөх өглөг</t>
  </si>
  <si>
    <t xml:space="preserve">        Бусад өглөг</t>
  </si>
  <si>
    <t xml:space="preserve">       Бусад нийтлэг төлбөр, хураамж</t>
  </si>
  <si>
    <t xml:space="preserve">         Улсын тэмдэгтийн хураамж</t>
  </si>
  <si>
    <t xml:space="preserve">         Ашигт малтмалын хайгуулын болон ашиглалтын тусгай зөвшөөрлийн төлбөр</t>
  </si>
  <si>
    <t xml:space="preserve">         Улсын төсвийн хөрөнгөөр хайгуул хийсэн ордын нөхөн төлбөр</t>
  </si>
  <si>
    <t xml:space="preserve">         Ашигт малтмалын нөөц ашигласны төлбөр</t>
  </si>
  <si>
    <t xml:space="preserve">         Агаарын бохирдлын төлбөр</t>
  </si>
  <si>
    <t xml:space="preserve">         Түгээмэл тархацтай ашигт малтмал ашигласны төлбөр</t>
  </si>
  <si>
    <t xml:space="preserve">         Ус бохирдлын төлбөр</t>
  </si>
  <si>
    <t xml:space="preserve">         Улсын төсвийн хөрөнгөөр тогтоосон усны нөөцийн зардлын нөхөн төлбөр</t>
  </si>
  <si>
    <t xml:space="preserve">          Хог хаягдлын үйлчилгээний хураамж</t>
  </si>
  <si>
    <t xml:space="preserve">         Ашигт малтмалаас бусад байгалийн баялаг ашиглахад олгох эрхийн зөвшөөрлийн хураамж</t>
  </si>
  <si>
    <r>
      <t xml:space="preserve">         Бусад татвар</t>
    </r>
    <r>
      <rPr>
        <sz val="11"/>
        <color theme="4" tint="-0.249977111117893"/>
        <rFont val="Times New Roman"/>
        <family val="1"/>
      </rPr>
      <t xml:space="preserve"> (төлбөр, хураамж)</t>
    </r>
  </si>
  <si>
    <t xml:space="preserve">           Газрын төлбөр</t>
  </si>
  <si>
    <t xml:space="preserve">           Дуудлага худалдаа</t>
  </si>
  <si>
    <t xml:space="preserve">     Байгалийн нөөц ашигласны төлбөр</t>
  </si>
  <si>
    <t xml:space="preserve">          Ойн нөөц ашигласны төлбөр</t>
  </si>
  <si>
    <t xml:space="preserve">          Ан амьтны нөөц ашигласны төлбөр</t>
  </si>
  <si>
    <t xml:space="preserve">          Ус, рашааны нөөц ашигласны төлбөр</t>
  </si>
  <si>
    <t xml:space="preserve">          Байгалийн ургамлын нөөц ашигласны төлбөр</t>
  </si>
  <si>
    <t xml:space="preserve">    Бусад татвар</t>
  </si>
  <si>
    <t xml:space="preserve">         Хувьцааны ногдол ашиг</t>
  </si>
  <si>
    <t xml:space="preserve">         Хүүгийн орлого</t>
  </si>
  <si>
    <t xml:space="preserve">        Торгуулийн орлого</t>
  </si>
  <si>
    <t xml:space="preserve">        Төсөв байгууллагын өөрийн орлого</t>
  </si>
  <si>
    <t xml:space="preserve">             Үндсэн үйл ажиллагааны орлогоос санхүүжих</t>
  </si>
  <si>
    <t xml:space="preserve">             Туслах үйл ажиллагааны орлогоос санхүүжих</t>
  </si>
  <si>
    <t xml:space="preserve">             Урьд оны үлдэгдэлээс санхүүжих</t>
  </si>
  <si>
    <t xml:space="preserve">       Бараа борлуулсан, үйлчилгээ үзүүлсний орлого /ТӨҮГ/</t>
  </si>
  <si>
    <t xml:space="preserve">       Эрхийн шимтгэл, хураамж, төлбөрийн орлого    /ТӨҮГ/</t>
  </si>
  <si>
    <t xml:space="preserve">       Даатгалын нөхвөрөөс хүлээн авсан мөнгө   /ТӨҮГ/</t>
  </si>
  <si>
    <t xml:space="preserve">       Буцаан авсан албан татвар    /ТӨҮГ/</t>
  </si>
  <si>
    <t xml:space="preserve">       Төрийн болон орон нутгийн өмчид бүртгэлтэй хөрөнгө борлуулсны орлого</t>
  </si>
  <si>
    <t xml:space="preserve">        Өмч хувьчлалын орлого</t>
  </si>
  <si>
    <t xml:space="preserve">   Тусламжийн орлого</t>
  </si>
  <si>
    <t xml:space="preserve">          Хандив тусламж /дотоод/</t>
  </si>
  <si>
    <t xml:space="preserve">          Хандив тусламж /гадаад/</t>
  </si>
  <si>
    <t xml:space="preserve">    Улсын төсөв орон нутгийн төсөв хоорондын шилжүүлэг</t>
  </si>
  <si>
    <t xml:space="preserve">          Тусгай зориулалтын шилжүүлгийн орлого</t>
  </si>
  <si>
    <t xml:space="preserve">          Орон нутгийн хөгжлийн нэгдсэн сангаас шилжүүлсэн орлого</t>
  </si>
  <si>
    <t xml:space="preserve">          Улсын төсвөөс орон нутгийн төсөвт олгох санхүүгийн дэмжлэг </t>
  </si>
  <si>
    <t xml:space="preserve">          Улсын төсвөөс орон нутгийн төсвөөс төвлөрүүлэх шилжүүлэг</t>
  </si>
  <si>
    <t xml:space="preserve">   Зээлийн орлого</t>
  </si>
  <si>
    <t xml:space="preserve">          Гадаадын санхүүгийн зээлийн эх үүсвэр</t>
  </si>
  <si>
    <t xml:space="preserve">      Улсын төвлөрсөн төсвөөс</t>
  </si>
  <si>
    <t xml:space="preserve">          Урсгал үйл ажиллагааны санхүүжилт</t>
  </si>
  <si>
    <t xml:space="preserve">          Засгийн газрын, Засаг даргын нөөц хөрөнгийн санхүүжилт</t>
  </si>
  <si>
    <t xml:space="preserve">          Төвлөрүүлэх шилжүүлэг</t>
  </si>
  <si>
    <t xml:space="preserve">          Төсөв болон дамжуулан зээлдүүлсэн зээлээс эргэж төлөгдөх	</t>
  </si>
  <si>
    <t xml:space="preserve">          Хөрөнгийн санхүүжилт</t>
  </si>
  <si>
    <t xml:space="preserve">          Засгийн газрын тусгай сангаас санхүүжих</t>
  </si>
  <si>
    <t xml:space="preserve">          Тусгай зориулалтын шилжүүлгээс санхүүжих</t>
  </si>
  <si>
    <t xml:space="preserve">          Орон нутгийн хөгжлийн нэгдсэн сангаас санхүүжих</t>
  </si>
  <si>
    <t xml:space="preserve">          Оны эхний үлдэгдлээс санхүүжих</t>
  </si>
  <si>
    <t xml:space="preserve">      Нэмэлт санхүүжилтийн орлого</t>
  </si>
  <si>
    <t xml:space="preserve">        Төрийн болон орон нутгийн өмчит бус этгээдээс авсан хандив, тусламж</t>
  </si>
  <si>
    <t xml:space="preserve">        Төсвийн жилийн явцад УИХ-аас соёрхон баталсан, ЗГ хоорондын гэрээ болон ОУ байгууллагаас авах хөнгөлөлттэй зээл</t>
  </si>
  <si>
    <t xml:space="preserve">         ЗГНХ,ЗДНХөрөнгө,түүнтэй адилтгах ангилагдаагүй нөөц хөрөнгөөс тухайн төсвийн захирагчид хуваарилсан хөрөнгө </t>
  </si>
  <si>
    <t xml:space="preserve">         Дээд шатны төсвийн захирагчийн төсөвт тусгагдсан төсвөөс доод шатны төсвийн захирагчид хуваарилсан хөрөнгө</t>
  </si>
  <si>
    <t xml:space="preserve">         Төсвийн байгууллагын үндсэн үйл ажиллагааны хүрээнд бий болсон нэмэлт орлого</t>
  </si>
  <si>
    <t xml:space="preserve">        Төсвийн урамшуулал</t>
  </si>
  <si>
    <t xml:space="preserve">      Орон нутгийн төсвөөс санхүүжих</t>
  </si>
  <si>
    <t xml:space="preserve">          Урсгал үйл ажиллагааны санхүүжилт /орон нутгийн төсөвт байгууллага/</t>
  </si>
  <si>
    <t xml:space="preserve">          Төвлөрүүлэх шилжүүлэг /орон нутгийн төсөвт байгууллага улсад төвлөрүүлэх орлого/</t>
  </si>
  <si>
    <t xml:space="preserve">          Оны эхний үлдэгдлээс санхүүжих / орон нутгийн төсөв/</t>
  </si>
  <si>
    <t xml:space="preserve">          Хөрөнгийн санхүүжилт / орон нутгийн төсөвт байгууллага/</t>
  </si>
  <si>
    <t xml:space="preserve">          Урсгал үйл ажиллагааны санхүүжилт / аймгаас авсан санхүүгийн дэмжлэг/</t>
  </si>
  <si>
    <t xml:space="preserve">          Орон нутгийн хөгжлийн сангаас санхүүжих</t>
  </si>
  <si>
    <t xml:space="preserve">     Төсвийн захирагчдаас </t>
  </si>
  <si>
    <t xml:space="preserve">          Хөрөнгийн</t>
  </si>
  <si>
    <t xml:space="preserve">          Төсвийн ерөнхийлөн захирагчаас олгосон санхүүжилт</t>
  </si>
  <si>
    <t xml:space="preserve">          Төсвийн ерөнхийлөн захирагч хооронд хийсэн санхүүжилт</t>
  </si>
  <si>
    <t xml:space="preserve">    Нийгмийн даатгалын сангийн төсвөөс санхүүжих</t>
  </si>
  <si>
    <t xml:space="preserve">          Нийгмийн даатгалын сангаас санхүүжих</t>
  </si>
  <si>
    <t xml:space="preserve">          Эрүүл мэндийн даатгалын сангаас санхүүжих</t>
  </si>
  <si>
    <t xml:space="preserve">          Нийгмийн даатгалын сангаас эмнэлгүүдэд олгох санхүүжилт</t>
  </si>
  <si>
    <t xml:space="preserve">          Аж ахуйн материал худалдан авах зардал</t>
  </si>
  <si>
    <t xml:space="preserve">          Бага үнэтэй, түргэн элэгдэх, ахуйн эд зүйлс</t>
  </si>
  <si>
    <t xml:space="preserve">          Хог хаягдал зайлуулах, хортон мэрэгчдийн устгал, ариутгал</t>
  </si>
  <si>
    <t xml:space="preserve">          Ном, хэвлэл</t>
  </si>
  <si>
    <t xml:space="preserve">          Шуудан, холбоо, интернэтийн төлбөр</t>
  </si>
  <si>
    <t xml:space="preserve">          Тээвэр, шатахуун</t>
  </si>
  <si>
    <t xml:space="preserve">          Бичиг хэрэг</t>
  </si>
  <si>
    <t xml:space="preserve">         Ашиглалтын зардалд төлсөн   /ТӨҮГ/</t>
  </si>
  <si>
    <t xml:space="preserve">         Байрны түрээс</t>
  </si>
  <si>
    <t xml:space="preserve">         Цэвэр, бохир ус</t>
  </si>
  <si>
    <t xml:space="preserve">         Түлш, халаалт</t>
  </si>
  <si>
    <t xml:space="preserve">         Гэрэл, цахилгаан</t>
  </si>
  <si>
    <t xml:space="preserve">     Ажил олгогчоос нийгмийн даатгалд төлөх шимтгэл</t>
  </si>
  <si>
    <t xml:space="preserve">           Ажиллагчдад төлсөн   /ТӨҮГ/</t>
  </si>
  <si>
    <t xml:space="preserve">           Гэрээт ажлын хөлс</t>
  </si>
  <si>
    <t xml:space="preserve">           Урамшуулал </t>
  </si>
  <si>
    <t xml:space="preserve">           Унаа хоолны хөнгөлөлт </t>
  </si>
  <si>
    <t xml:space="preserve">           Нэмэгдэл</t>
  </si>
  <si>
    <t xml:space="preserve">           Үндсэн цалин </t>
  </si>
  <si>
    <t xml:space="preserve">       Үндсэн хөрөнгө борлуулсны орлого</t>
  </si>
  <si>
    <t xml:space="preserve">       Улсын төсвөөс олгосон зээл</t>
  </si>
  <si>
    <t xml:space="preserve">      Бусдад олгосон зээл болон урьдчилгааны эргэн төлөлт</t>
  </si>
  <si>
    <t xml:space="preserve">      Хөрөнгө оруулалтын олз</t>
  </si>
  <si>
    <t xml:space="preserve">      Биет бус хөрөнгө борлуулсны орлого</t>
  </si>
  <si>
    <t xml:space="preserve">      Бусад урт хугацаат хөрөнгө борлуулсны орлого</t>
  </si>
  <si>
    <t xml:space="preserve">      Хүлээн авсан хүүний орлого</t>
  </si>
  <si>
    <t xml:space="preserve">      Хүлээн авсан ногдол ашиг</t>
  </si>
  <si>
    <t xml:space="preserve">      Гадаадын санхүүгийн зээлийн эх үүсвэр</t>
  </si>
  <si>
    <t>НИЙТ ХӨРӨНГИЙН ДҮН</t>
  </si>
  <si>
    <t>Жич: Мөнгө, түүнтэй адилтгах хөрөнгийн үлдэгдэл, гүйлгээг дээрх дансны код, ангилалын дагуу нэгтгэн, дэд данс буюу харилцах данс тус бүрээр задлан дэлгэрэнгүйгээр илэрхийлнэ</t>
  </si>
  <si>
    <t>Жич: Авлагын дансны үлдэгдэл, гүйлгээг дээрх дансны код, ангилалын дагуу нэгтгэн, дэд данс буюу харилцагч бүрээр задлан дэлгэрэнгүйгээр илэрхийлнэ</t>
  </si>
  <si>
    <t>Урт хугацаат хөрөнгө оруулалтын тодруулга</t>
  </si>
  <si>
    <t>Тодруулга № 9</t>
  </si>
  <si>
    <t>Урьдчилгаа дансны тодруулга</t>
  </si>
  <si>
    <t>Жич: Урьдчилгаа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</si>
  <si>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Урьдчилж гарсан зардлын дансдын үлдэгдэл, гүйлгээг дээрх дансны код, ангилалын дагуу нэгтгэн, дэд данс буюу хөрөнгө оруулалтын төрөл тус бүрээр нээсэн дансдаар задлан дэлгэрэнгүйгээр илэрхийлнэ</t>
  </si>
  <si>
    <t>Жич: Бонгино хугацаат өр төлбөрийн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</si>
  <si>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Урт хугацаат өр төлбөрийн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</si>
  <si>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Богино хугацаат хөрөнгө оруулалтын үлдэгдэл, гүйлгээг дээрх дансны код, ангилалын дагуу нэгтгэн, дэд данс буюу үнэт цаасны төрөл тус бүрээр нээсэн дансдаар задлан дэлгэрэнгүйгээр илэрхийлнэ</t>
  </si>
  <si>
    <t xml:space="preserve">          Биет ба биет бус хөрөнгө худалдан авсан зардал</t>
  </si>
  <si>
    <t>ТГ</t>
  </si>
  <si>
    <t xml:space="preserve">              Аж ахуйн материал худалдан авах зардал</t>
  </si>
  <si>
    <t xml:space="preserve">               Гадаад эх үүсвэрээр</t>
  </si>
  <si>
    <t>Ерөнхий мэдээлэл</t>
  </si>
  <si>
    <t>Суутгал болон суутгалын дүн</t>
  </si>
  <si>
    <t>Хавсран ажилласан</t>
  </si>
  <si>
    <t>Илүү цаг</t>
  </si>
  <si>
    <t>Бүгд дүн</t>
  </si>
  <si>
    <t>Ашиг</t>
  </si>
  <si>
    <t>Урьдчилгаа</t>
  </si>
  <si>
    <t>бусад</t>
  </si>
  <si>
    <t xml:space="preserve">Өмнөх оны </t>
  </si>
  <si>
    <t>Батлагдсан төлөвлөгөө</t>
  </si>
  <si>
    <t xml:space="preserve">Тайлант оны </t>
  </si>
  <si>
    <t xml:space="preserve">        Үндсэн хөрөнгө данснаас хассаны олз (гарз)   /ТӨҮГ/</t>
  </si>
  <si>
    <t xml:space="preserve">         Биет бус хөрөнгө данснаас хассаны олз (гарз)  /ТӨҮГ/</t>
  </si>
  <si>
    <t xml:space="preserve">         Хөрөнгө оруулалт борлуулснаас үүссэн олз (гарз)  /ТӨҮГ/</t>
  </si>
  <si>
    <t xml:space="preserve">         Бусад урт хугацаат хөрөнгө борлуулсанаас үүссэн олз (гарз)  /ТӨҮГ/</t>
  </si>
  <si>
    <t xml:space="preserve">         Бусад ашиг (алдагдал)   /ТӨҮГ/</t>
  </si>
  <si>
    <t>C01</t>
  </si>
  <si>
    <t>C02</t>
  </si>
  <si>
    <t>C03</t>
  </si>
  <si>
    <t>C04</t>
  </si>
  <si>
    <t>C05</t>
  </si>
  <si>
    <t>Үндсэн хөрөнгийн дахин үнэлгээний өсөлт</t>
  </si>
  <si>
    <t>Үндсэн хөрөнгийн дахин үнэлгээний  бууралт</t>
  </si>
  <si>
    <t>C06</t>
  </si>
  <si>
    <t>C07</t>
  </si>
  <si>
    <t>C08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</si>
  <si>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</si>
  <si>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</si>
  <si>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</si>
  <si>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</si>
  <si>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</si>
  <si>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</si>
  <si>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</si>
  <si>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</si>
  <si>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</si>
  <si>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 xml:space="preserve">               Нийгмийн даатгалын сангаас эмнэлгүүдэд олгох санхүүжилт</t>
  </si>
  <si>
    <t xml:space="preserve">         Бусад татвар (төлбөр, хураамж)</t>
  </si>
  <si>
    <t xml:space="preserve">               Хөрөнгө оруулалтын зориулалттай үл хөдлөх хөрөнгө /ТӨҮГ/ </t>
  </si>
  <si>
    <t>бодогдсон цалин тэтгэмж нэмэгдэл амралт</t>
  </si>
  <si>
    <t>Б/Ц.Гарт олгох</t>
  </si>
  <si>
    <t xml:space="preserve">Гарын їсэг </t>
  </si>
  <si>
    <t>ID</t>
  </si>
  <si>
    <t>РД</t>
  </si>
  <si>
    <t>Ц</t>
  </si>
  <si>
    <t>Х</t>
  </si>
  <si>
    <t>Бодогдсон цалин</t>
  </si>
  <si>
    <t>лист</t>
  </si>
  <si>
    <t>Амралт</t>
  </si>
  <si>
    <t>Нярай</t>
  </si>
  <si>
    <t>Хоолны мөнгө</t>
  </si>
  <si>
    <t>Унааны хөлс</t>
  </si>
  <si>
    <t>Урамшуулал</t>
  </si>
  <si>
    <t>Багшийн илүү цаг</t>
  </si>
  <si>
    <t>Ур чадварын нэмэгдэл</t>
  </si>
  <si>
    <t>Зэргийн нэмэгдэл</t>
  </si>
  <si>
    <t>Балансын шагнал</t>
  </si>
  <si>
    <t>Тогтмол нэмэгдэл</t>
  </si>
  <si>
    <t>Кабинетийн нэмэгдэл</t>
  </si>
  <si>
    <t>Үр дүнгийн шагнал</t>
  </si>
  <si>
    <t>Шүүхийн шийдвэр гүйцэтгэл</t>
  </si>
  <si>
    <t>Суут дїн</t>
  </si>
  <si>
    <t>ХУ0102030406</t>
  </si>
  <si>
    <t>A Овог</t>
  </si>
  <si>
    <t>B Нэр</t>
  </si>
  <si>
    <t>зөрүү 1</t>
  </si>
  <si>
    <t>зөрүү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</si>
</sst>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_);[Blue]\(#,##0.00\)"/>
    <numFmt numFmtId="165" formatCode="0.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Unicode MS"/>
      <family val="2"/>
      <charset val="204"/>
    </font>
    <font>
      <sz val="10"/>
      <name val="Arial Unicode MS"/>
      <family val="2"/>
      <charset val="204"/>
    </font>
    <font>
      <sz val="10"/>
      <color theme="1"/>
      <name val="Arial Unicode MS"/>
      <family val="2"/>
      <charset val="204"/>
    </font>
    <font>
      <b/>
      <sz val="10"/>
      <color theme="2" tint="-0.89999084444715716"/>
      <name val="Arial Unicode MS"/>
      <family val="2"/>
      <charset val="204"/>
    </font>
    <font>
      <sz val="10"/>
      <color theme="2" tint="-0.89999084444715716"/>
      <name val="Arial Unicode MS"/>
      <family val="2"/>
      <charset val="204"/>
    </font>
    <font>
      <sz val="10"/>
      <color rgb="FF080000"/>
      <name val="Arial Unicode MS"/>
      <family val="2"/>
      <charset val="204"/>
    </font>
    <font>
      <b/>
      <sz val="10"/>
      <color theme="4" tint="-0.499984740745262"/>
      <name val="Arial Unicode MS"/>
      <family val="2"/>
      <charset val="204"/>
    </font>
    <font>
      <u/>
      <sz val="10"/>
      <color theme="2" tint="-0.89999084444715716"/>
      <name val="Arial Unicode MS"/>
      <family val="2"/>
      <charset val="20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2" tint="-0.89999084444715716"/>
      <name val="Times New Roman"/>
      <family val="1"/>
    </font>
    <font>
      <sz val="11"/>
      <color theme="2" tint="-0.89999084444715716"/>
      <name val="Times New Roman"/>
      <family val="1"/>
    </font>
    <font>
      <b/>
      <u/>
      <sz val="11"/>
      <color theme="2" tint="-0.89999084444715716"/>
      <name val="Times New Roman"/>
      <family val="1"/>
    </font>
    <font>
      <sz val="11"/>
      <color rgb="FF080000"/>
      <name val="Times New Roman"/>
      <family val="1"/>
    </font>
    <font>
      <b/>
      <u val="double"/>
      <sz val="11"/>
      <color rgb="FF080000"/>
      <name val="Times New Roman"/>
      <family val="1"/>
    </font>
    <font>
      <sz val="11"/>
      <name val="Times New Roman"/>
      <family val="1"/>
    </font>
    <font>
      <b/>
      <u val="double"/>
      <sz val="11"/>
      <color theme="2" tint="-0.89999084444715716"/>
      <name val="Times New Roman"/>
      <family val="1"/>
    </font>
    <font>
      <b/>
      <sz val="11"/>
      <name val="Times New Roman"/>
      <family val="1"/>
    </font>
    <font>
      <b/>
      <sz val="11"/>
      <color rgb="FF080000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b/>
      <sz val="12"/>
      <name val="Times New Roman"/>
      <family val="1"/>
    </font>
    <font>
      <i/>
      <sz val="11"/>
      <color theme="1"/>
      <name val="Times New Roman"/>
      <family val="1"/>
    </font>
    <font>
      <b/>
      <sz val="10"/>
      <name val="Times New Roman"/>
      <family val="1"/>
    </font>
    <font>
      <sz val="10"/>
      <color theme="0" tint="-0.34998626667073579"/>
      <name val="Times New Roman"/>
      <family val="1"/>
    </font>
    <font>
      <sz val="10"/>
      <color theme="0" tint="-0.249977111117893"/>
      <name val="Times New Roman"/>
      <family val="1"/>
    </font>
    <font>
      <b/>
      <sz val="10"/>
      <color theme="2" tint="-0.89999084444715716"/>
      <name val="Times New Roman"/>
      <family val="1"/>
    </font>
    <font>
      <sz val="10"/>
      <color theme="2" tint="-0.89999084444715716"/>
      <name val="Times New Roman"/>
      <family val="1"/>
    </font>
    <font>
      <b/>
      <u/>
      <sz val="10"/>
      <color theme="2" tint="-0.89999084444715716"/>
      <name val="Times New Roman"/>
      <family val="1"/>
    </font>
    <font>
      <b/>
      <u val="singleAccounting"/>
      <sz val="11"/>
      <name val="Times New Roman"/>
      <family val="1"/>
    </font>
    <font>
      <b/>
      <u val="doubleAccounting"/>
      <sz val="11"/>
      <name val="Times New Roman"/>
      <family val="1"/>
    </font>
    <font>
      <sz val="11"/>
      <color theme="4" tint="-0.249977111117893"/>
      <name val="Times New Roman"/>
      <family val="1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0">
    <xf numFmtId="0" fontId="0" fillId="0" borderId="0" xfId="0"/>
    <xf numFmtId="0" fontId="4" fillId="0" borderId="0" xfId="0" applyFont="1"/>
    <xf numFmtId="0" fontId="8" fillId="0" borderId="0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Border="1"/>
    <xf numFmtId="0" fontId="6" fillId="0" borderId="2" xfId="0" applyFont="1" applyBorder="1" applyAlignment="1">
      <alignment vertical="top"/>
    </xf>
    <xf numFmtId="0" fontId="4" fillId="0" borderId="2" xfId="0" applyFont="1" applyBorder="1"/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7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vertical="top" wrapText="1"/>
    </xf>
    <xf numFmtId="0" fontId="6" fillId="0" borderId="2" xfId="1" applyNumberFormat="1" applyFont="1" applyBorder="1" applyAlignment="1">
      <alignment horizontal="right" vertical="top"/>
    </xf>
    <xf numFmtId="0" fontId="10" fillId="0" borderId="0" xfId="0" applyFont="1"/>
    <xf numFmtId="2" fontId="10" fillId="0" borderId="0" xfId="1" applyNumberFormat="1" applyFont="1"/>
    <xf numFmtId="0" fontId="11" fillId="0" borderId="0" xfId="0" applyFont="1" applyAlignment="1">
      <alignment horizontal="right"/>
    </xf>
    <xf numFmtId="0" fontId="12" fillId="0" borderId="0" xfId="0" applyFont="1" applyBorder="1" applyAlignment="1">
      <alignment vertical="center"/>
    </xf>
    <xf numFmtId="2" fontId="12" fillId="0" borderId="0" xfId="1" applyNumberFormat="1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 wrapText="1"/>
    </xf>
    <xf numFmtId="2" fontId="12" fillId="9" borderId="2" xfId="1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2" fontId="12" fillId="0" borderId="2" xfId="1" applyNumberFormat="1" applyFont="1" applyBorder="1" applyAlignment="1">
      <alignment vertical="top"/>
    </xf>
    <xf numFmtId="2" fontId="12" fillId="0" borderId="2" xfId="1" applyNumberFormat="1" applyFont="1" applyBorder="1" applyAlignment="1"/>
    <xf numFmtId="2" fontId="13" fillId="0" borderId="2" xfId="1" applyNumberFormat="1" applyFont="1" applyBorder="1" applyAlignment="1"/>
    <xf numFmtId="0" fontId="13" fillId="2" borderId="2" xfId="0" applyFont="1" applyFill="1" applyBorder="1" applyAlignment="1">
      <alignment horizontal="left" vertical="center" wrapText="1"/>
    </xf>
    <xf numFmtId="2" fontId="13" fillId="2" borderId="2" xfId="1" applyNumberFormat="1" applyFont="1" applyFill="1" applyBorder="1" applyAlignment="1"/>
    <xf numFmtId="2" fontId="14" fillId="0" borderId="2" xfId="1" applyNumberFormat="1" applyFont="1" applyBorder="1" applyAlignment="1"/>
    <xf numFmtId="2" fontId="16" fillId="0" borderId="2" xfId="1" applyNumberFormat="1" applyFont="1" applyBorder="1" applyAlignment="1"/>
    <xf numFmtId="49" fontId="15" fillId="0" borderId="0" xfId="0" applyNumberFormat="1" applyFont="1" applyAlignment="1"/>
    <xf numFmtId="2" fontId="15" fillId="0" borderId="0" xfId="1" applyNumberFormat="1" applyFont="1" applyAlignment="1"/>
    <xf numFmtId="0" fontId="15" fillId="0" borderId="0" xfId="0" applyFont="1" applyAlignment="1"/>
    <xf numFmtId="2" fontId="10" fillId="0" borderId="0" xfId="0" applyNumberFormat="1" applyFont="1"/>
    <xf numFmtId="2" fontId="11" fillId="0" borderId="0" xfId="0" applyNumberFormat="1" applyFont="1" applyAlignment="1">
      <alignment horizontal="right"/>
    </xf>
    <xf numFmtId="2" fontId="12" fillId="0" borderId="0" xfId="0" applyNumberFormat="1" applyFont="1" applyBorder="1" applyAlignment="1">
      <alignment vertical="center"/>
    </xf>
    <xf numFmtId="2" fontId="13" fillId="0" borderId="0" xfId="0" applyNumberFormat="1" applyFont="1" applyBorder="1" applyAlignment="1">
      <alignment horizontal="center" vertical="center"/>
    </xf>
    <xf numFmtId="2" fontId="15" fillId="0" borderId="0" xfId="0" applyNumberFormat="1" applyFont="1" applyAlignment="1"/>
    <xf numFmtId="0" fontId="1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7" fillId="2" borderId="2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2" fillId="0" borderId="0" xfId="0" applyFont="1" applyBorder="1" applyAlignment="1">
      <alignment vertical="center" wrapText="1"/>
    </xf>
    <xf numFmtId="165" fontId="12" fillId="0" borderId="2" xfId="0" applyNumberFormat="1" applyFont="1" applyBorder="1" applyAlignment="1">
      <alignment horizontal="left" vertical="center" wrapText="1"/>
    </xf>
    <xf numFmtId="165" fontId="13" fillId="2" borderId="2" xfId="0" applyNumberFormat="1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wrapText="1"/>
    </xf>
    <xf numFmtId="165" fontId="13" fillId="0" borderId="2" xfId="0" applyNumberFormat="1" applyFont="1" applyBorder="1" applyAlignment="1">
      <alignment horizontal="left" vertical="center" wrapText="1"/>
    </xf>
    <xf numFmtId="49" fontId="15" fillId="0" borderId="0" xfId="0" applyNumberFormat="1" applyFont="1" applyAlignment="1">
      <alignment wrapText="1"/>
    </xf>
    <xf numFmtId="165" fontId="19" fillId="0" borderId="2" xfId="0" applyNumberFormat="1" applyFont="1" applyBorder="1" applyAlignment="1">
      <alignment horizontal="left" vertical="center" wrapText="1"/>
    </xf>
    <xf numFmtId="165" fontId="17" fillId="2" borderId="2" xfId="0" applyNumberFormat="1" applyFont="1" applyFill="1" applyBorder="1" applyAlignment="1">
      <alignment horizontal="left" vertical="center" wrapText="1"/>
    </xf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3" fillId="0" borderId="0" xfId="0" applyFont="1"/>
    <xf numFmtId="0" fontId="13" fillId="0" borderId="2" xfId="0" applyNumberFormat="1" applyFont="1" applyBorder="1" applyAlignment="1">
      <alignment vertical="top"/>
    </xf>
    <xf numFmtId="0" fontId="15" fillId="0" borderId="2" xfId="0" applyNumberFormat="1" applyFont="1" applyBorder="1" applyAlignment="1">
      <alignment horizontal="left"/>
    </xf>
    <xf numFmtId="0" fontId="19" fillId="0" borderId="2" xfId="0" applyFont="1" applyBorder="1" applyAlignment="1">
      <alignment horizontal="left" vertical="center"/>
    </xf>
    <xf numFmtId="0" fontId="15" fillId="0" borderId="2" xfId="0" applyNumberFormat="1" applyFont="1" applyBorder="1" applyAlignment="1"/>
    <xf numFmtId="0" fontId="15" fillId="0" borderId="0" xfId="0" applyNumberFormat="1" applyFont="1" applyAlignment="1"/>
    <xf numFmtId="0" fontId="10" fillId="0" borderId="0" xfId="0" applyNumberFormat="1" applyFont="1"/>
    <xf numFmtId="0" fontId="19" fillId="0" borderId="0" xfId="0" applyFont="1"/>
    <xf numFmtId="0" fontId="17" fillId="0" borderId="0" xfId="0" applyFont="1" applyAlignment="1">
      <alignment horizontal="center" vertical="center" wrapText="1"/>
    </xf>
    <xf numFmtId="0" fontId="19" fillId="10" borderId="5" xfId="0" applyFont="1" applyFill="1" applyBorder="1" applyAlignment="1">
      <alignment horizontal="center" vertical="center" wrapText="1"/>
    </xf>
    <xf numFmtId="0" fontId="19" fillId="10" borderId="3" xfId="0" applyFont="1" applyFill="1" applyBorder="1" applyAlignment="1">
      <alignment horizontal="center" vertical="center" wrapText="1"/>
    </xf>
    <xf numFmtId="0" fontId="19" fillId="10" borderId="6" xfId="0" applyFont="1" applyFill="1" applyBorder="1" applyAlignment="1">
      <alignment horizontal="center" vertical="center" wrapText="1"/>
    </xf>
    <xf numFmtId="165" fontId="19" fillId="2" borderId="4" xfId="0" applyNumberFormat="1" applyFont="1" applyFill="1" applyBorder="1" applyAlignment="1">
      <alignment horizontal="left" vertical="center" wrapText="1"/>
    </xf>
    <xf numFmtId="4" fontId="17" fillId="2" borderId="3" xfId="0" applyNumberFormat="1" applyFont="1" applyFill="1" applyBorder="1" applyAlignment="1">
      <alignment horizontal="right" vertical="center" wrapText="1"/>
    </xf>
    <xf numFmtId="4" fontId="17" fillId="0" borderId="3" xfId="0" applyNumberFormat="1" applyFont="1" applyBorder="1" applyAlignment="1">
      <alignment horizontal="right" vertical="center" wrapText="1"/>
    </xf>
    <xf numFmtId="0" fontId="17" fillId="2" borderId="3" xfId="0" applyFont="1" applyFill="1" applyBorder="1" applyAlignment="1">
      <alignment horizontal="center" vertical="center" wrapText="1"/>
    </xf>
    <xf numFmtId="165" fontId="17" fillId="2" borderId="3" xfId="0" applyNumberFormat="1" applyFont="1" applyFill="1" applyBorder="1" applyAlignment="1">
      <alignment horizontal="left" vertical="center" wrapText="1"/>
    </xf>
    <xf numFmtId="165" fontId="19" fillId="0" borderId="3" xfId="0" applyNumberFormat="1" applyFont="1" applyBorder="1" applyAlignment="1">
      <alignment horizontal="left" vertical="center" wrapText="1"/>
    </xf>
    <xf numFmtId="4" fontId="19" fillId="0" borderId="3" xfId="0" applyNumberFormat="1" applyFont="1" applyBorder="1" applyAlignment="1">
      <alignment horizontal="right" vertical="center" wrapText="1"/>
    </xf>
    <xf numFmtId="0" fontId="19" fillId="0" borderId="0" xfId="0" applyFont="1" applyAlignment="1"/>
    <xf numFmtId="0" fontId="17" fillId="0" borderId="2" xfId="0" applyFont="1" applyBorder="1" applyAlignment="1">
      <alignment horizontal="left" vertical="center"/>
    </xf>
    <xf numFmtId="0" fontId="19" fillId="2" borderId="2" xfId="0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center" vertical="center" wrapText="1"/>
    </xf>
    <xf numFmtId="2" fontId="13" fillId="0" borderId="0" xfId="1" applyNumberFormat="1" applyFont="1"/>
    <xf numFmtId="2" fontId="12" fillId="0" borderId="0" xfId="1" applyNumberFormat="1" applyFont="1" applyBorder="1" applyAlignment="1">
      <alignment horizontal="center" vertical="center"/>
    </xf>
    <xf numFmtId="2" fontId="17" fillId="0" borderId="0" xfId="1" applyNumberFormat="1" applyFont="1" applyAlignment="1">
      <alignment horizontal="center" vertical="center"/>
    </xf>
    <xf numFmtId="2" fontId="19" fillId="5" borderId="2" xfId="1" applyNumberFormat="1" applyFont="1" applyFill="1" applyBorder="1" applyAlignment="1">
      <alignment horizontal="center" vertical="center" wrapText="1"/>
    </xf>
    <xf numFmtId="2" fontId="19" fillId="5" borderId="2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165" fontId="3" fillId="2" borderId="3" xfId="0" applyNumberFormat="1" applyFont="1" applyFill="1" applyBorder="1" applyAlignment="1">
      <alignment horizontal="left" vertical="center"/>
    </xf>
    <xf numFmtId="0" fontId="21" fillId="0" borderId="0" xfId="0" applyFont="1"/>
    <xf numFmtId="4" fontId="22" fillId="2" borderId="3" xfId="0" applyNumberFormat="1" applyFont="1" applyFill="1" applyBorder="1" applyAlignment="1">
      <alignment horizontal="right" vertical="center" wrapText="1"/>
    </xf>
    <xf numFmtId="4" fontId="22" fillId="0" borderId="3" xfId="0" applyNumberFormat="1" applyFont="1" applyBorder="1" applyAlignment="1">
      <alignment horizontal="right" vertical="center" wrapText="1"/>
    </xf>
    <xf numFmtId="165" fontId="19" fillId="2" borderId="2" xfId="0" applyNumberFormat="1" applyFont="1" applyFill="1" applyBorder="1" applyAlignment="1">
      <alignment horizontal="left" vertical="center" wrapText="1"/>
    </xf>
    <xf numFmtId="2" fontId="19" fillId="0" borderId="2" xfId="1" applyNumberFormat="1" applyFont="1" applyBorder="1" applyAlignment="1"/>
    <xf numFmtId="0" fontId="17" fillId="0" borderId="2" xfId="0" applyFont="1" applyBorder="1" applyAlignment="1">
      <alignment wrapText="1"/>
    </xf>
    <xf numFmtId="2" fontId="17" fillId="0" borderId="2" xfId="1" applyNumberFormat="1" applyFont="1" applyBorder="1" applyAlignment="1"/>
    <xf numFmtId="2" fontId="17" fillId="2" borderId="2" xfId="1" applyNumberFormat="1" applyFont="1" applyFill="1" applyBorder="1" applyAlignment="1"/>
    <xf numFmtId="0" fontId="17" fillId="2" borderId="2" xfId="0" applyFont="1" applyFill="1" applyBorder="1" applyAlignment="1">
      <alignment wrapText="1"/>
    </xf>
    <xf numFmtId="0" fontId="17" fillId="0" borderId="2" xfId="0" applyFont="1" applyFill="1" applyBorder="1" applyAlignment="1">
      <alignment wrapText="1"/>
    </xf>
    <xf numFmtId="0" fontId="19" fillId="2" borderId="2" xfId="0" applyFont="1" applyFill="1" applyBorder="1" applyAlignment="1">
      <alignment horizontal="left" vertical="center" wrapText="1"/>
    </xf>
    <xf numFmtId="165" fontId="17" fillId="0" borderId="2" xfId="0" applyNumberFormat="1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6" fillId="0" borderId="0" xfId="0" applyFont="1"/>
    <xf numFmtId="0" fontId="21" fillId="0" borderId="0" xfId="0" applyFont="1" applyBorder="1" applyAlignment="1">
      <alignment vertical="center" readingOrder="1"/>
    </xf>
    <xf numFmtId="0" fontId="26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13" borderId="11" xfId="0" applyFont="1" applyFill="1" applyBorder="1" applyAlignment="1">
      <alignment horizontal="center" vertical="center"/>
    </xf>
    <xf numFmtId="0" fontId="29" fillId="13" borderId="11" xfId="0" applyFont="1" applyFill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0" fontId="26" fillId="14" borderId="11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vertical="center"/>
    </xf>
    <xf numFmtId="0" fontId="26" fillId="2" borderId="11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2" borderId="11" xfId="0" applyFont="1" applyFill="1" applyBorder="1" applyAlignment="1">
      <alignment vertical="center"/>
    </xf>
    <xf numFmtId="0" fontId="30" fillId="2" borderId="11" xfId="0" applyFont="1" applyFill="1" applyBorder="1" applyAlignment="1">
      <alignment vertical="center"/>
    </xf>
    <xf numFmtId="0" fontId="30" fillId="2" borderId="11" xfId="0" applyFont="1" applyFill="1" applyBorder="1" applyAlignment="1">
      <alignment vertical="center" wrapText="1"/>
    </xf>
    <xf numFmtId="0" fontId="26" fillId="12" borderId="11" xfId="0" applyFont="1" applyFill="1" applyBorder="1" applyAlignment="1">
      <alignment horizontal="left" vertical="center" wrapText="1"/>
    </xf>
    <xf numFmtId="0" fontId="26" fillId="12" borderId="11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 wrapText="1"/>
    </xf>
    <xf numFmtId="0" fontId="26" fillId="12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0" fontId="26" fillId="12" borderId="11" xfId="0" applyFont="1" applyFill="1" applyBorder="1" applyAlignment="1">
      <alignment vertical="center" wrapText="1"/>
    </xf>
    <xf numFmtId="0" fontId="26" fillId="2" borderId="11" xfId="0" applyFont="1" applyFill="1" applyBorder="1" applyAlignment="1">
      <alignment vertical="center" wrapText="1"/>
    </xf>
    <xf numFmtId="0" fontId="10" fillId="0" borderId="3" xfId="0" applyFont="1" applyBorder="1"/>
    <xf numFmtId="0" fontId="10" fillId="4" borderId="3" xfId="0" applyFont="1" applyFill="1" applyBorder="1" applyAlignment="1">
      <alignment horizontal="left"/>
    </xf>
    <xf numFmtId="0" fontId="10" fillId="4" borderId="3" xfId="0" applyFont="1" applyFill="1" applyBorder="1"/>
    <xf numFmtId="2" fontId="13" fillId="0" borderId="0" xfId="0" applyNumberFormat="1" applyFont="1" applyBorder="1" applyAlignment="1">
      <alignment horizontal="right" vertic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right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left"/>
    </xf>
    <xf numFmtId="0" fontId="19" fillId="0" borderId="3" xfId="0" applyFont="1" applyBorder="1"/>
    <xf numFmtId="0" fontId="17" fillId="4" borderId="3" xfId="0" applyFont="1" applyFill="1" applyBorder="1" applyAlignment="1">
      <alignment horizontal="left"/>
    </xf>
    <xf numFmtId="0" fontId="17" fillId="4" borderId="3" xfId="0" applyFont="1" applyFill="1" applyBorder="1"/>
    <xf numFmtId="0" fontId="12" fillId="0" borderId="3" xfId="0" applyFont="1" applyBorder="1" applyAlignment="1">
      <alignment horizontal="left" vertical="center" wrapText="1"/>
    </xf>
    <xf numFmtId="165" fontId="12" fillId="0" borderId="3" xfId="0" applyNumberFormat="1" applyFont="1" applyBorder="1" applyAlignment="1">
      <alignment horizontal="left" vertical="center" wrapText="1"/>
    </xf>
    <xf numFmtId="2" fontId="13" fillId="0" borderId="3" xfId="0" applyNumberFormat="1" applyFont="1" applyBorder="1" applyAlignment="1"/>
    <xf numFmtId="0" fontId="13" fillId="4" borderId="3" xfId="0" applyFont="1" applyFill="1" applyBorder="1" applyAlignment="1">
      <alignment horizontal="left" vertical="center" wrapText="1"/>
    </xf>
    <xf numFmtId="165" fontId="13" fillId="4" borderId="3" xfId="0" applyNumberFormat="1" applyFont="1" applyFill="1" applyBorder="1" applyAlignment="1">
      <alignment horizontal="left" vertical="center" wrapText="1"/>
    </xf>
    <xf numFmtId="2" fontId="13" fillId="4" borderId="3" xfId="0" applyNumberFormat="1" applyFont="1" applyFill="1" applyBorder="1" applyAlignment="1"/>
    <xf numFmtId="0" fontId="19" fillId="4" borderId="3" xfId="0" applyFont="1" applyFill="1" applyBorder="1"/>
    <xf numFmtId="0" fontId="26" fillId="0" borderId="0" xfId="0" applyFont="1" applyAlignment="1">
      <alignment horizontal="right" vertical="center" wrapText="1"/>
    </xf>
    <xf numFmtId="0" fontId="29" fillId="7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center"/>
    </xf>
    <xf numFmtId="165" fontId="19" fillId="0" borderId="3" xfId="0" applyNumberFormat="1" applyFont="1" applyBorder="1" applyAlignment="1">
      <alignment horizontal="left" vertical="center"/>
    </xf>
    <xf numFmtId="4" fontId="19" fillId="0" borderId="3" xfId="0" applyNumberFormat="1" applyFont="1" applyBorder="1" applyAlignment="1">
      <alignment horizontal="right" vertical="center"/>
    </xf>
    <xf numFmtId="4" fontId="17" fillId="0" borderId="3" xfId="0" applyNumberFormat="1" applyFont="1" applyBorder="1" applyAlignment="1">
      <alignment horizontal="right" vertical="center"/>
    </xf>
    <xf numFmtId="49" fontId="17" fillId="0" borderId="0" xfId="0" applyNumberFormat="1" applyFont="1" applyAlignment="1"/>
    <xf numFmtId="0" fontId="17" fillId="0" borderId="0" xfId="0" applyFont="1" applyAlignment="1"/>
    <xf numFmtId="0" fontId="17" fillId="4" borderId="3" xfId="0" applyFont="1" applyFill="1" applyBorder="1" applyAlignment="1">
      <alignment horizontal="left" vertical="center"/>
    </xf>
    <xf numFmtId="165" fontId="17" fillId="4" borderId="3" xfId="0" applyNumberFormat="1" applyFont="1" applyFill="1" applyBorder="1" applyAlignment="1">
      <alignment horizontal="left" vertical="center"/>
    </xf>
    <xf numFmtId="4" fontId="17" fillId="4" borderId="3" xfId="0" applyNumberFormat="1" applyFont="1" applyFill="1" applyBorder="1" applyAlignment="1">
      <alignment horizontal="right" vertical="center"/>
    </xf>
    <xf numFmtId="165" fontId="17" fillId="4" borderId="3" xfId="0" applyNumberFormat="1" applyFont="1" applyFill="1" applyBorder="1" applyAlignment="1">
      <alignment horizontal="left" vertical="center" indent="8"/>
    </xf>
    <xf numFmtId="0" fontId="17" fillId="0" borderId="0" xfId="0" applyFont="1" applyAlignment="1">
      <alignment horizontal="right"/>
    </xf>
    <xf numFmtId="0" fontId="29" fillId="0" borderId="3" xfId="0" applyFont="1" applyBorder="1" applyAlignment="1">
      <alignment horizontal="left" vertical="center" wrapText="1"/>
    </xf>
    <xf numFmtId="4" fontId="29" fillId="0" borderId="3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center"/>
    </xf>
    <xf numFmtId="0" fontId="10" fillId="0" borderId="0" xfId="0" applyFont="1" applyBorder="1"/>
    <xf numFmtId="0" fontId="26" fillId="4" borderId="3" xfId="0" applyFont="1" applyFill="1" applyBorder="1" applyAlignment="1">
      <alignment horizontal="left" vertical="center" wrapText="1"/>
    </xf>
    <xf numFmtId="4" fontId="26" fillId="4" borderId="3" xfId="0" applyNumberFormat="1" applyFont="1" applyFill="1" applyBorder="1" applyAlignment="1">
      <alignment horizontal="right" vertical="center" wrapText="1"/>
    </xf>
    <xf numFmtId="165" fontId="29" fillId="0" borderId="3" xfId="0" applyNumberFormat="1" applyFont="1" applyBorder="1" applyAlignment="1">
      <alignment horizontal="left" vertical="center" wrapText="1"/>
    </xf>
    <xf numFmtId="165" fontId="26" fillId="4" borderId="3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horizontal="right"/>
    </xf>
    <xf numFmtId="165" fontId="12" fillId="0" borderId="3" xfId="0" applyNumberFormat="1" applyFont="1" applyBorder="1" applyAlignment="1">
      <alignment horizontal="center" vertical="center"/>
    </xf>
    <xf numFmtId="0" fontId="19" fillId="15" borderId="3" xfId="0" applyFont="1" applyFill="1" applyBorder="1" applyAlignment="1">
      <alignment horizontal="center" vertical="center" wrapText="1"/>
    </xf>
    <xf numFmtId="0" fontId="13" fillId="15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wrapText="1"/>
    </xf>
    <xf numFmtId="0" fontId="19" fillId="0" borderId="3" xfId="0" applyFont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165" fontId="19" fillId="0" borderId="3" xfId="0" applyNumberFormat="1" applyFont="1" applyFill="1" applyBorder="1" applyAlignment="1">
      <alignment horizontal="left" vertical="center" wrapText="1"/>
    </xf>
    <xf numFmtId="2" fontId="13" fillId="0" borderId="3" xfId="0" applyNumberFormat="1" applyFont="1" applyFill="1" applyBorder="1" applyAlignment="1"/>
    <xf numFmtId="2" fontId="17" fillId="4" borderId="3" xfId="0" applyNumberFormat="1" applyFont="1" applyFill="1" applyBorder="1" applyAlignment="1"/>
    <xf numFmtId="0" fontId="17" fillId="4" borderId="3" xfId="0" applyFont="1" applyFill="1" applyBorder="1" applyAlignment="1">
      <alignment horizontal="left" vertical="center" wrapText="1"/>
    </xf>
    <xf numFmtId="165" fontId="17" fillId="4" borderId="3" xfId="0" applyNumberFormat="1" applyFont="1" applyFill="1" applyBorder="1" applyAlignment="1">
      <alignment horizontal="left" vertical="center" wrapText="1"/>
    </xf>
    <xf numFmtId="4" fontId="17" fillId="4" borderId="3" xfId="0" applyNumberFormat="1" applyFont="1" applyFill="1" applyBorder="1" applyAlignment="1">
      <alignment horizontal="right" vertical="center" wrapText="1"/>
    </xf>
    <xf numFmtId="0" fontId="17" fillId="4" borderId="3" xfId="0" applyFont="1" applyFill="1" applyBorder="1" applyAlignment="1">
      <alignment horizontal="left" wrapText="1" indent="8"/>
    </xf>
    <xf numFmtId="165" fontId="17" fillId="4" borderId="3" xfId="0" applyNumberFormat="1" applyFont="1" applyFill="1" applyBorder="1" applyAlignment="1">
      <alignment horizontal="left" vertical="center" wrapText="1" indent="8"/>
    </xf>
    <xf numFmtId="0" fontId="12" fillId="0" borderId="3" xfId="0" applyFont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7" fillId="2" borderId="3" xfId="0" applyNumberFormat="1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wrapText="1"/>
    </xf>
    <xf numFmtId="0" fontId="17" fillId="2" borderId="3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wrapText="1"/>
    </xf>
    <xf numFmtId="0" fontId="23" fillId="0" borderId="3" xfId="0" applyFont="1" applyBorder="1" applyAlignment="1">
      <alignment horizontal="left" vertical="center" wrapText="1"/>
    </xf>
    <xf numFmtId="165" fontId="23" fillId="0" borderId="3" xfId="0" applyNumberFormat="1" applyFont="1" applyBorder="1" applyAlignment="1">
      <alignment horizontal="left" vertical="center" wrapText="1"/>
    </xf>
    <xf numFmtId="4" fontId="19" fillId="0" borderId="3" xfId="0" applyNumberFormat="1" applyFont="1" applyBorder="1" applyAlignment="1">
      <alignment horizontal="left" vertical="center" wrapText="1"/>
    </xf>
    <xf numFmtId="165" fontId="19" fillId="6" borderId="3" xfId="0" applyNumberFormat="1" applyFont="1" applyFill="1" applyBorder="1" applyAlignment="1">
      <alignment horizontal="center" vertical="center" wrapText="1"/>
    </xf>
    <xf numFmtId="165" fontId="19" fillId="6" borderId="3" xfId="0" applyNumberFormat="1" applyFont="1" applyFill="1" applyBorder="1" applyAlignment="1">
      <alignment horizontal="left" vertical="center" wrapText="1"/>
    </xf>
    <xf numFmtId="0" fontId="12" fillId="6" borderId="3" xfId="0" applyFont="1" applyFill="1" applyBorder="1" applyAlignment="1">
      <alignment horizontal="left" vertical="center" wrapText="1"/>
    </xf>
    <xf numFmtId="0" fontId="14" fillId="0" borderId="0" xfId="0" applyFont="1" applyBorder="1" applyAlignment="1">
      <alignment vertical="center"/>
    </xf>
    <xf numFmtId="0" fontId="10" fillId="0" borderId="2" xfId="0" applyFont="1" applyBorder="1"/>
    <xf numFmtId="14" fontId="15" fillId="0" borderId="0" xfId="0" applyNumberFormat="1" applyFont="1" applyAlignment="1"/>
    <xf numFmtId="164" fontId="15" fillId="0" borderId="0" xfId="0" applyNumberFormat="1" applyFont="1" applyAlignment="1"/>
    <xf numFmtId="0" fontId="10" fillId="0" borderId="7" xfId="0" applyFont="1" applyBorder="1"/>
    <xf numFmtId="0" fontId="13" fillId="0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/>
    </xf>
    <xf numFmtId="14" fontId="13" fillId="0" borderId="3" xfId="0" applyNumberFormat="1" applyFont="1" applyBorder="1" applyAlignment="1">
      <alignment vertical="top"/>
    </xf>
    <xf numFmtId="49" fontId="13" fillId="0" borderId="3" xfId="0" applyNumberFormat="1" applyFont="1" applyBorder="1" applyAlignment="1">
      <alignment vertical="top"/>
    </xf>
    <xf numFmtId="164" fontId="13" fillId="0" borderId="3" xfId="1" applyNumberFormat="1" applyFont="1" applyBorder="1" applyAlignment="1">
      <alignment vertical="top"/>
    </xf>
    <xf numFmtId="0" fontId="13" fillId="0" borderId="3" xfId="0" applyFont="1" applyBorder="1" applyAlignment="1">
      <alignment vertical="top"/>
    </xf>
    <xf numFmtId="49" fontId="13" fillId="0" borderId="3" xfId="1" applyNumberFormat="1" applyFont="1" applyBorder="1" applyAlignment="1">
      <alignment vertical="top"/>
    </xf>
    <xf numFmtId="0" fontId="15" fillId="0" borderId="3" xfId="0" applyFont="1" applyBorder="1" applyAlignment="1"/>
    <xf numFmtId="14" fontId="15" fillId="0" borderId="3" xfId="0" applyNumberFormat="1" applyFont="1" applyBorder="1" applyAlignment="1"/>
    <xf numFmtId="49" fontId="15" fillId="0" borderId="3" xfId="0" applyNumberFormat="1" applyFont="1" applyBorder="1" applyAlignment="1"/>
    <xf numFmtId="164" fontId="20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165" fontId="5" fillId="0" borderId="2" xfId="0" applyNumberFormat="1" applyFont="1" applyBorder="1" applyAlignment="1">
      <alignment horizontal="left" vertical="center" wrapText="1"/>
    </xf>
    <xf numFmtId="165" fontId="2" fillId="0" borderId="2" xfId="0" applyNumberFormat="1" applyFont="1" applyBorder="1" applyAlignment="1">
      <alignment horizontal="left" vertical="center" wrapText="1"/>
    </xf>
    <xf numFmtId="165" fontId="3" fillId="0" borderId="2" xfId="0" applyNumberFormat="1" applyFont="1" applyBorder="1" applyAlignment="1">
      <alignment horizontal="left" vertical="center" wrapText="1"/>
    </xf>
    <xf numFmtId="165" fontId="3" fillId="0" borderId="2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12" fillId="0" borderId="10" xfId="0" applyFont="1" applyBorder="1" applyAlignment="1">
      <alignment horizontal="center" vertical="center" wrapText="1"/>
    </xf>
    <xf numFmtId="0" fontId="13" fillId="0" borderId="10" xfId="0" applyNumberFormat="1" applyFont="1" applyBorder="1" applyAlignment="1">
      <alignment vertical="top"/>
    </xf>
    <xf numFmtId="0" fontId="15" fillId="0" borderId="10" xfId="0" applyNumberFormat="1" applyFont="1" applyBorder="1" applyAlignment="1">
      <alignment horizontal="left"/>
    </xf>
    <xf numFmtId="0" fontId="15" fillId="0" borderId="10" xfId="0" applyNumberFormat="1" applyFont="1" applyBorder="1" applyAlignment="1"/>
    <xf numFmtId="165" fontId="17" fillId="2" borderId="3" xfId="0" applyNumberFormat="1" applyFont="1" applyFill="1" applyBorder="1" applyAlignment="1">
      <alignment horizontal="left" vertical="center"/>
    </xf>
    <xf numFmtId="0" fontId="19" fillId="11" borderId="3" xfId="0" applyFont="1" applyFill="1" applyBorder="1" applyAlignment="1">
      <alignment horizontal="left" vertical="center" wrapText="1"/>
    </xf>
    <xf numFmtId="165" fontId="19" fillId="11" borderId="3" xfId="0" applyNumberFormat="1" applyFont="1" applyFill="1" applyBorder="1" applyAlignment="1">
      <alignment horizontal="left" vertical="center"/>
    </xf>
    <xf numFmtId="165" fontId="19" fillId="0" borderId="3" xfId="0" applyNumberFormat="1" applyFont="1" applyFill="1" applyBorder="1" applyAlignment="1">
      <alignment horizontal="left" vertical="center"/>
    </xf>
    <xf numFmtId="2" fontId="19" fillId="0" borderId="3" xfId="1" applyNumberFormat="1" applyFont="1" applyBorder="1" applyAlignment="1">
      <alignment horizontal="center" vertical="center" wrapText="1"/>
    </xf>
    <xf numFmtId="2" fontId="17" fillId="0" borderId="3" xfId="1" applyNumberFormat="1" applyFont="1" applyBorder="1" applyAlignment="1">
      <alignment vertical="top"/>
    </xf>
    <xf numFmtId="2" fontId="17" fillId="0" borderId="3" xfId="1" applyNumberFormat="1" applyFont="1" applyFill="1" applyBorder="1" applyAlignment="1">
      <alignment vertical="top"/>
    </xf>
    <xf numFmtId="2" fontId="17" fillId="0" borderId="3" xfId="1" applyNumberFormat="1" applyFont="1" applyBorder="1" applyAlignment="1"/>
    <xf numFmtId="2" fontId="17" fillId="2" borderId="3" xfId="1" applyNumberFormat="1" applyFont="1" applyFill="1" applyBorder="1" applyAlignment="1"/>
    <xf numFmtId="2" fontId="17" fillId="11" borderId="3" xfId="1" applyNumberFormat="1" applyFont="1" applyFill="1" applyBorder="1" applyAlignment="1"/>
    <xf numFmtId="165" fontId="19" fillId="2" borderId="3" xfId="0" applyNumberFormat="1" applyFont="1" applyFill="1" applyBorder="1" applyAlignment="1">
      <alignment horizontal="left" vertical="center"/>
    </xf>
    <xf numFmtId="0" fontId="17" fillId="0" borderId="0" xfId="0" applyFont="1" applyAlignment="1">
      <alignment wrapText="1"/>
    </xf>
    <xf numFmtId="2" fontId="17" fillId="0" borderId="0" xfId="1" applyNumberFormat="1" applyFont="1" applyAlignment="1"/>
    <xf numFmtId="2" fontId="19" fillId="0" borderId="0" xfId="1" applyNumberFormat="1" applyFont="1" applyAlignment="1">
      <alignment horizontal="right"/>
    </xf>
    <xf numFmtId="2" fontId="17" fillId="0" borderId="0" xfId="1" applyNumberFormat="1" applyFont="1"/>
    <xf numFmtId="0" fontId="19" fillId="0" borderId="0" xfId="0" applyFont="1" applyBorder="1" applyAlignment="1">
      <alignment vertical="center"/>
    </xf>
    <xf numFmtId="2" fontId="17" fillId="0" borderId="2" xfId="1" applyNumberFormat="1" applyFont="1" applyBorder="1" applyAlignment="1">
      <alignment horizontal="right" vertical="center"/>
    </xf>
    <xf numFmtId="2" fontId="19" fillId="2" borderId="2" xfId="1" applyNumberFormat="1" applyFont="1" applyFill="1" applyBorder="1" applyAlignment="1"/>
    <xf numFmtId="49" fontId="17" fillId="0" borderId="0" xfId="0" applyNumberFormat="1" applyFont="1" applyAlignment="1">
      <alignment wrapText="1"/>
    </xf>
    <xf numFmtId="2" fontId="17" fillId="0" borderId="0" xfId="1" applyNumberFormat="1" applyFont="1" applyBorder="1" applyAlignment="1"/>
    <xf numFmtId="0" fontId="17" fillId="0" borderId="0" xfId="0" applyNumberFormat="1" applyFont="1" applyAlignment="1"/>
    <xf numFmtId="0" fontId="17" fillId="0" borderId="0" xfId="0" applyNumberFormat="1" applyFont="1"/>
    <xf numFmtId="0" fontId="19" fillId="0" borderId="0" xfId="0" applyFont="1" applyAlignment="1">
      <alignment horizontal="center"/>
    </xf>
    <xf numFmtId="0" fontId="19" fillId="7" borderId="3" xfId="0" applyFont="1" applyFill="1" applyBorder="1" applyAlignment="1">
      <alignment horizontal="center" vertical="center" wrapText="1"/>
    </xf>
    <xf numFmtId="2" fontId="13" fillId="0" borderId="2" xfId="1" applyNumberFormat="1" applyFont="1" applyFill="1" applyBorder="1" applyAlignment="1"/>
    <xf numFmtId="0" fontId="12" fillId="9" borderId="3" xfId="0" applyFont="1" applyFill="1" applyBorder="1" applyAlignment="1">
      <alignment horizontal="center" vertical="center" wrapText="1"/>
    </xf>
    <xf numFmtId="2" fontId="12" fillId="9" borderId="3" xfId="0" applyNumberFormat="1" applyFont="1" applyFill="1" applyBorder="1" applyAlignment="1">
      <alignment horizontal="center" vertical="center" wrapText="1"/>
    </xf>
    <xf numFmtId="2" fontId="14" fillId="0" borderId="3" xfId="1" applyNumberFormat="1" applyFont="1" applyBorder="1" applyAlignment="1">
      <alignment vertical="top"/>
    </xf>
    <xf numFmtId="165" fontId="12" fillId="0" borderId="3" xfId="0" applyNumberFormat="1" applyFont="1" applyBorder="1" applyAlignment="1">
      <alignment horizontal="left" vertical="center"/>
    </xf>
    <xf numFmtId="165" fontId="13" fillId="4" borderId="3" xfId="0" applyNumberFormat="1" applyFont="1" applyFill="1" applyBorder="1" applyAlignment="1">
      <alignment horizontal="left" vertical="center"/>
    </xf>
    <xf numFmtId="2" fontId="14" fillId="0" borderId="3" xfId="0" applyNumberFormat="1" applyFont="1" applyBorder="1" applyAlignment="1"/>
    <xf numFmtId="165" fontId="13" fillId="0" borderId="3" xfId="0" applyNumberFormat="1" applyFont="1" applyBorder="1" applyAlignment="1">
      <alignment horizontal="left" vertical="center" wrapText="1"/>
    </xf>
    <xf numFmtId="2" fontId="18" fillId="0" borderId="3" xfId="0" applyNumberFormat="1" applyFont="1" applyBorder="1" applyAlignment="1"/>
    <xf numFmtId="165" fontId="26" fillId="4" borderId="3" xfId="0" applyNumberFormat="1" applyFont="1" applyFill="1" applyBorder="1" applyAlignment="1">
      <alignment vertical="center"/>
    </xf>
    <xf numFmtId="165" fontId="26" fillId="4" borderId="3" xfId="0" applyNumberFormat="1" applyFont="1" applyFill="1" applyBorder="1" applyAlignment="1">
      <alignment horizontal="left" vertical="center"/>
    </xf>
    <xf numFmtId="165" fontId="13" fillId="0" borderId="3" xfId="0" applyNumberFormat="1" applyFont="1" applyFill="1" applyBorder="1" applyAlignment="1">
      <alignment horizontal="left" vertical="center" wrapText="1"/>
    </xf>
    <xf numFmtId="2" fontId="16" fillId="0" borderId="3" xfId="0" applyNumberFormat="1" applyFont="1" applyBorder="1" applyAlignment="1"/>
    <xf numFmtId="165" fontId="12" fillId="0" borderId="2" xfId="0" applyNumberFormat="1" applyFont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 vertical="center"/>
    </xf>
    <xf numFmtId="2" fontId="17" fillId="0" borderId="0" xfId="1" applyNumberFormat="1" applyFont="1" applyBorder="1" applyAlignment="1">
      <alignment horizontal="right" vertical="center"/>
    </xf>
    <xf numFmtId="2" fontId="17" fillId="0" borderId="0" xfId="1" applyNumberFormat="1" applyFont="1" applyBorder="1" applyAlignment="1">
      <alignment horizontal="center" vertical="center"/>
    </xf>
    <xf numFmtId="2" fontId="19" fillId="6" borderId="3" xfId="1" applyNumberFormat="1" applyFont="1" applyFill="1" applyBorder="1" applyAlignment="1">
      <alignment horizontal="center" vertical="center" wrapText="1"/>
    </xf>
    <xf numFmtId="2" fontId="35" fillId="0" borderId="3" xfId="1" applyNumberFormat="1" applyFont="1" applyBorder="1"/>
    <xf numFmtId="2" fontId="19" fillId="0" borderId="3" xfId="1" applyNumberFormat="1" applyFont="1" applyBorder="1"/>
    <xf numFmtId="2" fontId="17" fillId="0" borderId="3" xfId="1" applyNumberFormat="1" applyFont="1" applyBorder="1"/>
    <xf numFmtId="2" fontId="17" fillId="2" borderId="3" xfId="1" applyNumberFormat="1" applyFont="1" applyFill="1" applyBorder="1" applyAlignment="1" applyProtection="1">
      <alignment horizontal="right" vertical="center" wrapText="1"/>
    </xf>
    <xf numFmtId="2" fontId="17" fillId="0" borderId="3" xfId="1" applyNumberFormat="1" applyFont="1" applyFill="1" applyBorder="1"/>
    <xf numFmtId="2" fontId="17" fillId="2" borderId="3" xfId="1" applyNumberFormat="1" applyFont="1" applyFill="1" applyBorder="1"/>
    <xf numFmtId="2" fontId="36" fillId="0" borderId="3" xfId="1" applyNumberFormat="1" applyFont="1" applyBorder="1"/>
    <xf numFmtId="2" fontId="36" fillId="6" borderId="3" xfId="1" applyNumberFormat="1" applyFont="1" applyFill="1" applyBorder="1" applyAlignment="1">
      <alignment horizontal="center"/>
    </xf>
    <xf numFmtId="2" fontId="36" fillId="0" borderId="3" xfId="1" applyNumberFormat="1" applyFont="1" applyFill="1" applyBorder="1" applyAlignment="1">
      <alignment horizontal="center"/>
    </xf>
    <xf numFmtId="3" fontId="19" fillId="0" borderId="3" xfId="0" applyNumberFormat="1" applyFont="1" applyBorder="1" applyAlignment="1">
      <alignment horizontal="left" vertical="center" wrapText="1"/>
    </xf>
    <xf numFmtId="43" fontId="19" fillId="0" borderId="3" xfId="1" applyFont="1" applyBorder="1"/>
    <xf numFmtId="43" fontId="17" fillId="4" borderId="3" xfId="1" applyFont="1" applyFill="1" applyBorder="1"/>
    <xf numFmtId="43" fontId="19" fillId="4" borderId="3" xfId="1" applyFont="1" applyFill="1" applyBorder="1"/>
    <xf numFmtId="165" fontId="19" fillId="4" borderId="3" xfId="0" applyNumberFormat="1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 wrapText="1"/>
    </xf>
    <xf numFmtId="165" fontId="12" fillId="4" borderId="3" xfId="0" applyNumberFormat="1" applyFont="1" applyFill="1" applyBorder="1" applyAlignment="1">
      <alignment horizontal="left" vertical="center" wrapText="1"/>
    </xf>
    <xf numFmtId="4" fontId="29" fillId="2" borderId="3" xfId="0" applyNumberFormat="1" applyFont="1" applyFill="1" applyBorder="1" applyAlignment="1">
      <alignment horizontal="right" vertical="center" wrapText="1"/>
    </xf>
    <xf numFmtId="165" fontId="19" fillId="16" borderId="3" xfId="0" applyNumberFormat="1" applyFont="1" applyFill="1" applyBorder="1" applyAlignment="1">
      <alignment horizontal="left" vertical="center" wrapText="1"/>
    </xf>
    <xf numFmtId="4" fontId="19" fillId="16" borderId="3" xfId="0" applyNumberFormat="1" applyFont="1" applyFill="1" applyBorder="1" applyAlignment="1">
      <alignment horizontal="right" vertical="center" wrapText="1"/>
    </xf>
    <xf numFmtId="4" fontId="19" fillId="2" borderId="3" xfId="0" applyNumberFormat="1" applyFont="1" applyFill="1" applyBorder="1" applyAlignment="1">
      <alignment horizontal="right" vertical="center" wrapText="1"/>
    </xf>
    <xf numFmtId="0" fontId="12" fillId="17" borderId="3" xfId="0" applyFont="1" applyFill="1" applyBorder="1" applyAlignment="1">
      <alignment horizontal="left" vertical="center" wrapText="1"/>
    </xf>
    <xf numFmtId="0" fontId="33" fillId="0" borderId="3" xfId="0" applyFont="1" applyBorder="1" applyAlignment="1">
      <alignment horizontal="center" vertical="center"/>
    </xf>
    <xf numFmtId="43" fontId="10" fillId="0" borderId="3" xfId="1" applyFont="1" applyBorder="1" applyAlignment="1">
      <alignment horizontal="right" vertical="top"/>
    </xf>
    <xf numFmtId="0" fontId="10" fillId="0" borderId="3" xfId="1" applyNumberFormat="1" applyFont="1" applyBorder="1" applyAlignment="1">
      <alignment horizontal="right" vertical="top"/>
    </xf>
    <xf numFmtId="0" fontId="17" fillId="0" borderId="3" xfId="1" applyNumberFormat="1" applyFont="1" applyBorder="1" applyAlignment="1">
      <alignment horizontal="right" vertical="top"/>
    </xf>
    <xf numFmtId="0" fontId="10" fillId="4" borderId="3" xfId="0" applyFont="1" applyFill="1" applyBorder="1" applyAlignment="1">
      <alignment wrapText="1"/>
    </xf>
    <xf numFmtId="0" fontId="19" fillId="0" borderId="0" xfId="0" applyFont="1" applyAlignment="1">
      <alignment horizontal="center"/>
    </xf>
    <xf numFmtId="0" fontId="19" fillId="7" borderId="3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left" vertical="center" wrapText="1"/>
    </xf>
    <xf numFmtId="165" fontId="33" fillId="4" borderId="3" xfId="0" applyNumberFormat="1" applyFont="1" applyFill="1" applyBorder="1" applyAlignment="1">
      <alignment horizontal="left" vertical="center" wrapText="1"/>
    </xf>
    <xf numFmtId="165" fontId="12" fillId="0" borderId="3" xfId="0" applyNumberFormat="1" applyFont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left" wrapText="1"/>
    </xf>
    <xf numFmtId="165" fontId="26" fillId="4" borderId="3" xfId="0" applyNumberFormat="1" applyFont="1" applyFill="1" applyBorder="1" applyAlignment="1">
      <alignment vertical="center" wrapText="1"/>
    </xf>
    <xf numFmtId="2" fontId="13" fillId="4" borderId="3" xfId="0" applyNumberFormat="1" applyFont="1" applyFill="1" applyBorder="1" applyAlignment="1">
      <alignment wrapText="1"/>
    </xf>
    <xf numFmtId="2" fontId="17" fillId="4" borderId="3" xfId="0" applyNumberFormat="1" applyFont="1" applyFill="1" applyBorder="1" applyAlignment="1">
      <alignment wrapText="1"/>
    </xf>
    <xf numFmtId="0" fontId="12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29" fillId="5" borderId="5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29" fillId="5" borderId="3" xfId="0" applyFont="1" applyFill="1" applyBorder="1" applyAlignment="1">
      <alignment horizontal="center" vertical="center" wrapText="1"/>
    </xf>
    <xf numFmtId="2" fontId="19" fillId="5" borderId="3" xfId="1" applyNumberFormat="1" applyFont="1" applyFill="1" applyBorder="1" applyAlignment="1">
      <alignment horizontal="center" vertical="center" wrapText="1"/>
    </xf>
    <xf numFmtId="165" fontId="10" fillId="0" borderId="0" xfId="0" applyNumberFormat="1" applyFont="1"/>
    <xf numFmtId="165" fontId="17" fillId="0" borderId="3" xfId="0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0" borderId="3" xfId="0" applyFont="1" applyBorder="1"/>
    <xf numFmtId="0" fontId="11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165" fontId="19" fillId="2" borderId="3" xfId="0" applyNumberFormat="1" applyFont="1" applyFill="1" applyBorder="1" applyAlignment="1">
      <alignment horizontal="right" vertical="center"/>
    </xf>
    <xf numFmtId="165" fontId="19" fillId="0" borderId="3" xfId="0" applyNumberFormat="1" applyFont="1" applyBorder="1" applyAlignment="1">
      <alignment horizontal="right" vertical="center"/>
    </xf>
    <xf numFmtId="0" fontId="13" fillId="2" borderId="3" xfId="0" applyFont="1" applyFill="1" applyBorder="1" applyAlignment="1">
      <alignment horizontal="left" vertical="center" wrapText="1"/>
    </xf>
    <xf numFmtId="165" fontId="13" fillId="2" borderId="3" xfId="0" applyNumberFormat="1" applyFont="1" applyFill="1" applyBorder="1" applyAlignment="1">
      <alignment horizontal="left" vertical="center" wrapText="1"/>
    </xf>
    <xf numFmtId="0" fontId="13" fillId="0" borderId="0" xfId="0" applyFont="1" applyBorder="1"/>
    <xf numFmtId="0" fontId="13" fillId="0" borderId="0" xfId="0" applyFont="1" applyBorder="1" applyAlignment="1">
      <alignment wrapText="1"/>
    </xf>
    <xf numFmtId="0" fontId="14" fillId="0" borderId="0" xfId="0" applyFont="1" applyBorder="1" applyAlignment="1">
      <alignment vertical="center" wrapText="1"/>
    </xf>
    <xf numFmtId="0" fontId="26" fillId="2" borderId="3" xfId="0" applyFont="1" applyFill="1" applyBorder="1" applyAlignment="1">
      <alignment horizontal="left" vertical="center" wrapText="1"/>
    </xf>
    <xf numFmtId="165" fontId="26" fillId="2" borderId="3" xfId="0" applyNumberFormat="1" applyFont="1" applyFill="1" applyBorder="1" applyAlignment="1">
      <alignment horizontal="left" vertical="center"/>
    </xf>
    <xf numFmtId="0" fontId="10" fillId="0" borderId="3" xfId="0" applyFont="1" applyBorder="1" applyAlignment="1">
      <alignment wrapText="1"/>
    </xf>
    <xf numFmtId="0" fontId="12" fillId="0" borderId="3" xfId="0" applyNumberFormat="1" applyFont="1" applyBorder="1" applyAlignment="1">
      <alignment horizontal="left" vertical="center" wrapText="1"/>
    </xf>
    <xf numFmtId="0" fontId="13" fillId="4" borderId="3" xfId="0" applyNumberFormat="1" applyFont="1" applyFill="1" applyBorder="1" applyAlignment="1">
      <alignment horizontal="left" vertical="center" wrapText="1"/>
    </xf>
    <xf numFmtId="0" fontId="17" fillId="4" borderId="3" xfId="0" applyNumberFormat="1" applyFont="1" applyFill="1" applyBorder="1" applyAlignment="1">
      <alignment horizontal="left" vertical="center" wrapText="1"/>
    </xf>
    <xf numFmtId="0" fontId="12" fillId="0" borderId="3" xfId="0" applyNumberFormat="1" applyFont="1" applyFill="1" applyBorder="1" applyAlignment="1">
      <alignment horizontal="left" vertical="center" wrapText="1"/>
    </xf>
    <xf numFmtId="0" fontId="10" fillId="4" borderId="3" xfId="0" applyNumberFormat="1" applyFont="1" applyFill="1" applyBorder="1" applyAlignment="1">
      <alignment horizontal="left"/>
    </xf>
    <xf numFmtId="0" fontId="13" fillId="0" borderId="3" xfId="0" applyNumberFormat="1" applyFont="1" applyFill="1" applyBorder="1" applyAlignment="1">
      <alignment horizontal="left" vertical="center" wrapText="1"/>
    </xf>
    <xf numFmtId="0" fontId="13" fillId="2" borderId="2" xfId="0" applyNumberFormat="1" applyFont="1" applyFill="1" applyBorder="1" applyAlignment="1">
      <alignment horizontal="left" vertical="center" wrapText="1"/>
    </xf>
    <xf numFmtId="0" fontId="12" fillId="0" borderId="2" xfId="0" applyNumberFormat="1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left" vertical="center" wrapText="1"/>
    </xf>
    <xf numFmtId="0" fontId="3" fillId="2" borderId="3" xfId="0" applyNumberFormat="1" applyFont="1" applyFill="1" applyBorder="1" applyAlignment="1">
      <alignment horizontal="left" vertical="center" wrapText="1"/>
    </xf>
    <xf numFmtId="0" fontId="19" fillId="0" borderId="3" xfId="0" applyNumberFormat="1" applyFont="1" applyBorder="1" applyAlignment="1">
      <alignment horizontal="left" vertical="center" wrapText="1"/>
    </xf>
    <xf numFmtId="0" fontId="17" fillId="2" borderId="3" xfId="0" applyNumberFormat="1" applyFont="1" applyFill="1" applyBorder="1" applyAlignment="1">
      <alignment horizontal="left" vertical="center"/>
    </xf>
    <xf numFmtId="0" fontId="17" fillId="0" borderId="3" xfId="0" applyNumberFormat="1" applyFont="1" applyBorder="1" applyAlignment="1">
      <alignment horizontal="left" vertical="center" wrapText="1"/>
    </xf>
    <xf numFmtId="0" fontId="10" fillId="2" borderId="3" xfId="0" applyNumberFormat="1" applyFont="1" applyFill="1" applyBorder="1"/>
    <xf numFmtId="0" fontId="10" fillId="0" borderId="3" xfId="0" applyNumberFormat="1" applyFont="1" applyBorder="1"/>
    <xf numFmtId="0" fontId="19" fillId="0" borderId="3" xfId="0" applyNumberFormat="1" applyFont="1" applyBorder="1" applyAlignment="1">
      <alignment horizontal="left"/>
    </xf>
    <xf numFmtId="0" fontId="17" fillId="4" borderId="3" xfId="0" applyNumberFormat="1" applyFont="1" applyFill="1" applyBorder="1" applyAlignment="1">
      <alignment horizontal="left"/>
    </xf>
    <xf numFmtId="0" fontId="19" fillId="4" borderId="3" xfId="0" applyNumberFormat="1" applyFont="1" applyFill="1" applyBorder="1" applyAlignment="1">
      <alignment horizontal="left"/>
    </xf>
    <xf numFmtId="0" fontId="19" fillId="0" borderId="3" xfId="0" applyNumberFormat="1" applyFont="1" applyBorder="1" applyAlignment="1">
      <alignment horizontal="left" vertical="center"/>
    </xf>
    <xf numFmtId="0" fontId="17" fillId="4" borderId="3" xfId="0" applyNumberFormat="1" applyFont="1" applyFill="1" applyBorder="1" applyAlignment="1">
      <alignment horizontal="left" vertical="center"/>
    </xf>
    <xf numFmtId="0" fontId="19" fillId="4" borderId="3" xfId="0" applyNumberFormat="1" applyFont="1" applyFill="1" applyBorder="1" applyAlignment="1">
      <alignment horizontal="left" vertical="center"/>
    </xf>
    <xf numFmtId="0" fontId="29" fillId="0" borderId="3" xfId="0" applyNumberFormat="1" applyFont="1" applyBorder="1" applyAlignment="1">
      <alignment horizontal="left" vertical="center" wrapText="1"/>
    </xf>
    <xf numFmtId="0" fontId="19" fillId="0" borderId="3" xfId="0" applyNumberFormat="1" applyFont="1" applyFill="1" applyBorder="1" applyAlignment="1">
      <alignment horizontal="left" vertical="center"/>
    </xf>
    <xf numFmtId="0" fontId="19" fillId="2" borderId="3" xfId="0" applyNumberFormat="1" applyFont="1" applyFill="1" applyBorder="1" applyAlignment="1">
      <alignment horizontal="left" vertical="center"/>
    </xf>
    <xf numFmtId="0" fontId="19" fillId="0" borderId="2" xfId="0" applyNumberFormat="1" applyFont="1" applyBorder="1" applyAlignment="1">
      <alignment horizontal="left" vertical="center"/>
    </xf>
    <xf numFmtId="0" fontId="17" fillId="2" borderId="2" xfId="0" applyNumberFormat="1" applyFont="1" applyFill="1" applyBorder="1" applyAlignment="1">
      <alignment horizontal="left" vertical="center"/>
    </xf>
    <xf numFmtId="0" fontId="19" fillId="2" borderId="2" xfId="0" applyNumberFormat="1" applyFont="1" applyFill="1" applyBorder="1" applyAlignment="1">
      <alignment horizontal="left" vertical="center"/>
    </xf>
    <xf numFmtId="0" fontId="19" fillId="0" borderId="2" xfId="0" applyNumberFormat="1" applyFont="1" applyBorder="1" applyAlignment="1">
      <alignment horizontal="left" vertical="center" wrapText="1"/>
    </xf>
    <xf numFmtId="0" fontId="17" fillId="2" borderId="2" xfId="0" applyNumberFormat="1" applyFont="1" applyFill="1" applyBorder="1" applyAlignment="1">
      <alignment horizontal="left" vertical="center" wrapText="1"/>
    </xf>
    <xf numFmtId="0" fontId="17" fillId="0" borderId="2" xfId="0" applyNumberFormat="1" applyFont="1" applyBorder="1" applyAlignment="1">
      <alignment horizontal="left"/>
    </xf>
    <xf numFmtId="0" fontId="17" fillId="2" borderId="2" xfId="0" applyNumberFormat="1" applyFont="1" applyFill="1" applyBorder="1" applyAlignment="1">
      <alignment horizontal="left"/>
    </xf>
    <xf numFmtId="0" fontId="17" fillId="0" borderId="2" xfId="0" applyNumberFormat="1" applyFont="1" applyFill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3" fillId="0" borderId="3" xfId="0" applyNumberFormat="1" applyFont="1" applyBorder="1" applyAlignment="1">
      <alignment horizontal="left" vertical="center" wrapText="1"/>
    </xf>
    <xf numFmtId="0" fontId="26" fillId="4" borderId="3" xfId="0" applyNumberFormat="1" applyFont="1" applyFill="1" applyBorder="1" applyAlignment="1">
      <alignment horizontal="left" vertical="center" wrapText="1"/>
    </xf>
    <xf numFmtId="0" fontId="12" fillId="17" borderId="3" xfId="0" applyNumberFormat="1" applyFont="1" applyFill="1" applyBorder="1" applyAlignment="1">
      <alignment horizontal="left" vertical="center" wrapText="1"/>
    </xf>
    <xf numFmtId="0" fontId="11" fillId="0" borderId="3" xfId="0" applyNumberFormat="1" applyFont="1" applyBorder="1" applyAlignment="1">
      <alignment horizontal="left"/>
    </xf>
    <xf numFmtId="0" fontId="17" fillId="4" borderId="3" xfId="0" applyNumberFormat="1" applyFont="1" applyFill="1" applyBorder="1" applyAlignment="1">
      <alignment horizontal="left" wrapText="1"/>
    </xf>
    <xf numFmtId="0" fontId="13" fillId="2" borderId="3" xfId="0" applyNumberFormat="1" applyFont="1" applyFill="1" applyBorder="1" applyAlignment="1">
      <alignment horizontal="left" vertical="center" wrapText="1"/>
    </xf>
    <xf numFmtId="0" fontId="26" fillId="2" borderId="3" xfId="0" applyNumberFormat="1" applyFont="1" applyFill="1" applyBorder="1" applyAlignment="1">
      <alignment horizontal="left" vertical="center" wrapText="1"/>
    </xf>
    <xf numFmtId="0" fontId="10" fillId="2" borderId="3" xfId="0" applyNumberFormat="1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3" xfId="0" applyNumberFormat="1" applyFont="1" applyBorder="1" applyAlignment="1">
      <alignment horizontal="left"/>
    </xf>
    <xf numFmtId="0" fontId="19" fillId="17" borderId="3" xfId="0" applyNumberFormat="1" applyFont="1" applyFill="1" applyBorder="1" applyAlignment="1">
      <alignment horizontal="left" vertical="center" wrapText="1"/>
    </xf>
    <xf numFmtId="0" fontId="17" fillId="17" borderId="3" xfId="0" applyNumberFormat="1" applyFont="1" applyFill="1" applyBorder="1" applyAlignment="1">
      <alignment horizontal="left" vertical="center" wrapText="1"/>
    </xf>
    <xf numFmtId="0" fontId="17" fillId="17" borderId="3" xfId="0" applyNumberFormat="1" applyFont="1" applyFill="1" applyBorder="1" applyAlignment="1">
      <alignment horizontal="left" vertical="center"/>
    </xf>
    <xf numFmtId="0" fontId="17" fillId="17" borderId="3" xfId="0" applyFont="1" applyFill="1" applyBorder="1" applyAlignment="1">
      <alignment horizontal="left" vertical="center" wrapText="1"/>
    </xf>
    <xf numFmtId="0" fontId="19" fillId="17" borderId="3" xfId="0" applyFont="1" applyFill="1" applyBorder="1" applyAlignment="1">
      <alignment horizontal="left" vertical="center" wrapText="1"/>
    </xf>
    <xf numFmtId="0" fontId="13" fillId="17" borderId="3" xfId="0" applyNumberFormat="1" applyFont="1" applyFill="1" applyBorder="1" applyAlignment="1">
      <alignment horizontal="left" vertical="center" wrapText="1"/>
    </xf>
    <xf numFmtId="0" fontId="13" fillId="17" borderId="3" xfId="0" applyFont="1" applyFill="1" applyBorder="1" applyAlignment="1">
      <alignment horizontal="left" vertical="center" wrapText="1"/>
    </xf>
    <xf numFmtId="0" fontId="10" fillId="17" borderId="3" xfId="0" applyFont="1" applyFill="1" applyBorder="1" applyAlignment="1">
      <alignment horizontal="left"/>
    </xf>
    <xf numFmtId="0" fontId="17" fillId="17" borderId="3" xfId="0" applyFont="1" applyFill="1" applyBorder="1" applyAlignment="1">
      <alignment horizontal="left"/>
    </xf>
    <xf numFmtId="0" fontId="10" fillId="0" borderId="0" xfId="0" applyNumberFormat="1" applyFont="1" applyAlignment="1">
      <alignment horizontal="left"/>
    </xf>
    <xf numFmtId="0" fontId="12" fillId="0" borderId="0" xfId="0" applyNumberFormat="1" applyFont="1" applyBorder="1" applyAlignment="1">
      <alignment horizontal="left" vertical="center"/>
    </xf>
    <xf numFmtId="0" fontId="12" fillId="9" borderId="3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19" fillId="7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49" fontId="13" fillId="0" borderId="0" xfId="0" applyNumberFormat="1" applyFont="1" applyAlignment="1">
      <alignment horizontal="left"/>
    </xf>
    <xf numFmtId="49" fontId="14" fillId="0" borderId="0" xfId="0" applyNumberFormat="1" applyFont="1" applyBorder="1" applyAlignment="1">
      <alignment horizontal="left" vertical="center"/>
    </xf>
    <xf numFmtId="0" fontId="10" fillId="17" borderId="3" xfId="0" applyNumberFormat="1" applyFont="1" applyFill="1" applyBorder="1" applyAlignment="1">
      <alignment horizontal="left"/>
    </xf>
    <xf numFmtId="0" fontId="17" fillId="17" borderId="3" xfId="0" applyNumberFormat="1" applyFont="1" applyFill="1" applyBorder="1" applyAlignment="1">
      <alignment horizontal="left" wrapText="1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2" fillId="9" borderId="2" xfId="0" applyFont="1" applyFill="1" applyBorder="1" applyAlignment="1">
      <alignment horizontal="left" vertical="center" wrapText="1"/>
    </xf>
    <xf numFmtId="0" fontId="10" fillId="2" borderId="2" xfId="0" applyNumberFormat="1" applyFont="1" applyFill="1" applyBorder="1" applyAlignment="1">
      <alignment horizontal="left"/>
    </xf>
    <xf numFmtId="49" fontId="15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26" fillId="12" borderId="11" xfId="0" applyFont="1" applyFill="1" applyBorder="1" applyAlignment="1">
      <alignment horizontal="left" vertical="center" wrapText="1"/>
    </xf>
    <xf numFmtId="0" fontId="26" fillId="0" borderId="12" xfId="0" applyFont="1" applyFill="1" applyBorder="1" applyAlignment="1">
      <alignment horizontal="center" vertical="center" textRotation="90"/>
    </xf>
    <xf numFmtId="0" fontId="26" fillId="0" borderId="15" xfId="0" applyFont="1" applyFill="1" applyBorder="1" applyAlignment="1">
      <alignment horizontal="center" vertical="center" textRotation="90"/>
    </xf>
    <xf numFmtId="0" fontId="26" fillId="0" borderId="16" xfId="0" applyFont="1" applyFill="1" applyBorder="1" applyAlignment="1">
      <alignment horizontal="center" vertical="center" textRotation="90"/>
    </xf>
    <xf numFmtId="0" fontId="26" fillId="12" borderId="11" xfId="0" applyFont="1" applyFill="1" applyBorder="1" applyAlignment="1">
      <alignment horizontal="center" vertical="center" wrapText="1"/>
    </xf>
    <xf numFmtId="0" fontId="21" fillId="12" borderId="11" xfId="0" applyFont="1" applyFill="1" applyBorder="1" applyAlignment="1">
      <alignment horizontal="left" vertical="center" wrapText="1"/>
    </xf>
    <xf numFmtId="0" fontId="26" fillId="14" borderId="1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left" vertical="center"/>
    </xf>
    <xf numFmtId="0" fontId="21" fillId="12" borderId="11" xfId="0" applyFont="1" applyFill="1" applyBorder="1" applyAlignment="1">
      <alignment horizontal="left" vertical="center"/>
    </xf>
    <xf numFmtId="0" fontId="30" fillId="2" borderId="11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textRotation="90"/>
    </xf>
    <xf numFmtId="0" fontId="26" fillId="12" borderId="11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 wrapText="1"/>
    </xf>
    <xf numFmtId="0" fontId="29" fillId="13" borderId="13" xfId="0" applyFont="1" applyFill="1" applyBorder="1" applyAlignment="1">
      <alignment horizontal="center" vertical="center"/>
    </xf>
    <xf numFmtId="0" fontId="29" fillId="13" borderId="14" xfId="0" applyFont="1" applyFill="1" applyBorder="1" applyAlignment="1">
      <alignment horizontal="center" vertical="center"/>
    </xf>
    <xf numFmtId="0" fontId="26" fillId="12" borderId="12" xfId="0" applyFont="1" applyFill="1" applyBorder="1" applyAlignment="1">
      <alignment horizontal="center" vertical="center" wrapText="1"/>
    </xf>
    <xf numFmtId="0" fontId="26" fillId="12" borderId="15" xfId="0" applyFont="1" applyFill="1" applyBorder="1" applyAlignment="1">
      <alignment horizontal="center" vertical="center" wrapText="1"/>
    </xf>
    <xf numFmtId="0" fontId="26" fillId="12" borderId="16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10" fillId="12" borderId="11" xfId="0" applyFont="1" applyFill="1" applyBorder="1" applyAlignment="1">
      <alignment horizontal="left" vertical="center"/>
    </xf>
    <xf numFmtId="0" fontId="28" fillId="7" borderId="11" xfId="0" applyFont="1" applyFill="1" applyBorder="1" applyAlignment="1">
      <alignment horizontal="center" vertical="center"/>
    </xf>
    <xf numFmtId="0" fontId="26" fillId="13" borderId="11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29" fillId="7" borderId="17" xfId="0" applyFont="1" applyFill="1" applyBorder="1" applyAlignment="1">
      <alignment horizontal="center" vertical="center" wrapText="1"/>
    </xf>
    <xf numFmtId="0" fontId="29" fillId="7" borderId="1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32" fillId="0" borderId="3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 vertical="center" wrapText="1"/>
    </xf>
    <xf numFmtId="49" fontId="12" fillId="5" borderId="3" xfId="0" applyNumberFormat="1" applyFont="1" applyFill="1" applyBorder="1" applyAlignment="1">
      <alignment horizontal="left" vertical="center" wrapText="1"/>
    </xf>
    <xf numFmtId="0" fontId="38" fillId="0" borderId="0" xfId="0" applyFont="1"/>
    <xf numFmtId="0" fontId="38" fillId="18" borderId="20" xfId="0" applyNumberFormat="1" applyFont="1" applyFill="1" applyBorder="1" applyAlignment="1" applyProtection="1">
      <alignment horizontal="center" vertical="center" wrapText="1"/>
    </xf>
    <xf numFmtId="0" fontId="38" fillId="18" borderId="21" xfId="0" applyNumberFormat="1" applyFont="1" applyFill="1" applyBorder="1" applyAlignment="1" applyProtection="1">
      <alignment horizontal="center" vertical="center" wrapText="1"/>
    </xf>
    <xf numFmtId="0" fontId="38" fillId="18" borderId="3" xfId="0" applyNumberFormat="1" applyFont="1" applyFill="1" applyBorder="1" applyAlignment="1" applyProtection="1">
      <alignment horizontal="center" vertical="center" wrapText="1"/>
    </xf>
    <xf numFmtId="0" fontId="38" fillId="18" borderId="3" xfId="0" applyNumberFormat="1" applyFont="1" applyFill="1" applyBorder="1" applyAlignment="1" applyProtection="1">
      <alignment horizontal="left" vertical="center" wrapText="1"/>
    </xf>
    <xf numFmtId="0" fontId="38" fillId="18" borderId="17" xfId="0" applyNumberFormat="1" applyFont="1" applyFill="1" applyBorder="1" applyAlignment="1" applyProtection="1">
      <alignment horizontal="center" vertical="center" wrapText="1"/>
    </xf>
    <xf numFmtId="0" fontId="38" fillId="18" borderId="18" xfId="0" applyNumberFormat="1" applyFont="1" applyFill="1" applyBorder="1" applyAlignment="1" applyProtection="1">
      <alignment horizontal="center" vertical="center" wrapText="1"/>
    </xf>
    <xf numFmtId="0" fontId="38" fillId="18" borderId="19" xfId="0" applyNumberFormat="1" applyFont="1" applyFill="1" applyBorder="1" applyAlignment="1" applyProtection="1">
      <alignment horizontal="center" vertical="center" wrapText="1"/>
    </xf>
    <xf numFmtId="0" fontId="38" fillId="18" borderId="4" xfId="0" applyNumberFormat="1" applyFont="1" applyFill="1" applyBorder="1" applyAlignment="1" applyProtection="1">
      <alignment horizontal="center" vertical="center" wrapText="1"/>
    </xf>
    <xf numFmtId="0" fontId="38" fillId="18" borderId="5" xfId="0" applyNumberFormat="1" applyFont="1" applyFill="1" applyBorder="1" applyAlignment="1" applyProtection="1">
      <alignment horizontal="center" vertical="center" wrapText="1"/>
    </xf>
    <xf numFmtId="0" fontId="38" fillId="18" borderId="23" xfId="0" applyNumberFormat="1" applyFont="1" applyFill="1" applyBorder="1" applyAlignment="1" applyProtection="1">
      <alignment horizontal="center" vertical="center" wrapText="1"/>
    </xf>
    <xf numFmtId="0" fontId="38" fillId="18" borderId="6" xfId="0" applyNumberFormat="1" applyFont="1" applyFill="1" applyBorder="1" applyAlignment="1" applyProtection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G121"/>
  <sheetViews>
    <sheetView topLeftCell="A97" workbookViewId="0">
      <selection activeCell="F105" sqref="F105"/>
    </sheetView>
  </sheetViews>
  <sheetFormatPr defaultColWidth="9" defaultRowHeight="21"/>
  <cols>
    <col min="1" max="1" width="3.7109375" style="108" customWidth="1"/>
    <col min="2" max="2" width="4.85546875" style="108" customWidth="1"/>
    <col min="3" max="3" width="13.28515625" style="109" customWidth="1"/>
    <col min="4" max="4" width="11.5703125" style="109" customWidth="1"/>
    <col min="5" max="5" width="26.28515625" style="109" customWidth="1"/>
    <col min="6" max="6" width="31.5703125" style="109" customWidth="1"/>
    <col min="7" max="7" width="15.85546875" style="109" customWidth="1"/>
    <col min="8" max="8" width="13" style="109" customWidth="1"/>
    <col min="9" max="9" width="38" style="109" bestFit="1" customWidth="1"/>
    <col min="10" max="10" width="16.28515625" style="109" customWidth="1"/>
    <col min="11" max="11" width="13.42578125" style="109" customWidth="1"/>
    <col min="12" max="12" width="16.7109375" style="109" customWidth="1"/>
    <col min="13" max="13" width="15.85546875" style="109" customWidth="1"/>
    <col min="14" max="14" width="19.42578125" style="109" customWidth="1"/>
    <col min="15" max="16384" width="9" style="109"/>
  </cols>
  <sheetData>
    <row r="1" spans="1:7">
      <c r="G1" s="110"/>
    </row>
    <row r="3" spans="1:7">
      <c r="A3" s="424" t="s">
        <v>822</v>
      </c>
      <c r="B3" s="424"/>
      <c r="C3" s="424"/>
      <c r="D3" s="424"/>
      <c r="E3" s="424"/>
      <c r="F3" s="424"/>
      <c r="G3" s="424"/>
    </row>
    <row r="4" spans="1:7">
      <c r="A4" s="111"/>
      <c r="B4" s="111"/>
      <c r="C4" s="111"/>
      <c r="D4" s="111"/>
      <c r="E4" s="111"/>
      <c r="F4" s="111"/>
      <c r="G4" s="111"/>
    </row>
    <row r="5" spans="1:7" ht="21" customHeight="1">
      <c r="A5" s="111"/>
      <c r="B5" s="425" t="s">
        <v>823</v>
      </c>
      <c r="C5" s="425"/>
      <c r="D5" s="425"/>
      <c r="E5" s="426"/>
      <c r="F5" s="426"/>
      <c r="G5" s="426"/>
    </row>
    <row r="6" spans="1:7" ht="25.5">
      <c r="A6" s="111"/>
      <c r="B6" s="18"/>
      <c r="C6" s="18"/>
      <c r="D6" s="18"/>
      <c r="E6" s="112"/>
      <c r="F6" s="112"/>
      <c r="G6" s="113"/>
    </row>
    <row r="7" spans="1:7">
      <c r="B7" s="114"/>
    </row>
    <row r="8" spans="1:7" ht="42.75" customHeight="1">
      <c r="A8" s="115" t="s">
        <v>773</v>
      </c>
      <c r="B8" s="427" t="s">
        <v>11</v>
      </c>
      <c r="C8" s="427"/>
      <c r="D8" s="427"/>
      <c r="E8" s="427"/>
      <c r="F8" s="115" t="s">
        <v>824</v>
      </c>
      <c r="G8" s="115" t="s">
        <v>825</v>
      </c>
    </row>
    <row r="9" spans="1:7" ht="14.25" customHeight="1">
      <c r="A9" s="116" t="s">
        <v>826</v>
      </c>
      <c r="B9" s="116">
        <v>1</v>
      </c>
      <c r="C9" s="117">
        <v>2</v>
      </c>
      <c r="D9" s="419">
        <v>3</v>
      </c>
      <c r="E9" s="420"/>
      <c r="F9" s="116">
        <v>4</v>
      </c>
      <c r="G9" s="116">
        <v>6</v>
      </c>
    </row>
    <row r="10" spans="1:7" s="121" customFormat="1" ht="21.75" customHeight="1">
      <c r="A10" s="118">
        <v>1</v>
      </c>
      <c r="B10" s="407" t="s">
        <v>827</v>
      </c>
      <c r="C10" s="421" t="s">
        <v>822</v>
      </c>
      <c r="D10" s="413" t="s">
        <v>828</v>
      </c>
      <c r="E10" s="413"/>
      <c r="F10" s="119"/>
      <c r="G10" s="120"/>
    </row>
    <row r="11" spans="1:7" s="121" customFormat="1" ht="23.25" customHeight="1">
      <c r="A11" s="118">
        <f>A10+1</f>
        <v>2</v>
      </c>
      <c r="B11" s="408"/>
      <c r="C11" s="422"/>
      <c r="D11" s="413" t="s">
        <v>829</v>
      </c>
      <c r="E11" s="413"/>
      <c r="F11" s="119"/>
      <c r="G11" s="122"/>
    </row>
    <row r="12" spans="1:7" s="121" customFormat="1" ht="21.75" customHeight="1">
      <c r="A12" s="118">
        <f t="shared" ref="A12:A52" si="0">A11+1</f>
        <v>3</v>
      </c>
      <c r="B12" s="408"/>
      <c r="C12" s="422"/>
      <c r="D12" s="413" t="s">
        <v>830</v>
      </c>
      <c r="E12" s="413"/>
      <c r="F12" s="119"/>
      <c r="G12" s="122"/>
    </row>
    <row r="13" spans="1:7" s="121" customFormat="1" ht="22.5" customHeight="1">
      <c r="A13" s="118">
        <f t="shared" si="0"/>
        <v>4</v>
      </c>
      <c r="B13" s="408"/>
      <c r="C13" s="422"/>
      <c r="D13" s="406" t="s">
        <v>831</v>
      </c>
      <c r="E13" s="406"/>
      <c r="F13" s="119"/>
      <c r="G13" s="122"/>
    </row>
    <row r="14" spans="1:7" s="121" customFormat="1" ht="30.75" customHeight="1">
      <c r="A14" s="118">
        <f t="shared" si="0"/>
        <v>5</v>
      </c>
      <c r="B14" s="408"/>
      <c r="C14" s="422"/>
      <c r="D14" s="406" t="s">
        <v>832</v>
      </c>
      <c r="E14" s="406"/>
      <c r="F14" s="119"/>
      <c r="G14" s="122"/>
    </row>
    <row r="15" spans="1:7" s="121" customFormat="1" ht="20.25" customHeight="1">
      <c r="A15" s="118">
        <f t="shared" si="0"/>
        <v>6</v>
      </c>
      <c r="B15" s="408"/>
      <c r="C15" s="422"/>
      <c r="D15" s="413" t="s">
        <v>833</v>
      </c>
      <c r="E15" s="413"/>
      <c r="F15" s="119"/>
      <c r="G15" s="122"/>
    </row>
    <row r="16" spans="1:7" s="121" customFormat="1" ht="21.75" customHeight="1">
      <c r="A16" s="118">
        <f t="shared" si="0"/>
        <v>7</v>
      </c>
      <c r="B16" s="408"/>
      <c r="C16" s="422"/>
      <c r="D16" s="413" t="s">
        <v>834</v>
      </c>
      <c r="E16" s="413"/>
      <c r="F16" s="119"/>
      <c r="G16" s="122"/>
    </row>
    <row r="17" spans="1:7" s="121" customFormat="1" ht="20.25" customHeight="1">
      <c r="A17" s="118">
        <f t="shared" si="0"/>
        <v>8</v>
      </c>
      <c r="B17" s="408"/>
      <c r="C17" s="422"/>
      <c r="D17" s="413" t="s">
        <v>835</v>
      </c>
      <c r="E17" s="413"/>
      <c r="F17" s="119"/>
      <c r="G17" s="122"/>
    </row>
    <row r="18" spans="1:7" s="121" customFormat="1" ht="19.5" customHeight="1">
      <c r="A18" s="118">
        <f t="shared" si="0"/>
        <v>9</v>
      </c>
      <c r="B18" s="408"/>
      <c r="C18" s="422"/>
      <c r="D18" s="413" t="s">
        <v>836</v>
      </c>
      <c r="E18" s="413"/>
      <c r="F18" s="119"/>
      <c r="G18" s="428" t="s">
        <v>837</v>
      </c>
    </row>
    <row r="19" spans="1:7" s="121" customFormat="1" ht="22.5" customHeight="1">
      <c r="A19" s="118">
        <f t="shared" si="0"/>
        <v>10</v>
      </c>
      <c r="B19" s="408"/>
      <c r="C19" s="422"/>
      <c r="D19" s="413" t="s">
        <v>838</v>
      </c>
      <c r="E19" s="413"/>
      <c r="F19" s="119"/>
      <c r="G19" s="428"/>
    </row>
    <row r="20" spans="1:7" s="121" customFormat="1" ht="20.25" customHeight="1">
      <c r="A20" s="118">
        <f t="shared" si="0"/>
        <v>11</v>
      </c>
      <c r="B20" s="408"/>
      <c r="C20" s="422"/>
      <c r="D20" s="413" t="s">
        <v>839</v>
      </c>
      <c r="E20" s="413"/>
      <c r="F20" s="119"/>
      <c r="G20" s="123"/>
    </row>
    <row r="21" spans="1:7" s="121" customFormat="1" ht="18" customHeight="1">
      <c r="A21" s="118">
        <f t="shared" si="0"/>
        <v>12</v>
      </c>
      <c r="B21" s="408"/>
      <c r="C21" s="422"/>
      <c r="D21" s="413" t="s">
        <v>840</v>
      </c>
      <c r="E21" s="413"/>
      <c r="F21" s="119"/>
      <c r="G21" s="123"/>
    </row>
    <row r="22" spans="1:7" s="121" customFormat="1" ht="20.25" customHeight="1">
      <c r="A22" s="118">
        <f t="shared" si="0"/>
        <v>13</v>
      </c>
      <c r="B22" s="408"/>
      <c r="C22" s="422"/>
      <c r="D22" s="406" t="s">
        <v>841</v>
      </c>
      <c r="E22" s="406"/>
      <c r="F22" s="119"/>
      <c r="G22" s="123"/>
    </row>
    <row r="23" spans="1:7" s="121" customFormat="1" ht="22.5" customHeight="1">
      <c r="A23" s="118">
        <f t="shared" si="0"/>
        <v>14</v>
      </c>
      <c r="B23" s="408"/>
      <c r="C23" s="422"/>
      <c r="D23" s="406" t="s">
        <v>842</v>
      </c>
      <c r="E23" s="406"/>
      <c r="F23" s="119"/>
      <c r="G23" s="123"/>
    </row>
    <row r="24" spans="1:7" s="121" customFormat="1" ht="22.5" customHeight="1">
      <c r="A24" s="118">
        <f t="shared" si="0"/>
        <v>15</v>
      </c>
      <c r="B24" s="408"/>
      <c r="C24" s="422"/>
      <c r="D24" s="413" t="s">
        <v>843</v>
      </c>
      <c r="E24" s="413"/>
      <c r="F24" s="119"/>
      <c r="G24" s="123"/>
    </row>
    <row r="25" spans="1:7" s="121" customFormat="1" ht="38.25" customHeight="1">
      <c r="A25" s="118">
        <f t="shared" si="0"/>
        <v>16</v>
      </c>
      <c r="B25" s="408"/>
      <c r="C25" s="422"/>
      <c r="D25" s="413" t="s">
        <v>844</v>
      </c>
      <c r="E25" s="413"/>
      <c r="F25" s="119"/>
      <c r="G25" s="124" t="s">
        <v>845</v>
      </c>
    </row>
    <row r="26" spans="1:7" s="121" customFormat="1" ht="33.75" customHeight="1">
      <c r="A26" s="118">
        <f t="shared" si="0"/>
        <v>17</v>
      </c>
      <c r="B26" s="408"/>
      <c r="C26" s="422"/>
      <c r="D26" s="421" t="s">
        <v>846</v>
      </c>
      <c r="E26" s="125" t="s">
        <v>847</v>
      </c>
      <c r="F26" s="119"/>
      <c r="G26" s="124"/>
    </row>
    <row r="27" spans="1:7" s="121" customFormat="1" ht="43.5" customHeight="1">
      <c r="A27" s="118">
        <f t="shared" si="0"/>
        <v>18</v>
      </c>
      <c r="B27" s="408"/>
      <c r="C27" s="423"/>
      <c r="D27" s="423"/>
      <c r="E27" s="125" t="s">
        <v>848</v>
      </c>
      <c r="F27" s="119"/>
      <c r="G27" s="124"/>
    </row>
    <row r="28" spans="1:7" s="121" customFormat="1" ht="19.5" customHeight="1">
      <c r="A28" s="118">
        <f t="shared" si="0"/>
        <v>19</v>
      </c>
      <c r="B28" s="408"/>
      <c r="C28" s="410" t="s">
        <v>849</v>
      </c>
      <c r="D28" s="413" t="s">
        <v>60</v>
      </c>
      <c r="E28" s="413"/>
      <c r="F28" s="119"/>
      <c r="G28" s="123"/>
    </row>
    <row r="29" spans="1:7" s="121" customFormat="1" ht="19.5" customHeight="1">
      <c r="A29" s="118">
        <f t="shared" si="0"/>
        <v>20</v>
      </c>
      <c r="B29" s="408"/>
      <c r="C29" s="410"/>
      <c r="D29" s="413" t="s">
        <v>61</v>
      </c>
      <c r="E29" s="413"/>
      <c r="F29" s="119"/>
      <c r="G29" s="123"/>
    </row>
    <row r="30" spans="1:7" s="121" customFormat="1" ht="19.5" customHeight="1">
      <c r="A30" s="118">
        <f t="shared" si="0"/>
        <v>21</v>
      </c>
      <c r="B30" s="408"/>
      <c r="C30" s="410"/>
      <c r="D30" s="413" t="s">
        <v>850</v>
      </c>
      <c r="E30" s="413"/>
      <c r="F30" s="119"/>
      <c r="G30" s="123"/>
    </row>
    <row r="31" spans="1:7" s="121" customFormat="1" ht="19.5" customHeight="1">
      <c r="A31" s="118">
        <f t="shared" si="0"/>
        <v>22</v>
      </c>
      <c r="B31" s="408"/>
      <c r="C31" s="410"/>
      <c r="D31" s="413" t="s">
        <v>842</v>
      </c>
      <c r="E31" s="413"/>
      <c r="F31" s="119"/>
      <c r="G31" s="123"/>
    </row>
    <row r="32" spans="1:7" s="121" customFormat="1" ht="19.5" customHeight="1">
      <c r="A32" s="118">
        <f t="shared" si="0"/>
        <v>23</v>
      </c>
      <c r="B32" s="408"/>
      <c r="C32" s="410"/>
      <c r="D32" s="413" t="s">
        <v>840</v>
      </c>
      <c r="E32" s="413"/>
      <c r="F32" s="119"/>
      <c r="G32" s="123"/>
    </row>
    <row r="33" spans="1:7" s="121" customFormat="1" ht="19.5" customHeight="1">
      <c r="A33" s="118">
        <f t="shared" si="0"/>
        <v>24</v>
      </c>
      <c r="B33" s="408"/>
      <c r="C33" s="410"/>
      <c r="D33" s="413" t="s">
        <v>851</v>
      </c>
      <c r="E33" s="413"/>
      <c r="F33" s="119"/>
      <c r="G33" s="123"/>
    </row>
    <row r="34" spans="1:7" s="121" customFormat="1" ht="19.5" customHeight="1">
      <c r="A34" s="118">
        <f t="shared" si="0"/>
        <v>25</v>
      </c>
      <c r="B34" s="408"/>
      <c r="C34" s="410"/>
      <c r="D34" s="413" t="s">
        <v>852</v>
      </c>
      <c r="E34" s="413"/>
      <c r="F34" s="119"/>
      <c r="G34" s="123"/>
    </row>
    <row r="35" spans="1:7" s="121" customFormat="1" ht="19.5" customHeight="1">
      <c r="A35" s="118">
        <f t="shared" si="0"/>
        <v>26</v>
      </c>
      <c r="B35" s="408"/>
      <c r="C35" s="410" t="s">
        <v>853</v>
      </c>
      <c r="D35" s="413" t="s">
        <v>60</v>
      </c>
      <c r="E35" s="413"/>
      <c r="F35" s="119"/>
      <c r="G35" s="123"/>
    </row>
    <row r="36" spans="1:7" s="121" customFormat="1" ht="19.5" customHeight="1">
      <c r="A36" s="118">
        <f t="shared" si="0"/>
        <v>27</v>
      </c>
      <c r="B36" s="408"/>
      <c r="C36" s="410"/>
      <c r="D36" s="413" t="s">
        <v>61</v>
      </c>
      <c r="E36" s="413"/>
      <c r="F36" s="119"/>
      <c r="G36" s="123"/>
    </row>
    <row r="37" spans="1:7" s="121" customFormat="1" ht="19.5" customHeight="1">
      <c r="A37" s="118">
        <f t="shared" si="0"/>
        <v>28</v>
      </c>
      <c r="B37" s="408"/>
      <c r="C37" s="410"/>
      <c r="D37" s="413" t="s">
        <v>850</v>
      </c>
      <c r="E37" s="413"/>
      <c r="F37" s="119"/>
      <c r="G37" s="123"/>
    </row>
    <row r="38" spans="1:7" s="121" customFormat="1" ht="19.5" customHeight="1">
      <c r="A38" s="118">
        <f t="shared" si="0"/>
        <v>29</v>
      </c>
      <c r="B38" s="408"/>
      <c r="C38" s="410"/>
      <c r="D38" s="413" t="s">
        <v>842</v>
      </c>
      <c r="E38" s="413"/>
      <c r="F38" s="119"/>
      <c r="G38" s="123"/>
    </row>
    <row r="39" spans="1:7" s="121" customFormat="1" ht="19.5" customHeight="1">
      <c r="A39" s="118">
        <f t="shared" si="0"/>
        <v>30</v>
      </c>
      <c r="B39" s="408"/>
      <c r="C39" s="410"/>
      <c r="D39" s="413" t="s">
        <v>840</v>
      </c>
      <c r="E39" s="413"/>
      <c r="F39" s="119"/>
      <c r="G39" s="123"/>
    </row>
    <row r="40" spans="1:7" s="121" customFormat="1" ht="19.5" customHeight="1">
      <c r="A40" s="118">
        <f t="shared" si="0"/>
        <v>31</v>
      </c>
      <c r="B40" s="408"/>
      <c r="C40" s="410"/>
      <c r="D40" s="413" t="s">
        <v>851</v>
      </c>
      <c r="E40" s="413"/>
      <c r="F40" s="119"/>
      <c r="G40" s="123"/>
    </row>
    <row r="41" spans="1:7" s="121" customFormat="1" ht="19.5" customHeight="1">
      <c r="A41" s="118">
        <f t="shared" si="0"/>
        <v>32</v>
      </c>
      <c r="B41" s="408"/>
      <c r="C41" s="410"/>
      <c r="D41" s="413" t="s">
        <v>852</v>
      </c>
      <c r="E41" s="413"/>
      <c r="F41" s="119"/>
      <c r="G41" s="123"/>
    </row>
    <row r="42" spans="1:7" s="121" customFormat="1" ht="17.25" customHeight="1">
      <c r="A42" s="118">
        <f t="shared" si="0"/>
        <v>33</v>
      </c>
      <c r="B42" s="408"/>
      <c r="C42" s="410" t="s">
        <v>854</v>
      </c>
      <c r="D42" s="410"/>
      <c r="E42" s="126" t="s">
        <v>855</v>
      </c>
      <c r="F42" s="119"/>
      <c r="G42" s="415" t="s">
        <v>856</v>
      </c>
    </row>
    <row r="43" spans="1:7" s="121" customFormat="1" ht="17.25" customHeight="1">
      <c r="A43" s="118">
        <f t="shared" si="0"/>
        <v>34</v>
      </c>
      <c r="B43" s="408"/>
      <c r="C43" s="410"/>
      <c r="D43" s="410"/>
      <c r="E43" s="126" t="s">
        <v>857</v>
      </c>
      <c r="F43" s="119"/>
      <c r="G43" s="415"/>
    </row>
    <row r="44" spans="1:7" s="121" customFormat="1" ht="17.25" customHeight="1">
      <c r="A44" s="118">
        <f t="shared" si="0"/>
        <v>35</v>
      </c>
      <c r="B44" s="408"/>
      <c r="C44" s="410"/>
      <c r="D44" s="410"/>
      <c r="E44" s="126" t="s">
        <v>858</v>
      </c>
      <c r="F44" s="119"/>
      <c r="G44" s="415"/>
    </row>
    <row r="45" spans="1:7" s="121" customFormat="1" ht="17.25" customHeight="1">
      <c r="A45" s="118">
        <f t="shared" si="0"/>
        <v>36</v>
      </c>
      <c r="B45" s="408"/>
      <c r="C45" s="410" t="s">
        <v>859</v>
      </c>
      <c r="D45" s="410"/>
      <c r="E45" s="126" t="s">
        <v>855</v>
      </c>
      <c r="F45" s="119"/>
      <c r="G45" s="415"/>
    </row>
    <row r="46" spans="1:7" s="121" customFormat="1" ht="17.25" customHeight="1">
      <c r="A46" s="118">
        <f t="shared" si="0"/>
        <v>37</v>
      </c>
      <c r="B46" s="408"/>
      <c r="C46" s="410"/>
      <c r="D46" s="410"/>
      <c r="E46" s="126" t="s">
        <v>857</v>
      </c>
      <c r="F46" s="119"/>
      <c r="G46" s="415"/>
    </row>
    <row r="47" spans="1:7" s="121" customFormat="1" ht="17.25" customHeight="1">
      <c r="A47" s="118">
        <f t="shared" si="0"/>
        <v>38</v>
      </c>
      <c r="B47" s="408"/>
      <c r="C47" s="410"/>
      <c r="D47" s="410"/>
      <c r="E47" s="126" t="s">
        <v>858</v>
      </c>
      <c r="F47" s="119"/>
      <c r="G47" s="415"/>
    </row>
    <row r="48" spans="1:7" s="121" customFormat="1" ht="22.5" customHeight="1">
      <c r="A48" s="118">
        <f t="shared" si="0"/>
        <v>39</v>
      </c>
      <c r="B48" s="408"/>
      <c r="C48" s="410" t="s">
        <v>915</v>
      </c>
      <c r="D48" s="406" t="s">
        <v>81</v>
      </c>
      <c r="E48" s="406"/>
      <c r="F48" s="119"/>
      <c r="G48" s="127"/>
    </row>
    <row r="49" spans="1:7" s="121" customFormat="1" ht="22.5" customHeight="1">
      <c r="A49" s="118">
        <f t="shared" si="0"/>
        <v>40</v>
      </c>
      <c r="B49" s="408"/>
      <c r="C49" s="410"/>
      <c r="D49" s="406" t="s">
        <v>82</v>
      </c>
      <c r="E49" s="406"/>
      <c r="F49" s="119"/>
      <c r="G49" s="127"/>
    </row>
    <row r="50" spans="1:7" s="121" customFormat="1" ht="22.5" customHeight="1">
      <c r="A50" s="118">
        <f t="shared" si="0"/>
        <v>41</v>
      </c>
      <c r="B50" s="408"/>
      <c r="C50" s="410"/>
      <c r="D50" s="406" t="s">
        <v>785</v>
      </c>
      <c r="E50" s="406"/>
      <c r="F50" s="119"/>
      <c r="G50" s="127"/>
    </row>
    <row r="51" spans="1:7" s="121" customFormat="1" ht="22.5" customHeight="1">
      <c r="A51" s="118">
        <f t="shared" si="0"/>
        <v>42</v>
      </c>
      <c r="B51" s="408"/>
      <c r="C51" s="410"/>
      <c r="D51" s="406" t="s">
        <v>786</v>
      </c>
      <c r="E51" s="406"/>
      <c r="F51" s="119"/>
      <c r="G51" s="127"/>
    </row>
    <row r="52" spans="1:7" s="121" customFormat="1" ht="22.5" customHeight="1">
      <c r="A52" s="118">
        <f t="shared" si="0"/>
        <v>43</v>
      </c>
      <c r="B52" s="409"/>
      <c r="C52" s="410"/>
      <c r="D52" s="406" t="s">
        <v>916</v>
      </c>
      <c r="E52" s="406"/>
      <c r="F52" s="119"/>
      <c r="G52" s="127"/>
    </row>
    <row r="53" spans="1:7" s="121" customFormat="1" ht="17.25" customHeight="1">
      <c r="A53" s="412">
        <v>44</v>
      </c>
      <c r="B53" s="416" t="s">
        <v>860</v>
      </c>
      <c r="C53" s="410" t="s">
        <v>861</v>
      </c>
      <c r="D53" s="417" t="s">
        <v>855</v>
      </c>
      <c r="E53" s="128" t="s">
        <v>862</v>
      </c>
      <c r="F53" s="129"/>
      <c r="G53" s="418" t="s">
        <v>863</v>
      </c>
    </row>
    <row r="54" spans="1:7" s="121" customFormat="1" ht="17.25" customHeight="1">
      <c r="A54" s="412"/>
      <c r="B54" s="416"/>
      <c r="C54" s="410"/>
      <c r="D54" s="417"/>
      <c r="E54" s="128" t="s">
        <v>864</v>
      </c>
      <c r="F54" s="129"/>
      <c r="G54" s="418"/>
    </row>
    <row r="55" spans="1:7" s="121" customFormat="1" ht="17.25" customHeight="1">
      <c r="A55" s="412"/>
      <c r="B55" s="416"/>
      <c r="C55" s="410"/>
      <c r="D55" s="417"/>
      <c r="E55" s="128" t="s">
        <v>865</v>
      </c>
      <c r="F55" s="129"/>
      <c r="G55" s="418"/>
    </row>
    <row r="56" spans="1:7" s="121" customFormat="1" ht="17.25" customHeight="1">
      <c r="A56" s="412"/>
      <c r="B56" s="416"/>
      <c r="C56" s="410"/>
      <c r="D56" s="417"/>
      <c r="E56" s="128" t="s">
        <v>866</v>
      </c>
      <c r="F56" s="129"/>
      <c r="G56" s="418"/>
    </row>
    <row r="57" spans="1:7" s="121" customFormat="1" ht="27.75" customHeight="1">
      <c r="A57" s="412"/>
      <c r="B57" s="416"/>
      <c r="C57" s="410"/>
      <c r="D57" s="417"/>
      <c r="E57" s="130" t="s">
        <v>867</v>
      </c>
      <c r="F57" s="129"/>
      <c r="G57" s="418"/>
    </row>
    <row r="58" spans="1:7" s="121" customFormat="1" ht="17.25" customHeight="1">
      <c r="A58" s="412"/>
      <c r="B58" s="416"/>
      <c r="C58" s="410"/>
      <c r="D58" s="417"/>
      <c r="E58" s="128" t="s">
        <v>868</v>
      </c>
      <c r="F58" s="129"/>
      <c r="G58" s="418"/>
    </row>
    <row r="59" spans="1:7" s="121" customFormat="1" ht="18.75" customHeight="1">
      <c r="A59" s="412">
        <v>45</v>
      </c>
      <c r="B59" s="416"/>
      <c r="C59" s="410"/>
      <c r="D59" s="417" t="s">
        <v>857</v>
      </c>
      <c r="E59" s="128" t="s">
        <v>862</v>
      </c>
      <c r="F59" s="129"/>
      <c r="G59" s="418" t="s">
        <v>863</v>
      </c>
    </row>
    <row r="60" spans="1:7" s="121" customFormat="1" ht="19.5" customHeight="1">
      <c r="A60" s="412"/>
      <c r="B60" s="416"/>
      <c r="C60" s="410"/>
      <c r="D60" s="417"/>
      <c r="E60" s="128" t="s">
        <v>864</v>
      </c>
      <c r="F60" s="129"/>
      <c r="G60" s="418"/>
    </row>
    <row r="61" spans="1:7" s="121" customFormat="1" ht="18" customHeight="1">
      <c r="A61" s="412"/>
      <c r="B61" s="416"/>
      <c r="C61" s="410"/>
      <c r="D61" s="417"/>
      <c r="E61" s="128" t="s">
        <v>865</v>
      </c>
      <c r="F61" s="129"/>
      <c r="G61" s="418"/>
    </row>
    <row r="62" spans="1:7" s="121" customFormat="1" ht="18.75" customHeight="1">
      <c r="A62" s="412"/>
      <c r="B62" s="416"/>
      <c r="C62" s="410"/>
      <c r="D62" s="417"/>
      <c r="E62" s="128" t="s">
        <v>866</v>
      </c>
      <c r="F62" s="129"/>
      <c r="G62" s="418"/>
    </row>
    <row r="63" spans="1:7" s="121" customFormat="1" ht="30.75" customHeight="1">
      <c r="A63" s="412"/>
      <c r="B63" s="416"/>
      <c r="C63" s="410"/>
      <c r="D63" s="417"/>
      <c r="E63" s="130" t="s">
        <v>867</v>
      </c>
      <c r="F63" s="129"/>
      <c r="G63" s="418"/>
    </row>
    <row r="64" spans="1:7" s="121" customFormat="1" ht="18" customHeight="1">
      <c r="A64" s="412"/>
      <c r="B64" s="416"/>
      <c r="C64" s="410"/>
      <c r="D64" s="417"/>
      <c r="E64" s="128" t="s">
        <v>868</v>
      </c>
      <c r="F64" s="129"/>
      <c r="G64" s="418"/>
    </row>
    <row r="65" spans="1:7" s="121" customFormat="1">
      <c r="A65" s="412">
        <v>46</v>
      </c>
      <c r="B65" s="416"/>
      <c r="C65" s="410"/>
      <c r="D65" s="417" t="s">
        <v>858</v>
      </c>
      <c r="E65" s="128" t="s">
        <v>862</v>
      </c>
      <c r="F65" s="129"/>
      <c r="G65" s="418" t="s">
        <v>863</v>
      </c>
    </row>
    <row r="66" spans="1:7" s="121" customFormat="1">
      <c r="A66" s="412"/>
      <c r="B66" s="416"/>
      <c r="C66" s="410"/>
      <c r="D66" s="417"/>
      <c r="E66" s="128" t="s">
        <v>864</v>
      </c>
      <c r="F66" s="129"/>
      <c r="G66" s="418"/>
    </row>
    <row r="67" spans="1:7" s="121" customFormat="1">
      <c r="A67" s="412"/>
      <c r="B67" s="416"/>
      <c r="C67" s="410"/>
      <c r="D67" s="417"/>
      <c r="E67" s="128" t="s">
        <v>865</v>
      </c>
      <c r="F67" s="129"/>
      <c r="G67" s="418"/>
    </row>
    <row r="68" spans="1:7" s="121" customFormat="1">
      <c r="A68" s="412"/>
      <c r="B68" s="416"/>
      <c r="C68" s="410"/>
      <c r="D68" s="417"/>
      <c r="E68" s="128" t="s">
        <v>866</v>
      </c>
      <c r="F68" s="129"/>
      <c r="G68" s="418"/>
    </row>
    <row r="69" spans="1:7" s="121" customFormat="1" ht="33" customHeight="1">
      <c r="A69" s="412"/>
      <c r="B69" s="416"/>
      <c r="C69" s="410"/>
      <c r="D69" s="417"/>
      <c r="E69" s="130" t="s">
        <v>867</v>
      </c>
      <c r="F69" s="129"/>
      <c r="G69" s="418"/>
    </row>
    <row r="70" spans="1:7" s="121" customFormat="1" ht="17.25" customHeight="1">
      <c r="A70" s="412"/>
      <c r="B70" s="416"/>
      <c r="C70" s="410"/>
      <c r="D70" s="417"/>
      <c r="E70" s="128" t="s">
        <v>868</v>
      </c>
      <c r="F70" s="129"/>
      <c r="G70" s="418"/>
    </row>
    <row r="71" spans="1:7" s="121" customFormat="1" ht="17.25" customHeight="1">
      <c r="A71" s="412">
        <v>47</v>
      </c>
      <c r="B71" s="416"/>
      <c r="C71" s="410" t="s">
        <v>869</v>
      </c>
      <c r="D71" s="413" t="s">
        <v>870</v>
      </c>
      <c r="E71" s="413"/>
      <c r="F71" s="129"/>
      <c r="G71" s="122"/>
    </row>
    <row r="72" spans="1:7" s="121" customFormat="1" ht="17.25" customHeight="1">
      <c r="A72" s="412"/>
      <c r="B72" s="416"/>
      <c r="C72" s="410"/>
      <c r="D72" s="413" t="s">
        <v>871</v>
      </c>
      <c r="E72" s="413"/>
      <c r="F72" s="129"/>
      <c r="G72" s="122"/>
    </row>
    <row r="73" spans="1:7" s="121" customFormat="1" ht="17.25" customHeight="1">
      <c r="A73" s="412"/>
      <c r="B73" s="416"/>
      <c r="C73" s="410"/>
      <c r="D73" s="413" t="s">
        <v>872</v>
      </c>
      <c r="E73" s="413"/>
      <c r="F73" s="129"/>
      <c r="G73" s="122"/>
    </row>
    <row r="74" spans="1:7" s="121" customFormat="1" ht="17.25" customHeight="1">
      <c r="A74" s="412"/>
      <c r="B74" s="416"/>
      <c r="C74" s="410"/>
      <c r="D74" s="413" t="s">
        <v>873</v>
      </c>
      <c r="E74" s="413"/>
      <c r="F74" s="129"/>
      <c r="G74" s="122"/>
    </row>
    <row r="75" spans="1:7" s="121" customFormat="1" ht="17.25" customHeight="1">
      <c r="A75" s="412"/>
      <c r="B75" s="416"/>
      <c r="C75" s="410"/>
      <c r="D75" s="413" t="s">
        <v>874</v>
      </c>
      <c r="E75" s="413"/>
      <c r="F75" s="129"/>
      <c r="G75" s="122"/>
    </row>
    <row r="76" spans="1:7" s="121" customFormat="1" ht="17.25" customHeight="1">
      <c r="A76" s="412"/>
      <c r="B76" s="416"/>
      <c r="C76" s="410"/>
      <c r="D76" s="413" t="s">
        <v>875</v>
      </c>
      <c r="E76" s="413"/>
      <c r="F76" s="129"/>
      <c r="G76" s="122"/>
    </row>
    <row r="77" spans="1:7" s="121" customFormat="1" ht="17.25" customHeight="1">
      <c r="A77" s="412"/>
      <c r="B77" s="416"/>
      <c r="C77" s="410"/>
      <c r="D77" s="413" t="s">
        <v>876</v>
      </c>
      <c r="E77" s="413"/>
      <c r="F77" s="129"/>
      <c r="G77" s="122"/>
    </row>
    <row r="78" spans="1:7" s="121" customFormat="1" ht="17.25" customHeight="1">
      <c r="A78" s="412"/>
      <c r="B78" s="416"/>
      <c r="C78" s="410"/>
      <c r="D78" s="413" t="s">
        <v>877</v>
      </c>
      <c r="E78" s="413"/>
      <c r="F78" s="129"/>
      <c r="G78" s="122"/>
    </row>
    <row r="79" spans="1:7" s="121" customFormat="1" ht="17.25" customHeight="1">
      <c r="A79" s="412"/>
      <c r="B79" s="416"/>
      <c r="C79" s="410"/>
      <c r="D79" s="413" t="s">
        <v>878</v>
      </c>
      <c r="E79" s="413"/>
      <c r="F79" s="129"/>
      <c r="G79" s="122"/>
    </row>
    <row r="80" spans="1:7" s="121" customFormat="1" ht="17.25" customHeight="1">
      <c r="A80" s="412"/>
      <c r="B80" s="416"/>
      <c r="C80" s="410"/>
      <c r="D80" s="413" t="s">
        <v>83</v>
      </c>
      <c r="E80" s="413"/>
      <c r="F80" s="129"/>
      <c r="G80" s="122"/>
    </row>
    <row r="81" spans="1:7" s="121" customFormat="1" ht="17.25" customHeight="1">
      <c r="A81" s="412">
        <v>48</v>
      </c>
      <c r="B81" s="416"/>
      <c r="C81" s="410" t="s">
        <v>879</v>
      </c>
      <c r="D81" s="411" t="s">
        <v>880</v>
      </c>
      <c r="E81" s="411"/>
      <c r="F81" s="129"/>
      <c r="G81" s="122"/>
    </row>
    <row r="82" spans="1:7" s="121" customFormat="1" ht="17.25" customHeight="1">
      <c r="A82" s="412"/>
      <c r="B82" s="416"/>
      <c r="C82" s="410"/>
      <c r="D82" s="411" t="s">
        <v>881</v>
      </c>
      <c r="E82" s="411"/>
      <c r="F82" s="129"/>
      <c r="G82" s="122"/>
    </row>
    <row r="83" spans="1:7" s="121" customFormat="1" ht="17.25" customHeight="1">
      <c r="A83" s="412"/>
      <c r="B83" s="416"/>
      <c r="C83" s="410"/>
      <c r="D83" s="411" t="s">
        <v>882</v>
      </c>
      <c r="E83" s="411"/>
      <c r="F83" s="129"/>
      <c r="G83" s="122"/>
    </row>
    <row r="84" spans="1:7" s="121" customFormat="1" ht="17.25" customHeight="1">
      <c r="A84" s="412"/>
      <c r="B84" s="416"/>
      <c r="C84" s="410"/>
      <c r="D84" s="411" t="s">
        <v>883</v>
      </c>
      <c r="E84" s="411"/>
      <c r="F84" s="129"/>
      <c r="G84" s="122"/>
    </row>
    <row r="85" spans="1:7" s="121" customFormat="1" ht="27.75" customHeight="1">
      <c r="A85" s="412"/>
      <c r="B85" s="416"/>
      <c r="C85" s="410"/>
      <c r="D85" s="411" t="s">
        <v>884</v>
      </c>
      <c r="E85" s="411"/>
      <c r="F85" s="129"/>
      <c r="G85" s="122"/>
    </row>
    <row r="86" spans="1:7" s="121" customFormat="1" ht="21.75" customHeight="1">
      <c r="A86" s="412"/>
      <c r="B86" s="416"/>
      <c r="C86" s="410"/>
      <c r="D86" s="411" t="s">
        <v>885</v>
      </c>
      <c r="E86" s="411"/>
      <c r="F86" s="129"/>
      <c r="G86" s="122"/>
    </row>
    <row r="87" spans="1:7" s="121" customFormat="1" ht="30.75" customHeight="1">
      <c r="A87" s="412"/>
      <c r="B87" s="416"/>
      <c r="C87" s="410"/>
      <c r="D87" s="411" t="s">
        <v>886</v>
      </c>
      <c r="E87" s="411"/>
      <c r="F87" s="129"/>
      <c r="G87" s="122"/>
    </row>
    <row r="88" spans="1:7" s="121" customFormat="1" ht="30.75" customHeight="1">
      <c r="A88" s="412"/>
      <c r="B88" s="416"/>
      <c r="C88" s="410"/>
      <c r="D88" s="411" t="s">
        <v>887</v>
      </c>
      <c r="E88" s="411"/>
      <c r="F88" s="129"/>
      <c r="G88" s="122"/>
    </row>
    <row r="89" spans="1:7" s="121" customFormat="1" ht="29.25" customHeight="1">
      <c r="A89" s="412"/>
      <c r="B89" s="416"/>
      <c r="C89" s="410"/>
      <c r="D89" s="411" t="s">
        <v>888</v>
      </c>
      <c r="E89" s="411"/>
      <c r="F89" s="129"/>
      <c r="G89" s="122"/>
    </row>
    <row r="90" spans="1:7" s="121" customFormat="1" ht="17.25" customHeight="1">
      <c r="A90" s="412"/>
      <c r="B90" s="416"/>
      <c r="C90" s="410"/>
      <c r="D90" s="411" t="s">
        <v>889</v>
      </c>
      <c r="E90" s="411"/>
      <c r="F90" s="129"/>
      <c r="G90" s="122"/>
    </row>
    <row r="91" spans="1:7" s="121" customFormat="1" ht="17.25" customHeight="1">
      <c r="A91" s="412"/>
      <c r="B91" s="416"/>
      <c r="C91" s="410"/>
      <c r="D91" s="411" t="s">
        <v>890</v>
      </c>
      <c r="E91" s="411"/>
      <c r="F91" s="129"/>
      <c r="G91" s="122"/>
    </row>
    <row r="92" spans="1:7" s="121" customFormat="1" ht="17.25" customHeight="1">
      <c r="A92" s="412"/>
      <c r="B92" s="416"/>
      <c r="C92" s="410"/>
      <c r="D92" s="411" t="s">
        <v>891</v>
      </c>
      <c r="E92" s="411"/>
      <c r="F92" s="129"/>
      <c r="G92" s="122"/>
    </row>
    <row r="93" spans="1:7" s="121" customFormat="1" ht="17.25" customHeight="1">
      <c r="A93" s="412"/>
      <c r="B93" s="416"/>
      <c r="C93" s="410"/>
      <c r="D93" s="414" t="s">
        <v>892</v>
      </c>
      <c r="E93" s="414"/>
      <c r="F93" s="129"/>
      <c r="G93" s="122"/>
    </row>
    <row r="94" spans="1:7" s="121" customFormat="1" ht="26.25" customHeight="1">
      <c r="A94" s="412"/>
      <c r="B94" s="416"/>
      <c r="C94" s="410"/>
      <c r="D94" s="411" t="s">
        <v>893</v>
      </c>
      <c r="E94" s="411"/>
      <c r="F94" s="129"/>
      <c r="G94" s="122"/>
    </row>
    <row r="95" spans="1:7" s="121" customFormat="1" ht="27" customHeight="1">
      <c r="A95" s="412">
        <v>49</v>
      </c>
      <c r="B95" s="416"/>
      <c r="C95" s="410" t="s">
        <v>894</v>
      </c>
      <c r="D95" s="406" t="s">
        <v>895</v>
      </c>
      <c r="E95" s="406"/>
      <c r="F95" s="129"/>
      <c r="G95" s="131"/>
    </row>
    <row r="96" spans="1:7" s="121" customFormat="1" ht="18.75" customHeight="1">
      <c r="A96" s="412"/>
      <c r="B96" s="416"/>
      <c r="C96" s="410"/>
      <c r="D96" s="406" t="s">
        <v>896</v>
      </c>
      <c r="E96" s="406"/>
      <c r="F96" s="129"/>
      <c r="G96" s="131"/>
    </row>
    <row r="97" spans="1:7" s="121" customFormat="1" ht="18.75" customHeight="1">
      <c r="A97" s="412"/>
      <c r="B97" s="416"/>
      <c r="C97" s="410"/>
      <c r="D97" s="406" t="s">
        <v>897</v>
      </c>
      <c r="E97" s="406"/>
      <c r="F97" s="129"/>
      <c r="G97" s="131"/>
    </row>
    <row r="98" spans="1:7" s="121" customFormat="1" ht="25.5" customHeight="1">
      <c r="A98" s="412"/>
      <c r="B98" s="416"/>
      <c r="C98" s="410"/>
      <c r="D98" s="406" t="s">
        <v>898</v>
      </c>
      <c r="E98" s="406"/>
      <c r="F98" s="129"/>
      <c r="G98" s="131"/>
    </row>
    <row r="99" spans="1:7" s="121" customFormat="1" ht="27.75" customHeight="1">
      <c r="A99" s="412"/>
      <c r="B99" s="416"/>
      <c r="C99" s="410"/>
      <c r="D99" s="406" t="s">
        <v>899</v>
      </c>
      <c r="E99" s="406"/>
      <c r="F99" s="129"/>
      <c r="G99" s="131"/>
    </row>
    <row r="100" spans="1:7" s="121" customFormat="1" ht="23.25" customHeight="1">
      <c r="A100" s="412"/>
      <c r="B100" s="416"/>
      <c r="C100" s="410"/>
      <c r="D100" s="406" t="s">
        <v>900</v>
      </c>
      <c r="E100" s="406"/>
      <c r="F100" s="129"/>
      <c r="G100" s="131"/>
    </row>
    <row r="101" spans="1:7" s="121" customFormat="1" ht="29.25" customHeight="1">
      <c r="A101" s="412"/>
      <c r="B101" s="416"/>
      <c r="C101" s="410"/>
      <c r="D101" s="406" t="s">
        <v>901</v>
      </c>
      <c r="E101" s="406"/>
      <c r="F101" s="129"/>
      <c r="G101" s="131"/>
    </row>
    <row r="102" spans="1:7" s="121" customFormat="1" ht="21.75" customHeight="1">
      <c r="A102" s="412"/>
      <c r="B102" s="416"/>
      <c r="C102" s="410"/>
      <c r="D102" s="406" t="s">
        <v>902</v>
      </c>
      <c r="E102" s="406"/>
      <c r="F102" s="129"/>
      <c r="G102" s="131"/>
    </row>
    <row r="103" spans="1:7" s="121" customFormat="1" ht="21" customHeight="1">
      <c r="A103" s="412"/>
      <c r="B103" s="416"/>
      <c r="C103" s="410"/>
      <c r="D103" s="406" t="s">
        <v>903</v>
      </c>
      <c r="E103" s="406"/>
      <c r="F103" s="129"/>
      <c r="G103" s="131"/>
    </row>
    <row r="104" spans="1:7" s="121" customFormat="1" ht="21.75" customHeight="1">
      <c r="A104" s="412"/>
      <c r="B104" s="416"/>
      <c r="C104" s="410"/>
      <c r="D104" s="406" t="s">
        <v>904</v>
      </c>
      <c r="E104" s="406"/>
      <c r="F104" s="129"/>
      <c r="G104" s="131"/>
    </row>
    <row r="105" spans="1:7" s="121" customFormat="1" ht="21.75" customHeight="1">
      <c r="A105" s="412"/>
      <c r="B105" s="416"/>
      <c r="C105" s="410"/>
      <c r="D105" s="406" t="s">
        <v>905</v>
      </c>
      <c r="E105" s="406"/>
      <c r="F105" s="129"/>
      <c r="G105" s="131"/>
    </row>
    <row r="106" spans="1:7" s="121" customFormat="1" ht="19.5" customHeight="1">
      <c r="A106" s="412"/>
      <c r="B106" s="416"/>
      <c r="C106" s="410"/>
      <c r="D106" s="406" t="s">
        <v>906</v>
      </c>
      <c r="E106" s="406"/>
      <c r="F106" s="129"/>
      <c r="G106" s="131"/>
    </row>
    <row r="107" spans="1:7" s="121" customFormat="1" ht="19.5" customHeight="1">
      <c r="A107" s="412"/>
      <c r="B107" s="416"/>
      <c r="C107" s="410"/>
      <c r="D107" s="406" t="s">
        <v>907</v>
      </c>
      <c r="E107" s="406"/>
      <c r="F107" s="129"/>
      <c r="G107" s="131"/>
    </row>
    <row r="108" spans="1:7" s="121" customFormat="1" ht="21" customHeight="1">
      <c r="A108" s="412"/>
      <c r="B108" s="416"/>
      <c r="C108" s="410"/>
      <c r="D108" s="406" t="s">
        <v>908</v>
      </c>
      <c r="E108" s="406"/>
      <c r="F108" s="129"/>
      <c r="G108" s="131"/>
    </row>
    <row r="109" spans="1:7" s="121" customFormat="1" ht="17.25" customHeight="1">
      <c r="A109" s="412"/>
      <c r="B109" s="416"/>
      <c r="C109" s="410"/>
      <c r="D109" s="406" t="s">
        <v>909</v>
      </c>
      <c r="E109" s="406"/>
      <c r="F109" s="129"/>
      <c r="G109" s="131"/>
    </row>
    <row r="110" spans="1:7" s="121" customFormat="1" ht="16.5" customHeight="1">
      <c r="A110" s="412"/>
      <c r="B110" s="416"/>
      <c r="C110" s="410"/>
      <c r="D110" s="406" t="s">
        <v>910</v>
      </c>
      <c r="E110" s="406"/>
      <c r="F110" s="129"/>
      <c r="G110" s="131"/>
    </row>
    <row r="111" spans="1:7" s="121" customFormat="1" ht="17.25" customHeight="1">
      <c r="A111" s="412"/>
      <c r="B111" s="416"/>
      <c r="C111" s="410"/>
      <c r="D111" s="406" t="s">
        <v>911</v>
      </c>
      <c r="E111" s="406"/>
      <c r="F111" s="129"/>
      <c r="G111" s="131"/>
    </row>
    <row r="112" spans="1:7" s="121" customFormat="1" ht="18" customHeight="1">
      <c r="A112" s="412"/>
      <c r="B112" s="416"/>
      <c r="C112" s="410"/>
      <c r="D112" s="406" t="s">
        <v>912</v>
      </c>
      <c r="E112" s="406"/>
      <c r="F112" s="129"/>
      <c r="G112" s="131"/>
    </row>
    <row r="113" spans="1:7" s="121" customFormat="1" ht="21" customHeight="1">
      <c r="A113" s="412"/>
      <c r="B113" s="416"/>
      <c r="C113" s="410"/>
      <c r="D113" s="406" t="s">
        <v>913</v>
      </c>
      <c r="E113" s="406"/>
      <c r="F113" s="129"/>
      <c r="G113" s="131"/>
    </row>
    <row r="114" spans="1:7" s="121" customFormat="1" ht="18.75" customHeight="1">
      <c r="A114" s="412"/>
      <c r="B114" s="416"/>
      <c r="C114" s="410"/>
      <c r="D114" s="406" t="s">
        <v>914</v>
      </c>
      <c r="E114" s="406"/>
      <c r="F114" s="129"/>
      <c r="G114" s="131"/>
    </row>
    <row r="117" spans="1:7">
      <c r="C117" s="93" t="s">
        <v>917</v>
      </c>
      <c r="D117" s="93" t="s">
        <v>920</v>
      </c>
      <c r="E117" s="93"/>
      <c r="G117" s="93" t="s">
        <v>918</v>
      </c>
    </row>
    <row r="118" spans="1:7">
      <c r="C118" s="93"/>
      <c r="D118" s="93"/>
      <c r="E118" s="93"/>
      <c r="G118" s="93"/>
    </row>
    <row r="119" spans="1:7">
      <c r="C119" s="93"/>
      <c r="D119" s="93"/>
      <c r="E119" s="93"/>
      <c r="G119" s="93"/>
    </row>
    <row r="120" spans="1:7">
      <c r="C120" s="93" t="s">
        <v>919</v>
      </c>
      <c r="D120" s="93" t="s">
        <v>920</v>
      </c>
      <c r="E120" s="93"/>
      <c r="G120" s="93" t="s">
        <v>918</v>
      </c>
    </row>
    <row r="121" spans="1:7">
      <c r="C121" s="93"/>
      <c r="D121" s="93"/>
      <c r="E121" s="93"/>
      <c r="G121" s="93"/>
    </row>
  </sheetData>
  <mergeCells count="111">
    <mergeCell ref="A3:G3"/>
    <mergeCell ref="B5:D5"/>
    <mergeCell ref="E5:G5"/>
    <mergeCell ref="B8:E8"/>
    <mergeCell ref="D17:E17"/>
    <mergeCell ref="D18:E18"/>
    <mergeCell ref="G18:G19"/>
    <mergeCell ref="D19:E19"/>
    <mergeCell ref="D20:E20"/>
    <mergeCell ref="D21:E21"/>
    <mergeCell ref="D9:E9"/>
    <mergeCell ref="C10:C27"/>
    <mergeCell ref="D10:E10"/>
    <mergeCell ref="D11:E11"/>
    <mergeCell ref="D12:E12"/>
    <mergeCell ref="D13:E13"/>
    <mergeCell ref="D14:E14"/>
    <mergeCell ref="D15:E15"/>
    <mergeCell ref="D16:E16"/>
    <mergeCell ref="D22:E22"/>
    <mergeCell ref="D23:E23"/>
    <mergeCell ref="D24:E24"/>
    <mergeCell ref="D25:E25"/>
    <mergeCell ref="D26:D27"/>
    <mergeCell ref="C28:C34"/>
    <mergeCell ref="D28:E28"/>
    <mergeCell ref="D29:E29"/>
    <mergeCell ref="D30:E30"/>
    <mergeCell ref="D31:E31"/>
    <mergeCell ref="D32:E32"/>
    <mergeCell ref="D33:E33"/>
    <mergeCell ref="D34:E34"/>
    <mergeCell ref="C35:C41"/>
    <mergeCell ref="D35:E35"/>
    <mergeCell ref="D36:E36"/>
    <mergeCell ref="D37:E37"/>
    <mergeCell ref="D38:E38"/>
    <mergeCell ref="D39:E39"/>
    <mergeCell ref="D40:E40"/>
    <mergeCell ref="D41:E41"/>
    <mergeCell ref="C42:D44"/>
    <mergeCell ref="G42:G47"/>
    <mergeCell ref="C45:D47"/>
    <mergeCell ref="A53:A58"/>
    <mergeCell ref="B53:B114"/>
    <mergeCell ref="C53:C70"/>
    <mergeCell ref="D53:D58"/>
    <mergeCell ref="G53:G58"/>
    <mergeCell ref="A59:A64"/>
    <mergeCell ref="D74:E74"/>
    <mergeCell ref="D75:E75"/>
    <mergeCell ref="D76:E76"/>
    <mergeCell ref="D77:E77"/>
    <mergeCell ref="D78:E78"/>
    <mergeCell ref="D79:E79"/>
    <mergeCell ref="D59:D64"/>
    <mergeCell ref="G59:G64"/>
    <mergeCell ref="A65:A70"/>
    <mergeCell ref="D65:D70"/>
    <mergeCell ref="G65:G70"/>
    <mergeCell ref="A71:A80"/>
    <mergeCell ref="C71:C80"/>
    <mergeCell ref="D71:E71"/>
    <mergeCell ref="D72:E72"/>
    <mergeCell ref="D73:E73"/>
    <mergeCell ref="D91:E91"/>
    <mergeCell ref="D92:E92"/>
    <mergeCell ref="D93:E93"/>
    <mergeCell ref="D80:E80"/>
    <mergeCell ref="A81:A94"/>
    <mergeCell ref="C81:C94"/>
    <mergeCell ref="D81:E81"/>
    <mergeCell ref="D82:E82"/>
    <mergeCell ref="D83:E83"/>
    <mergeCell ref="D84:E84"/>
    <mergeCell ref="D85:E85"/>
    <mergeCell ref="D86:E86"/>
    <mergeCell ref="D87:E87"/>
    <mergeCell ref="A95:A114"/>
    <mergeCell ref="C95:C114"/>
    <mergeCell ref="D95:E95"/>
    <mergeCell ref="D96:E96"/>
    <mergeCell ref="D97:E97"/>
    <mergeCell ref="D98:E98"/>
    <mergeCell ref="D99:E99"/>
    <mergeCell ref="D100:E100"/>
    <mergeCell ref="D101:E101"/>
    <mergeCell ref="D48:E48"/>
    <mergeCell ref="D49:E49"/>
    <mergeCell ref="D50:E50"/>
    <mergeCell ref="D51:E51"/>
    <mergeCell ref="D52:E52"/>
    <mergeCell ref="B10:B52"/>
    <mergeCell ref="C48:C52"/>
    <mergeCell ref="D114:E114"/>
    <mergeCell ref="D108:E108"/>
    <mergeCell ref="D109:E109"/>
    <mergeCell ref="D110:E110"/>
    <mergeCell ref="D111:E111"/>
    <mergeCell ref="D112:E112"/>
    <mergeCell ref="D113:E113"/>
    <mergeCell ref="D102:E102"/>
    <mergeCell ref="D103:E103"/>
    <mergeCell ref="D104:E104"/>
    <mergeCell ref="D105:E105"/>
    <mergeCell ref="D106:E106"/>
    <mergeCell ref="D107:E107"/>
    <mergeCell ref="D94:E94"/>
    <mergeCell ref="D88:E88"/>
    <mergeCell ref="D89:E89"/>
    <mergeCell ref="D90:E90"/>
  </mergeCells>
  <pageMargins left="0.7" right="0.7" top="0.75" bottom="0.75" header="0.3" footer="0.3"/>
  <pageSetup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R23"/>
  <sheetViews>
    <sheetView topLeftCell="F4" zoomScaleNormal="100" workbookViewId="0">
      <selection activeCell="A9" sqref="A9:A21"/>
    </sheetView>
  </sheetViews>
  <sheetFormatPr defaultColWidth="9.140625" defaultRowHeight="25.5"/>
  <cols>
    <col min="1" max="1" width="4.140625" style="18" customWidth="1"/>
    <col min="2" max="2" width="22.85546875" style="47" customWidth="1"/>
    <col min="3" max="17" width="15.140625" style="18" customWidth="1"/>
    <col min="18" max="18" width="10.28515625" style="18" bestFit="1" customWidth="1"/>
    <col min="19" max="16384" width="9.140625" style="167"/>
  </cols>
  <sheetData>
    <row r="1" spans="1:17">
      <c r="G1" s="167"/>
      <c r="Q1" s="172" t="s">
        <v>1181</v>
      </c>
    </row>
    <row r="3" spans="1:17">
      <c r="A3" s="434" t="s">
        <v>775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5" spans="1:17" s="18" customFormat="1">
      <c r="A5" s="18" t="s">
        <v>103</v>
      </c>
      <c r="B5" s="47" t="s">
        <v>103</v>
      </c>
      <c r="C5" s="18" t="s">
        <v>103</v>
      </c>
      <c r="D5" s="18" t="s">
        <v>103</v>
      </c>
      <c r="E5" s="18" t="s">
        <v>103</v>
      </c>
      <c r="Q5" s="151" t="s">
        <v>1180</v>
      </c>
    </row>
    <row r="6" spans="1:17" s="18" customFormat="1">
      <c r="B6" s="47"/>
    </row>
    <row r="7" spans="1:17" s="18" customFormat="1" ht="52.5" customHeight="1">
      <c r="A7" s="432" t="s">
        <v>773</v>
      </c>
      <c r="B7" s="152" t="s">
        <v>11</v>
      </c>
      <c r="C7" s="152" t="s">
        <v>670</v>
      </c>
      <c r="D7" s="152" t="s">
        <v>671</v>
      </c>
      <c r="E7" s="152" t="s">
        <v>672</v>
      </c>
      <c r="F7" s="152" t="s">
        <v>673</v>
      </c>
      <c r="G7" s="152" t="s">
        <v>674</v>
      </c>
      <c r="H7" s="152" t="s">
        <v>675</v>
      </c>
      <c r="I7" s="152" t="s">
        <v>70</v>
      </c>
      <c r="J7" s="152" t="s">
        <v>71</v>
      </c>
      <c r="K7" s="152" t="s">
        <v>72</v>
      </c>
      <c r="L7" s="152" t="s">
        <v>73</v>
      </c>
      <c r="M7" s="152" t="s">
        <v>74</v>
      </c>
      <c r="N7" s="152" t="s">
        <v>676</v>
      </c>
      <c r="O7" s="152" t="s">
        <v>75</v>
      </c>
      <c r="P7" s="152" t="s">
        <v>78</v>
      </c>
      <c r="Q7" s="152" t="s">
        <v>35</v>
      </c>
    </row>
    <row r="8" spans="1:17" s="309" customFormat="1" ht="21.75" customHeight="1">
      <c r="A8" s="433"/>
      <c r="B8" s="310" t="s">
        <v>63</v>
      </c>
      <c r="C8" s="311" t="s">
        <v>176</v>
      </c>
      <c r="D8" s="311" t="s">
        <v>178</v>
      </c>
      <c r="E8" s="311" t="s">
        <v>180</v>
      </c>
      <c r="F8" s="311" t="s">
        <v>182</v>
      </c>
      <c r="G8" s="311" t="s">
        <v>185</v>
      </c>
      <c r="H8" s="311" t="s">
        <v>187</v>
      </c>
      <c r="I8" s="311" t="s">
        <v>189</v>
      </c>
      <c r="J8" s="311" t="s">
        <v>191</v>
      </c>
      <c r="K8" s="311" t="s">
        <v>193</v>
      </c>
      <c r="L8" s="311" t="s">
        <v>195</v>
      </c>
      <c r="M8" s="311" t="s">
        <v>197</v>
      </c>
      <c r="N8" s="311" t="s">
        <v>199</v>
      </c>
      <c r="O8" s="311" t="s">
        <v>201</v>
      </c>
      <c r="P8" s="312">
        <v>36</v>
      </c>
      <c r="Q8" s="312"/>
    </row>
    <row r="9" spans="1:17" s="18" customFormat="1" ht="17.25" customHeight="1">
      <c r="A9" s="358">
        <v>1</v>
      </c>
      <c r="B9" s="170" t="s">
        <v>112</v>
      </c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288">
        <f>SUM(C9:P9)</f>
        <v>0</v>
      </c>
    </row>
    <row r="10" spans="1:17" s="18" customFormat="1" ht="17.25" customHeight="1">
      <c r="A10" s="358">
        <v>2</v>
      </c>
      <c r="B10" s="170" t="s">
        <v>76</v>
      </c>
      <c r="C10" s="165">
        <f>SUM(C11:C15)</f>
        <v>0</v>
      </c>
      <c r="D10" s="165">
        <f t="shared" ref="D10:P10" si="0">SUM(D11:D15)</f>
        <v>0</v>
      </c>
      <c r="E10" s="165">
        <f t="shared" si="0"/>
        <v>0</v>
      </c>
      <c r="F10" s="165">
        <f t="shared" si="0"/>
        <v>0</v>
      </c>
      <c r="G10" s="165">
        <f t="shared" si="0"/>
        <v>0</v>
      </c>
      <c r="H10" s="165">
        <f t="shared" si="0"/>
        <v>0</v>
      </c>
      <c r="I10" s="165">
        <f t="shared" si="0"/>
        <v>0</v>
      </c>
      <c r="J10" s="165">
        <f t="shared" si="0"/>
        <v>0</v>
      </c>
      <c r="K10" s="165">
        <f t="shared" si="0"/>
        <v>0</v>
      </c>
      <c r="L10" s="165">
        <f t="shared" si="0"/>
        <v>0</v>
      </c>
      <c r="M10" s="165">
        <f t="shared" si="0"/>
        <v>0</v>
      </c>
      <c r="N10" s="165">
        <f t="shared" si="0"/>
        <v>0</v>
      </c>
      <c r="O10" s="165">
        <f t="shared" si="0"/>
        <v>0</v>
      </c>
      <c r="P10" s="165">
        <f t="shared" si="0"/>
        <v>0</v>
      </c>
      <c r="Q10" s="288">
        <f t="shared" ref="Q10:Q21" si="1">SUM(C10:P10)</f>
        <v>0</v>
      </c>
    </row>
    <row r="11" spans="1:17" s="18" customFormat="1" ht="17.25" customHeight="1">
      <c r="A11" s="168">
        <v>2.1</v>
      </c>
      <c r="B11" s="171" t="s">
        <v>656</v>
      </c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288">
        <f t="shared" si="1"/>
        <v>0</v>
      </c>
    </row>
    <row r="12" spans="1:17" s="18" customFormat="1" ht="17.25" customHeight="1">
      <c r="A12" s="168">
        <v>2.2000000000000002</v>
      </c>
      <c r="B12" s="171" t="s">
        <v>657</v>
      </c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288">
        <f t="shared" si="1"/>
        <v>0</v>
      </c>
    </row>
    <row r="13" spans="1:17" s="18" customFormat="1" ht="17.25" customHeight="1">
      <c r="A13" s="168">
        <v>2.2999999999999998</v>
      </c>
      <c r="B13" s="171" t="s">
        <v>108</v>
      </c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288">
        <f t="shared" si="1"/>
        <v>0</v>
      </c>
    </row>
    <row r="14" spans="1:17" s="18" customFormat="1" ht="29.25" customHeight="1">
      <c r="A14" s="168">
        <v>2.4</v>
      </c>
      <c r="B14" s="171" t="s">
        <v>658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288">
        <f t="shared" si="1"/>
        <v>0</v>
      </c>
    </row>
    <row r="15" spans="1:17" s="18" customFormat="1" ht="20.25" customHeight="1">
      <c r="A15" s="168">
        <v>2.5</v>
      </c>
      <c r="B15" s="171" t="s">
        <v>83</v>
      </c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288">
        <f t="shared" si="1"/>
        <v>0</v>
      </c>
    </row>
    <row r="16" spans="1:17" s="18" customFormat="1" ht="20.25" customHeight="1">
      <c r="A16" s="164">
        <v>3</v>
      </c>
      <c r="B16" s="170" t="s">
        <v>77</v>
      </c>
      <c r="C16" s="165">
        <f>SUM(C17:C20)</f>
        <v>0</v>
      </c>
      <c r="D16" s="165">
        <f t="shared" ref="D16:P16" si="2">SUM(D17:D20)</f>
        <v>0</v>
      </c>
      <c r="E16" s="165">
        <f t="shared" si="2"/>
        <v>0</v>
      </c>
      <c r="F16" s="165">
        <f t="shared" si="2"/>
        <v>0</v>
      </c>
      <c r="G16" s="165">
        <f t="shared" si="2"/>
        <v>0</v>
      </c>
      <c r="H16" s="165">
        <f t="shared" si="2"/>
        <v>0</v>
      </c>
      <c r="I16" s="165">
        <f t="shared" si="2"/>
        <v>0</v>
      </c>
      <c r="J16" s="165">
        <f t="shared" si="2"/>
        <v>0</v>
      </c>
      <c r="K16" s="165">
        <f t="shared" si="2"/>
        <v>0</v>
      </c>
      <c r="L16" s="165">
        <f t="shared" si="2"/>
        <v>0</v>
      </c>
      <c r="M16" s="165">
        <f t="shared" si="2"/>
        <v>0</v>
      </c>
      <c r="N16" s="165">
        <f t="shared" si="2"/>
        <v>0</v>
      </c>
      <c r="O16" s="165">
        <f t="shared" si="2"/>
        <v>0</v>
      </c>
      <c r="P16" s="165">
        <f t="shared" si="2"/>
        <v>0</v>
      </c>
      <c r="Q16" s="288">
        <f t="shared" si="1"/>
        <v>0</v>
      </c>
    </row>
    <row r="17" spans="1:18" s="18" customFormat="1" ht="20.25" customHeight="1">
      <c r="A17" s="168">
        <v>3.1</v>
      </c>
      <c r="B17" s="171" t="s">
        <v>677</v>
      </c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288">
        <f t="shared" si="1"/>
        <v>0</v>
      </c>
    </row>
    <row r="18" spans="1:18" s="18" customFormat="1" ht="20.25" customHeight="1">
      <c r="A18" s="168">
        <v>3.2</v>
      </c>
      <c r="B18" s="171" t="s">
        <v>660</v>
      </c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288">
        <f t="shared" si="1"/>
        <v>0</v>
      </c>
    </row>
    <row r="19" spans="1:18" s="18" customFormat="1" ht="29.25" customHeight="1">
      <c r="A19" s="168">
        <v>3.3</v>
      </c>
      <c r="B19" s="171" t="s">
        <v>661</v>
      </c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288">
        <f t="shared" si="1"/>
        <v>0</v>
      </c>
    </row>
    <row r="20" spans="1:18" s="18" customFormat="1" ht="21" customHeight="1">
      <c r="A20" s="168">
        <v>3.4</v>
      </c>
      <c r="B20" s="171" t="s">
        <v>83</v>
      </c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288">
        <f t="shared" si="1"/>
        <v>0</v>
      </c>
    </row>
    <row r="21" spans="1:18" s="18" customFormat="1" ht="17.25" customHeight="1">
      <c r="A21" s="164">
        <v>4</v>
      </c>
      <c r="B21" s="170" t="s">
        <v>49</v>
      </c>
      <c r="C21" s="165">
        <f>C9+C10-C16</f>
        <v>0</v>
      </c>
      <c r="D21" s="165">
        <f t="shared" ref="D21:P21" si="3">D9+D10-D16</f>
        <v>0</v>
      </c>
      <c r="E21" s="165">
        <f t="shared" si="3"/>
        <v>0</v>
      </c>
      <c r="F21" s="165">
        <f t="shared" si="3"/>
        <v>0</v>
      </c>
      <c r="G21" s="165">
        <f t="shared" si="3"/>
        <v>0</v>
      </c>
      <c r="H21" s="165">
        <f t="shared" si="3"/>
        <v>0</v>
      </c>
      <c r="I21" s="165">
        <f t="shared" si="3"/>
        <v>0</v>
      </c>
      <c r="J21" s="165">
        <f t="shared" si="3"/>
        <v>0</v>
      </c>
      <c r="K21" s="165">
        <f t="shared" si="3"/>
        <v>0</v>
      </c>
      <c r="L21" s="165">
        <f t="shared" si="3"/>
        <v>0</v>
      </c>
      <c r="M21" s="165">
        <f t="shared" si="3"/>
        <v>0</v>
      </c>
      <c r="N21" s="165">
        <f t="shared" si="3"/>
        <v>0</v>
      </c>
      <c r="O21" s="165">
        <f t="shared" si="3"/>
        <v>0</v>
      </c>
      <c r="P21" s="165">
        <f t="shared" si="3"/>
        <v>0</v>
      </c>
      <c r="Q21" s="288">
        <f t="shared" si="1"/>
        <v>0</v>
      </c>
    </row>
    <row r="22" spans="1:18">
      <c r="A22" s="166"/>
      <c r="B22" s="53"/>
      <c r="C22" s="34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</row>
    <row r="23" spans="1:18">
      <c r="A23" s="166"/>
      <c r="B23" s="53"/>
      <c r="C23" s="34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</row>
  </sheetData>
  <mergeCells count="2">
    <mergeCell ref="A7:A8"/>
    <mergeCell ref="A3:Q3"/>
  </mergeCells>
  <pageMargins left="0.25" right="0.25" top="0.41" bottom="0.75" header="0.3" footer="0.3"/>
  <pageSetup paperSize="9" scale="56" fitToHeight="0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29"/>
  <sheetViews>
    <sheetView topLeftCell="A7" workbookViewId="0">
      <selection activeCell="A8" sqref="A8:A26"/>
    </sheetView>
  </sheetViews>
  <sheetFormatPr defaultRowHeight="15"/>
  <cols>
    <col min="1" max="1" width="9.85546875" customWidth="1"/>
    <col min="2" max="2" width="63.85546875" customWidth="1"/>
    <col min="3" max="6" width="14.140625" customWidth="1"/>
  </cols>
  <sheetData>
    <row r="1" spans="1:6" ht="25.5">
      <c r="A1" s="136"/>
      <c r="B1" s="137"/>
      <c r="C1" s="137"/>
      <c r="D1" s="137"/>
      <c r="E1" s="137"/>
      <c r="F1" s="163" t="s">
        <v>1182</v>
      </c>
    </row>
    <row r="2" spans="1:6" ht="25.5">
      <c r="A2" s="136"/>
      <c r="B2" s="137"/>
      <c r="C2" s="137"/>
      <c r="D2" s="137"/>
      <c r="E2" s="137"/>
      <c r="F2" s="137"/>
    </row>
    <row r="3" spans="1:6">
      <c r="A3" s="430" t="s">
        <v>1341</v>
      </c>
      <c r="B3" s="430"/>
      <c r="C3" s="430"/>
      <c r="D3" s="430"/>
      <c r="E3" s="430"/>
      <c r="F3" s="430"/>
    </row>
    <row r="4" spans="1:6">
      <c r="A4" s="298"/>
      <c r="B4" s="298"/>
      <c r="C4" s="298"/>
      <c r="D4" s="298"/>
      <c r="E4" s="298"/>
      <c r="F4" s="298"/>
    </row>
    <row r="5" spans="1:6" ht="25.5">
      <c r="A5" s="136"/>
      <c r="B5" s="137"/>
      <c r="C5" s="137"/>
      <c r="D5" s="137"/>
      <c r="E5" s="137"/>
      <c r="F5" s="138" t="s">
        <v>922</v>
      </c>
    </row>
    <row r="6" spans="1:6" ht="25.5">
      <c r="A6" s="136"/>
      <c r="B6" s="137"/>
      <c r="C6" s="137"/>
      <c r="D6" s="137"/>
      <c r="E6" s="137"/>
      <c r="F6" s="137"/>
    </row>
    <row r="7" spans="1:6" ht="47.25" customHeight="1">
      <c r="A7" s="299" t="s">
        <v>10</v>
      </c>
      <c r="B7" s="299" t="s">
        <v>11</v>
      </c>
      <c r="C7" s="299" t="s">
        <v>48</v>
      </c>
      <c r="D7" s="299" t="s">
        <v>923</v>
      </c>
      <c r="E7" s="299" t="s">
        <v>924</v>
      </c>
      <c r="F7" s="299" t="s">
        <v>49</v>
      </c>
    </row>
    <row r="8" spans="1:6" ht="25.5">
      <c r="A8" s="337">
        <v>37</v>
      </c>
      <c r="B8" s="145" t="s">
        <v>213</v>
      </c>
      <c r="C8" s="146">
        <f>C9+C12+C15</f>
        <v>0</v>
      </c>
      <c r="D8" s="146">
        <f t="shared" ref="D8:F8" si="0">D9+D12+D15</f>
        <v>0</v>
      </c>
      <c r="E8" s="146">
        <f t="shared" si="0"/>
        <v>0</v>
      </c>
      <c r="F8" s="146">
        <f t="shared" si="0"/>
        <v>0</v>
      </c>
    </row>
    <row r="9" spans="1:6" ht="25.5">
      <c r="A9" s="337">
        <v>37100</v>
      </c>
      <c r="B9" s="145" t="s">
        <v>214</v>
      </c>
      <c r="C9" s="146">
        <f>SUM(C10:C11)</f>
        <v>0</v>
      </c>
      <c r="D9" s="146">
        <f t="shared" ref="D9:F9" si="1">SUM(D10:D11)</f>
        <v>0</v>
      </c>
      <c r="E9" s="146">
        <f t="shared" si="1"/>
        <v>0</v>
      </c>
      <c r="F9" s="146">
        <f t="shared" si="1"/>
        <v>0</v>
      </c>
    </row>
    <row r="10" spans="1:6" ht="25.5">
      <c r="A10" s="338">
        <v>37110</v>
      </c>
      <c r="B10" s="148" t="s">
        <v>127</v>
      </c>
      <c r="C10" s="149"/>
      <c r="D10" s="149"/>
      <c r="E10" s="149"/>
      <c r="F10" s="149"/>
    </row>
    <row r="11" spans="1:6" ht="25.5">
      <c r="A11" s="338">
        <v>37120</v>
      </c>
      <c r="B11" s="148" t="s">
        <v>128</v>
      </c>
      <c r="C11" s="149"/>
      <c r="D11" s="149"/>
      <c r="E11" s="149"/>
      <c r="F11" s="149"/>
    </row>
    <row r="12" spans="1:6" ht="25.5">
      <c r="A12" s="337">
        <v>37200</v>
      </c>
      <c r="B12" s="145" t="s">
        <v>143</v>
      </c>
      <c r="C12" s="146">
        <f>SUM(C13:C14)</f>
        <v>0</v>
      </c>
      <c r="D12" s="146">
        <f t="shared" ref="D12:F12" si="2">SUM(D13:D14)</f>
        <v>0</v>
      </c>
      <c r="E12" s="146">
        <f t="shared" si="2"/>
        <v>0</v>
      </c>
      <c r="F12" s="146">
        <f t="shared" si="2"/>
        <v>0</v>
      </c>
    </row>
    <row r="13" spans="1:6" ht="25.5">
      <c r="A13" s="338">
        <v>37210</v>
      </c>
      <c r="B13" s="148" t="s">
        <v>127</v>
      </c>
      <c r="C13" s="149"/>
      <c r="D13" s="149"/>
      <c r="E13" s="149"/>
      <c r="F13" s="149"/>
    </row>
    <row r="14" spans="1:6" ht="25.5">
      <c r="A14" s="338">
        <v>37220</v>
      </c>
      <c r="B14" s="148" t="s">
        <v>128</v>
      </c>
      <c r="C14" s="149"/>
      <c r="D14" s="149"/>
      <c r="E14" s="149"/>
      <c r="F14" s="149"/>
    </row>
    <row r="15" spans="1:6" ht="25.5">
      <c r="A15" s="337">
        <v>37300</v>
      </c>
      <c r="B15" s="145" t="s">
        <v>215</v>
      </c>
      <c r="C15" s="146">
        <f>C16+C22+C26</f>
        <v>0</v>
      </c>
      <c r="D15" s="146">
        <f t="shared" ref="D15:F15" si="3">D16+D22+D26</f>
        <v>0</v>
      </c>
      <c r="E15" s="146">
        <f t="shared" si="3"/>
        <v>0</v>
      </c>
      <c r="F15" s="146">
        <f t="shared" si="3"/>
        <v>0</v>
      </c>
    </row>
    <row r="16" spans="1:6" ht="25.5">
      <c r="A16" s="337">
        <v>37310</v>
      </c>
      <c r="B16" s="145" t="s">
        <v>154</v>
      </c>
      <c r="C16" s="146">
        <f>SUM(C17:C21)</f>
        <v>0</v>
      </c>
      <c r="D16" s="146">
        <f t="shared" ref="D16:F16" si="4">SUM(D17:D21)</f>
        <v>0</v>
      </c>
      <c r="E16" s="146">
        <f t="shared" si="4"/>
        <v>0</v>
      </c>
      <c r="F16" s="146">
        <f t="shared" si="4"/>
        <v>0</v>
      </c>
    </row>
    <row r="17" spans="1:6" ht="51">
      <c r="A17" s="147">
        <v>37311</v>
      </c>
      <c r="B17" s="148" t="s">
        <v>155</v>
      </c>
      <c r="C17" s="149"/>
      <c r="D17" s="149"/>
      <c r="E17" s="149"/>
      <c r="F17" s="149"/>
    </row>
    <row r="18" spans="1:6" ht="25.5">
      <c r="A18" s="338">
        <v>37312</v>
      </c>
      <c r="B18" s="148" t="s">
        <v>156</v>
      </c>
      <c r="C18" s="149"/>
      <c r="D18" s="149"/>
      <c r="E18" s="149"/>
      <c r="F18" s="149"/>
    </row>
    <row r="19" spans="1:6" ht="51">
      <c r="A19" s="338">
        <v>37313</v>
      </c>
      <c r="B19" s="148" t="s">
        <v>157</v>
      </c>
      <c r="C19" s="149"/>
      <c r="D19" s="149"/>
      <c r="E19" s="149"/>
      <c r="F19" s="149"/>
    </row>
    <row r="20" spans="1:6" ht="51">
      <c r="A20" s="338">
        <v>37314</v>
      </c>
      <c r="B20" s="148" t="s">
        <v>158</v>
      </c>
      <c r="C20" s="149"/>
      <c r="D20" s="149"/>
      <c r="E20" s="149"/>
      <c r="F20" s="149"/>
    </row>
    <row r="21" spans="1:6" ht="51">
      <c r="A21" s="338">
        <v>37315</v>
      </c>
      <c r="B21" s="148" t="s">
        <v>159</v>
      </c>
      <c r="C21" s="149"/>
      <c r="D21" s="149"/>
      <c r="E21" s="149"/>
      <c r="F21" s="149"/>
    </row>
    <row r="22" spans="1:6" ht="25.5">
      <c r="A22" s="337">
        <v>37320</v>
      </c>
      <c r="B22" s="173" t="s">
        <v>754</v>
      </c>
      <c r="C22" s="146">
        <f>SUM(C23:C25)</f>
        <v>0</v>
      </c>
      <c r="D22" s="146">
        <f t="shared" ref="D22:F22" si="5">SUM(D23:D25)</f>
        <v>0</v>
      </c>
      <c r="E22" s="146">
        <f t="shared" si="5"/>
        <v>0</v>
      </c>
      <c r="F22" s="146">
        <f t="shared" si="5"/>
        <v>0</v>
      </c>
    </row>
    <row r="23" spans="1:6" ht="51">
      <c r="A23" s="147">
        <v>37321</v>
      </c>
      <c r="B23" s="148" t="s">
        <v>155</v>
      </c>
      <c r="C23" s="149"/>
      <c r="D23" s="149"/>
      <c r="E23" s="149"/>
      <c r="F23" s="149"/>
    </row>
    <row r="24" spans="1:6" ht="51">
      <c r="A24" s="147">
        <v>37323</v>
      </c>
      <c r="B24" s="148" t="s">
        <v>158</v>
      </c>
      <c r="C24" s="149"/>
      <c r="D24" s="149"/>
      <c r="E24" s="149"/>
      <c r="F24" s="149"/>
    </row>
    <row r="25" spans="1:6" ht="51">
      <c r="A25" s="147">
        <v>37324</v>
      </c>
      <c r="B25" s="148" t="s">
        <v>159</v>
      </c>
      <c r="C25" s="149"/>
      <c r="D25" s="149"/>
      <c r="E25" s="149"/>
      <c r="F25" s="149"/>
    </row>
    <row r="26" spans="1:6" ht="25.5">
      <c r="A26" s="286">
        <v>37330</v>
      </c>
      <c r="B26" s="287" t="s">
        <v>216</v>
      </c>
      <c r="C26" s="149"/>
      <c r="D26" s="149"/>
      <c r="E26" s="149"/>
      <c r="F26" s="149"/>
    </row>
    <row r="29" spans="1:6" ht="33.75" customHeight="1">
      <c r="B29" s="431" t="s">
        <v>1345</v>
      </c>
      <c r="C29" s="431"/>
      <c r="D29" s="431"/>
      <c r="E29" s="431"/>
      <c r="F29" s="431"/>
    </row>
  </sheetData>
  <mergeCells count="2">
    <mergeCell ref="A3:F3"/>
    <mergeCell ref="B29:F2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P35"/>
  <sheetViews>
    <sheetView topLeftCell="A8" zoomScaleNormal="100" workbookViewId="0">
      <selection activeCell="M33" sqref="M33"/>
    </sheetView>
  </sheetViews>
  <sheetFormatPr defaultColWidth="9.140625" defaultRowHeight="25.5"/>
  <cols>
    <col min="1" max="1" width="6.28515625" style="58" customWidth="1"/>
    <col min="2" max="2" width="36.42578125" style="177" customWidth="1"/>
    <col min="3" max="16" width="14.28515625" style="58" customWidth="1"/>
    <col min="17" max="16384" width="9.140625" style="58"/>
  </cols>
  <sheetData>
    <row r="1" spans="1:16">
      <c r="A1" s="18"/>
      <c r="B1" s="47"/>
      <c r="C1" s="18"/>
      <c r="D1" s="18"/>
      <c r="E1" s="18"/>
      <c r="F1" s="18"/>
      <c r="G1" s="167"/>
      <c r="H1" s="18"/>
      <c r="I1" s="18"/>
      <c r="J1" s="18"/>
      <c r="K1" s="18"/>
      <c r="L1" s="18"/>
      <c r="M1" s="18"/>
      <c r="N1" s="18"/>
      <c r="O1" s="18"/>
      <c r="P1" s="172" t="s">
        <v>1183</v>
      </c>
    </row>
    <row r="2" spans="1:16">
      <c r="A2" s="18"/>
      <c r="B2" s="4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ht="15" customHeight="1">
      <c r="A3" s="434" t="s">
        <v>776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</row>
    <row r="4" spans="1:16">
      <c r="A4" s="18"/>
      <c r="B4" s="4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>
      <c r="A5" s="18" t="s">
        <v>103</v>
      </c>
      <c r="B5" s="47" t="s">
        <v>103</v>
      </c>
      <c r="C5" s="18" t="s">
        <v>103</v>
      </c>
      <c r="D5" s="18" t="s">
        <v>103</v>
      </c>
      <c r="E5" s="18" t="s">
        <v>103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51" t="s">
        <v>1180</v>
      </c>
    </row>
    <row r="7" spans="1:16" s="112" customFormat="1" ht="19.5" customHeight="1">
      <c r="A7" s="437" t="s">
        <v>773</v>
      </c>
      <c r="B7" s="437" t="s">
        <v>11</v>
      </c>
      <c r="C7" s="438" t="s">
        <v>643</v>
      </c>
      <c r="D7" s="438"/>
      <c r="E7" s="438"/>
      <c r="F7" s="438"/>
      <c r="G7" s="438"/>
      <c r="H7" s="438"/>
      <c r="I7" s="438"/>
      <c r="J7" s="438"/>
      <c r="K7" s="438"/>
      <c r="L7" s="438"/>
      <c r="M7" s="438" t="s">
        <v>644</v>
      </c>
      <c r="N7" s="438"/>
      <c r="O7" s="435" t="s">
        <v>745</v>
      </c>
      <c r="P7" s="435" t="s">
        <v>35</v>
      </c>
    </row>
    <row r="8" spans="1:16" s="18" customFormat="1" ht="60">
      <c r="A8" s="437"/>
      <c r="B8" s="437"/>
      <c r="C8" s="139" t="s">
        <v>645</v>
      </c>
      <c r="D8" s="139" t="s">
        <v>646</v>
      </c>
      <c r="E8" s="139" t="s">
        <v>647</v>
      </c>
      <c r="F8" s="139" t="s">
        <v>648</v>
      </c>
      <c r="G8" s="139" t="s">
        <v>649</v>
      </c>
      <c r="H8" s="139" t="s">
        <v>650</v>
      </c>
      <c r="I8" s="139" t="s">
        <v>651</v>
      </c>
      <c r="J8" s="139" t="s">
        <v>653</v>
      </c>
      <c r="K8" s="139" t="s">
        <v>68</v>
      </c>
      <c r="L8" s="139" t="s">
        <v>652</v>
      </c>
      <c r="M8" s="139" t="s">
        <v>69</v>
      </c>
      <c r="N8" s="139" t="s">
        <v>654</v>
      </c>
      <c r="O8" s="436"/>
      <c r="P8" s="436"/>
    </row>
    <row r="9" spans="1:16" s="176" customFormat="1" ht="20.25" customHeight="1">
      <c r="A9" s="437"/>
      <c r="B9" s="174" t="s">
        <v>63</v>
      </c>
      <c r="C9" s="175" t="s">
        <v>220</v>
      </c>
      <c r="D9" s="175" t="s">
        <v>223</v>
      </c>
      <c r="E9" s="175" t="s">
        <v>225</v>
      </c>
      <c r="F9" s="175" t="s">
        <v>226</v>
      </c>
      <c r="G9" s="175" t="s">
        <v>228</v>
      </c>
      <c r="H9" s="175" t="s">
        <v>230</v>
      </c>
      <c r="I9" s="175" t="s">
        <v>232</v>
      </c>
      <c r="J9" s="175" t="s">
        <v>236</v>
      </c>
      <c r="K9" s="175" t="s">
        <v>238</v>
      </c>
      <c r="L9" s="175" t="s">
        <v>234</v>
      </c>
      <c r="M9" s="175" t="s">
        <v>241</v>
      </c>
      <c r="N9" s="175" t="s">
        <v>243</v>
      </c>
      <c r="O9" s="175">
        <v>39400</v>
      </c>
      <c r="P9" s="174"/>
    </row>
    <row r="10" spans="1:16" s="18" customFormat="1" ht="30">
      <c r="A10" s="355">
        <v>1</v>
      </c>
      <c r="B10" s="289" t="s">
        <v>655</v>
      </c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1">
        <f>SUM(C10:O10)</f>
        <v>0</v>
      </c>
    </row>
    <row r="11" spans="1:16" s="18" customFormat="1">
      <c r="A11" s="355">
        <v>2</v>
      </c>
      <c r="B11" s="75" t="s">
        <v>76</v>
      </c>
      <c r="C11" s="76">
        <f>SUM(C12:C17)</f>
        <v>0</v>
      </c>
      <c r="D11" s="76">
        <f t="shared" ref="D11:O11" si="0">SUM(D12:D17)</f>
        <v>0</v>
      </c>
      <c r="E11" s="76">
        <f t="shared" si="0"/>
        <v>0</v>
      </c>
      <c r="F11" s="76">
        <f t="shared" si="0"/>
        <v>0</v>
      </c>
      <c r="G11" s="76">
        <f t="shared" si="0"/>
        <v>0</v>
      </c>
      <c r="H11" s="76">
        <f t="shared" si="0"/>
        <v>0</v>
      </c>
      <c r="I11" s="76">
        <f t="shared" si="0"/>
        <v>0</v>
      </c>
      <c r="J11" s="76">
        <f t="shared" si="0"/>
        <v>0</v>
      </c>
      <c r="K11" s="76">
        <f t="shared" si="0"/>
        <v>0</v>
      </c>
      <c r="L11" s="76">
        <f t="shared" si="0"/>
        <v>0</v>
      </c>
      <c r="M11" s="76">
        <f t="shared" si="0"/>
        <v>0</v>
      </c>
      <c r="N11" s="76">
        <f t="shared" si="0"/>
        <v>0</v>
      </c>
      <c r="O11" s="76">
        <f t="shared" si="0"/>
        <v>0</v>
      </c>
      <c r="P11" s="291">
        <f t="shared" ref="P11:P35" si="1">SUM(C11:O11)</f>
        <v>0</v>
      </c>
    </row>
    <row r="12" spans="1:16" s="18" customFormat="1">
      <c r="A12" s="159">
        <v>2.1</v>
      </c>
      <c r="B12" s="184" t="s">
        <v>656</v>
      </c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291">
        <f t="shared" si="1"/>
        <v>0</v>
      </c>
    </row>
    <row r="13" spans="1:16" s="18" customFormat="1">
      <c r="A13" s="159">
        <v>2.2000000000000002</v>
      </c>
      <c r="B13" s="184" t="s">
        <v>657</v>
      </c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291">
        <f t="shared" si="1"/>
        <v>0</v>
      </c>
    </row>
    <row r="14" spans="1:16" s="18" customFormat="1">
      <c r="A14" s="159">
        <v>2.2999999999999998</v>
      </c>
      <c r="B14" s="184" t="s">
        <v>108</v>
      </c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291">
        <f t="shared" si="1"/>
        <v>0</v>
      </c>
    </row>
    <row r="15" spans="1:16" s="18" customFormat="1" ht="51">
      <c r="A15" s="159">
        <v>2.4</v>
      </c>
      <c r="B15" s="184" t="s">
        <v>658</v>
      </c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291">
        <f t="shared" si="1"/>
        <v>0</v>
      </c>
    </row>
    <row r="16" spans="1:16" s="18" customFormat="1">
      <c r="A16" s="159">
        <v>2.5</v>
      </c>
      <c r="B16" s="184" t="s">
        <v>83</v>
      </c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291">
        <f t="shared" si="1"/>
        <v>0</v>
      </c>
    </row>
    <row r="17" spans="1:16" s="18" customFormat="1">
      <c r="A17" s="159">
        <v>2.6</v>
      </c>
      <c r="B17" s="184" t="s">
        <v>109</v>
      </c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291">
        <f t="shared" si="1"/>
        <v>0</v>
      </c>
    </row>
    <row r="18" spans="1:16" s="18" customFormat="1">
      <c r="A18" s="355">
        <v>3</v>
      </c>
      <c r="B18" s="75" t="s">
        <v>77</v>
      </c>
      <c r="C18" s="76">
        <f>SUM(C19:C24)</f>
        <v>0</v>
      </c>
      <c r="D18" s="76">
        <f t="shared" ref="D18:O18" si="2">SUM(D19:D24)</f>
        <v>0</v>
      </c>
      <c r="E18" s="76">
        <f t="shared" si="2"/>
        <v>0</v>
      </c>
      <c r="F18" s="76">
        <f t="shared" si="2"/>
        <v>0</v>
      </c>
      <c r="G18" s="76">
        <f t="shared" si="2"/>
        <v>0</v>
      </c>
      <c r="H18" s="76">
        <f t="shared" si="2"/>
        <v>0</v>
      </c>
      <c r="I18" s="76">
        <f t="shared" si="2"/>
        <v>0</v>
      </c>
      <c r="J18" s="76">
        <f t="shared" si="2"/>
        <v>0</v>
      </c>
      <c r="K18" s="76">
        <f t="shared" si="2"/>
        <v>0</v>
      </c>
      <c r="L18" s="76">
        <f t="shared" si="2"/>
        <v>0</v>
      </c>
      <c r="M18" s="76">
        <f t="shared" si="2"/>
        <v>0</v>
      </c>
      <c r="N18" s="76">
        <f t="shared" si="2"/>
        <v>0</v>
      </c>
      <c r="O18" s="76">
        <f t="shared" si="2"/>
        <v>0</v>
      </c>
      <c r="P18" s="291">
        <f t="shared" si="1"/>
        <v>0</v>
      </c>
    </row>
    <row r="19" spans="1:16" s="18" customFormat="1">
      <c r="A19" s="356">
        <v>301</v>
      </c>
      <c r="B19" s="184" t="s">
        <v>110</v>
      </c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291">
        <f t="shared" si="1"/>
        <v>0</v>
      </c>
    </row>
    <row r="20" spans="1:16" s="18" customFormat="1">
      <c r="A20" s="356">
        <v>302</v>
      </c>
      <c r="B20" s="184" t="s">
        <v>659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291">
        <f t="shared" si="1"/>
        <v>0</v>
      </c>
    </row>
    <row r="21" spans="1:16" s="18" customFormat="1">
      <c r="A21" s="356">
        <v>303</v>
      </c>
      <c r="B21" s="184" t="s">
        <v>660</v>
      </c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291">
        <f t="shared" si="1"/>
        <v>0</v>
      </c>
    </row>
    <row r="22" spans="1:16" s="18" customFormat="1" ht="51">
      <c r="A22" s="356">
        <v>304</v>
      </c>
      <c r="B22" s="184" t="s">
        <v>661</v>
      </c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291">
        <f t="shared" si="1"/>
        <v>0</v>
      </c>
    </row>
    <row r="23" spans="1:16" s="18" customFormat="1">
      <c r="A23" s="356">
        <v>305</v>
      </c>
      <c r="B23" s="184" t="s">
        <v>83</v>
      </c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291">
        <f t="shared" si="1"/>
        <v>0</v>
      </c>
    </row>
    <row r="24" spans="1:16" s="18" customFormat="1">
      <c r="A24" s="356">
        <v>306</v>
      </c>
      <c r="B24" s="184" t="s">
        <v>111</v>
      </c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291">
        <f t="shared" si="1"/>
        <v>0</v>
      </c>
    </row>
    <row r="25" spans="1:16" s="18" customFormat="1" ht="30">
      <c r="A25" s="355">
        <v>4</v>
      </c>
      <c r="B25" s="75" t="s">
        <v>662</v>
      </c>
      <c r="C25" s="76">
        <f>C10+C11-C18</f>
        <v>0</v>
      </c>
      <c r="D25" s="76">
        <f t="shared" ref="D25:O25" si="3">D10+D11-D18</f>
        <v>0</v>
      </c>
      <c r="E25" s="76">
        <f t="shared" si="3"/>
        <v>0</v>
      </c>
      <c r="F25" s="76">
        <f t="shared" si="3"/>
        <v>0</v>
      </c>
      <c r="G25" s="76">
        <f t="shared" si="3"/>
        <v>0</v>
      </c>
      <c r="H25" s="76">
        <f t="shared" si="3"/>
        <v>0</v>
      </c>
      <c r="I25" s="76">
        <f t="shared" si="3"/>
        <v>0</v>
      </c>
      <c r="J25" s="76">
        <f t="shared" si="3"/>
        <v>0</v>
      </c>
      <c r="K25" s="76">
        <f t="shared" si="3"/>
        <v>0</v>
      </c>
      <c r="L25" s="76">
        <f t="shared" si="3"/>
        <v>0</v>
      </c>
      <c r="M25" s="76">
        <f t="shared" si="3"/>
        <v>0</v>
      </c>
      <c r="N25" s="76">
        <f t="shared" si="3"/>
        <v>0</v>
      </c>
      <c r="O25" s="76">
        <f t="shared" si="3"/>
        <v>0</v>
      </c>
      <c r="P25" s="291">
        <f t="shared" si="1"/>
        <v>0</v>
      </c>
    </row>
    <row r="26" spans="1:16" s="18" customFormat="1" ht="30">
      <c r="A26" s="355">
        <v>6</v>
      </c>
      <c r="B26" s="289" t="s">
        <v>663</v>
      </c>
      <c r="C26" s="290"/>
      <c r="D26" s="290"/>
      <c r="E26" s="290"/>
      <c r="F26" s="290"/>
      <c r="G26" s="290"/>
      <c r="H26" s="290"/>
      <c r="I26" s="290"/>
      <c r="J26" s="290"/>
      <c r="K26" s="290"/>
      <c r="L26" s="290"/>
      <c r="M26" s="290"/>
      <c r="N26" s="290"/>
      <c r="O26" s="290"/>
      <c r="P26" s="291">
        <f t="shared" si="1"/>
        <v>0</v>
      </c>
    </row>
    <row r="27" spans="1:16" s="18" customFormat="1">
      <c r="A27" s="356">
        <v>7</v>
      </c>
      <c r="B27" s="184" t="s">
        <v>113</v>
      </c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291">
        <f t="shared" si="1"/>
        <v>0</v>
      </c>
    </row>
    <row r="28" spans="1:16" s="18" customFormat="1">
      <c r="A28" s="355">
        <v>8</v>
      </c>
      <c r="B28" s="75" t="s">
        <v>93</v>
      </c>
      <c r="C28" s="76">
        <f>SUM(C29:C30)</f>
        <v>0</v>
      </c>
      <c r="D28" s="76">
        <f t="shared" ref="D28:O28" si="4">SUM(D29:D30)</f>
        <v>0</v>
      </c>
      <c r="E28" s="76">
        <f t="shared" si="4"/>
        <v>0</v>
      </c>
      <c r="F28" s="76">
        <f t="shared" si="4"/>
        <v>0</v>
      </c>
      <c r="G28" s="76">
        <f t="shared" si="4"/>
        <v>0</v>
      </c>
      <c r="H28" s="76">
        <f t="shared" si="4"/>
        <v>0</v>
      </c>
      <c r="I28" s="76">
        <f t="shared" si="4"/>
        <v>0</v>
      </c>
      <c r="J28" s="76">
        <f t="shared" si="4"/>
        <v>0</v>
      </c>
      <c r="K28" s="76">
        <f t="shared" si="4"/>
        <v>0</v>
      </c>
      <c r="L28" s="76">
        <f t="shared" si="4"/>
        <v>0</v>
      </c>
      <c r="M28" s="76">
        <f t="shared" si="4"/>
        <v>0</v>
      </c>
      <c r="N28" s="76">
        <f t="shared" si="4"/>
        <v>0</v>
      </c>
      <c r="O28" s="76">
        <f t="shared" si="4"/>
        <v>0</v>
      </c>
      <c r="P28" s="291">
        <f t="shared" si="1"/>
        <v>0</v>
      </c>
    </row>
    <row r="29" spans="1:16" s="18" customFormat="1" ht="51">
      <c r="A29" s="356">
        <v>801</v>
      </c>
      <c r="B29" s="184" t="s">
        <v>664</v>
      </c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291">
        <f t="shared" si="1"/>
        <v>0</v>
      </c>
    </row>
    <row r="30" spans="1:16" s="18" customFormat="1">
      <c r="A30" s="356">
        <v>802</v>
      </c>
      <c r="B30" s="184" t="s">
        <v>665</v>
      </c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291">
        <f t="shared" si="1"/>
        <v>0</v>
      </c>
    </row>
    <row r="31" spans="1:16" s="18" customFormat="1">
      <c r="A31" s="355">
        <v>9</v>
      </c>
      <c r="B31" s="75" t="s">
        <v>666</v>
      </c>
      <c r="C31" s="76">
        <f>SUM(C32:C33)</f>
        <v>0</v>
      </c>
      <c r="D31" s="76">
        <f t="shared" ref="D31:O31" si="5">SUM(D32:D33)</f>
        <v>0</v>
      </c>
      <c r="E31" s="76">
        <f t="shared" si="5"/>
        <v>0</v>
      </c>
      <c r="F31" s="76">
        <f t="shared" si="5"/>
        <v>0</v>
      </c>
      <c r="G31" s="76">
        <f t="shared" si="5"/>
        <v>0</v>
      </c>
      <c r="H31" s="76">
        <f t="shared" si="5"/>
        <v>0</v>
      </c>
      <c r="I31" s="76">
        <f t="shared" si="5"/>
        <v>0</v>
      </c>
      <c r="J31" s="76">
        <f t="shared" si="5"/>
        <v>0</v>
      </c>
      <c r="K31" s="76">
        <f t="shared" si="5"/>
        <v>0</v>
      </c>
      <c r="L31" s="76">
        <f t="shared" si="5"/>
        <v>0</v>
      </c>
      <c r="M31" s="76">
        <f t="shared" si="5"/>
        <v>0</v>
      </c>
      <c r="N31" s="76">
        <f t="shared" si="5"/>
        <v>0</v>
      </c>
      <c r="O31" s="76">
        <f t="shared" si="5"/>
        <v>0</v>
      </c>
      <c r="P31" s="291">
        <f t="shared" si="1"/>
        <v>0</v>
      </c>
    </row>
    <row r="32" spans="1:16" s="18" customFormat="1">
      <c r="A32" s="356">
        <v>901</v>
      </c>
      <c r="B32" s="184" t="s">
        <v>83</v>
      </c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291">
        <f t="shared" si="1"/>
        <v>0</v>
      </c>
    </row>
    <row r="33" spans="1:16" s="18" customFormat="1">
      <c r="A33" s="356">
        <v>902</v>
      </c>
      <c r="B33" s="184" t="s">
        <v>667</v>
      </c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291">
        <f t="shared" si="1"/>
        <v>0</v>
      </c>
    </row>
    <row r="34" spans="1:16" s="18" customFormat="1" ht="30">
      <c r="A34" s="355">
        <v>10</v>
      </c>
      <c r="B34" s="75" t="s">
        <v>668</v>
      </c>
      <c r="C34" s="76">
        <f>C26+C27+C28+C31</f>
        <v>0</v>
      </c>
      <c r="D34" s="76">
        <f t="shared" ref="D34:O34" si="6">D26+D27+D28+D31</f>
        <v>0</v>
      </c>
      <c r="E34" s="76">
        <f t="shared" si="6"/>
        <v>0</v>
      </c>
      <c r="F34" s="76">
        <f t="shared" si="6"/>
        <v>0</v>
      </c>
      <c r="G34" s="76">
        <f t="shared" si="6"/>
        <v>0</v>
      </c>
      <c r="H34" s="76">
        <f t="shared" si="6"/>
        <v>0</v>
      </c>
      <c r="I34" s="76">
        <f t="shared" si="6"/>
        <v>0</v>
      </c>
      <c r="J34" s="76">
        <f t="shared" si="6"/>
        <v>0</v>
      </c>
      <c r="K34" s="76">
        <f t="shared" si="6"/>
        <v>0</v>
      </c>
      <c r="L34" s="76">
        <f t="shared" si="6"/>
        <v>0</v>
      </c>
      <c r="M34" s="76">
        <f t="shared" si="6"/>
        <v>0</v>
      </c>
      <c r="N34" s="76">
        <f t="shared" si="6"/>
        <v>0</v>
      </c>
      <c r="O34" s="76">
        <f t="shared" si="6"/>
        <v>0</v>
      </c>
      <c r="P34" s="291">
        <f t="shared" si="1"/>
        <v>0</v>
      </c>
    </row>
    <row r="35" spans="1:16" s="18" customFormat="1">
      <c r="A35" s="355">
        <v>11</v>
      </c>
      <c r="B35" s="75" t="s">
        <v>669</v>
      </c>
      <c r="C35" s="76">
        <f>C25-C34</f>
        <v>0</v>
      </c>
      <c r="D35" s="76">
        <f t="shared" ref="D35:O35" si="7">D25-D34</f>
        <v>0</v>
      </c>
      <c r="E35" s="76">
        <f t="shared" si="7"/>
        <v>0</v>
      </c>
      <c r="F35" s="76">
        <f t="shared" si="7"/>
        <v>0</v>
      </c>
      <c r="G35" s="76">
        <f t="shared" si="7"/>
        <v>0</v>
      </c>
      <c r="H35" s="76">
        <f t="shared" si="7"/>
        <v>0</v>
      </c>
      <c r="I35" s="76">
        <f t="shared" si="7"/>
        <v>0</v>
      </c>
      <c r="J35" s="76">
        <f t="shared" si="7"/>
        <v>0</v>
      </c>
      <c r="K35" s="76">
        <f t="shared" si="7"/>
        <v>0</v>
      </c>
      <c r="L35" s="76">
        <f t="shared" si="7"/>
        <v>0</v>
      </c>
      <c r="M35" s="76">
        <f t="shared" si="7"/>
        <v>0</v>
      </c>
      <c r="N35" s="76">
        <f t="shared" si="7"/>
        <v>0</v>
      </c>
      <c r="O35" s="76">
        <f t="shared" si="7"/>
        <v>0</v>
      </c>
      <c r="P35" s="291">
        <f t="shared" si="1"/>
        <v>0</v>
      </c>
    </row>
  </sheetData>
  <mergeCells count="7">
    <mergeCell ref="A3:P3"/>
    <mergeCell ref="O7:O8"/>
    <mergeCell ref="P7:P8"/>
    <mergeCell ref="B7:B8"/>
    <mergeCell ref="C7:L7"/>
    <mergeCell ref="M7:N7"/>
    <mergeCell ref="A7:A9"/>
  </mergeCells>
  <printOptions horizontalCentered="1"/>
  <pageMargins left="0.25" right="0.25" top="0.32" bottom="0.28000000000000003" header="0.3" footer="0.3"/>
  <pageSetup paperSize="9" scale="5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94"/>
  <sheetViews>
    <sheetView topLeftCell="A55" workbookViewId="0">
      <selection activeCell="A64" sqref="A64"/>
    </sheetView>
  </sheetViews>
  <sheetFormatPr defaultColWidth="9" defaultRowHeight="25.5"/>
  <cols>
    <col min="1" max="1" width="9.140625" style="136" customWidth="1"/>
    <col min="2" max="2" width="65.85546875" style="137" bestFit="1" customWidth="1"/>
    <col min="3" max="6" width="17.5703125" style="137" customWidth="1"/>
    <col min="7" max="16384" width="9" style="137"/>
  </cols>
  <sheetData>
    <row r="1" spans="1:6">
      <c r="F1" s="163" t="s">
        <v>1186</v>
      </c>
    </row>
    <row r="3" spans="1:6">
      <c r="A3" s="430" t="s">
        <v>1184</v>
      </c>
      <c r="B3" s="430"/>
      <c r="C3" s="430"/>
      <c r="D3" s="430"/>
      <c r="E3" s="430"/>
      <c r="F3" s="430"/>
    </row>
    <row r="4" spans="1:6">
      <c r="A4" s="393"/>
      <c r="B4" s="107"/>
      <c r="C4" s="107"/>
      <c r="D4" s="107"/>
      <c r="E4" s="107"/>
      <c r="F4" s="107"/>
    </row>
    <row r="5" spans="1:6">
      <c r="F5" s="138" t="s">
        <v>922</v>
      </c>
    </row>
    <row r="7" spans="1:6" ht="30">
      <c r="A7" s="394" t="s">
        <v>10</v>
      </c>
      <c r="B7" s="139" t="s">
        <v>11</v>
      </c>
      <c r="C7" s="139" t="s">
        <v>48</v>
      </c>
      <c r="D7" s="139" t="s">
        <v>923</v>
      </c>
      <c r="E7" s="139" t="s">
        <v>924</v>
      </c>
      <c r="F7" s="139" t="s">
        <v>49</v>
      </c>
    </row>
    <row r="8" spans="1:6">
      <c r="A8" s="347">
        <v>41</v>
      </c>
      <c r="B8" s="154" t="s">
        <v>691</v>
      </c>
      <c r="C8" s="76">
        <f>C9+C18+C33+C63</f>
        <v>0</v>
      </c>
      <c r="D8" s="76">
        <f t="shared" ref="D8:F8" si="0">D9+D18+D33+D63</f>
        <v>0</v>
      </c>
      <c r="E8" s="76">
        <f t="shared" si="0"/>
        <v>0</v>
      </c>
      <c r="F8" s="76">
        <f t="shared" si="0"/>
        <v>0</v>
      </c>
    </row>
    <row r="9" spans="1:6">
      <c r="A9" s="347">
        <v>411</v>
      </c>
      <c r="B9" s="75" t="s">
        <v>248</v>
      </c>
      <c r="C9" s="76">
        <f>C10+C14</f>
        <v>0</v>
      </c>
      <c r="D9" s="76">
        <f t="shared" ref="D9:F9" si="1">D10+D14</f>
        <v>0</v>
      </c>
      <c r="E9" s="76">
        <f t="shared" si="1"/>
        <v>0</v>
      </c>
      <c r="F9" s="76">
        <f t="shared" si="1"/>
        <v>0</v>
      </c>
    </row>
    <row r="10" spans="1:6">
      <c r="A10" s="347">
        <v>4111</v>
      </c>
      <c r="B10" s="75" t="s">
        <v>131</v>
      </c>
      <c r="C10" s="76">
        <f>SUM(C11:C13)</f>
        <v>0</v>
      </c>
      <c r="D10" s="76">
        <f t="shared" ref="D10:F10" si="2">SUM(D11:D13)</f>
        <v>0</v>
      </c>
      <c r="E10" s="76">
        <f t="shared" si="2"/>
        <v>0</v>
      </c>
      <c r="F10" s="76">
        <f t="shared" si="2"/>
        <v>0</v>
      </c>
    </row>
    <row r="11" spans="1:6">
      <c r="A11" s="339">
        <v>41111</v>
      </c>
      <c r="B11" s="184" t="s">
        <v>249</v>
      </c>
      <c r="C11" s="185"/>
      <c r="D11" s="185"/>
      <c r="E11" s="185"/>
      <c r="F11" s="185"/>
    </row>
    <row r="12" spans="1:6">
      <c r="A12" s="339">
        <v>41112</v>
      </c>
      <c r="B12" s="184" t="s">
        <v>250</v>
      </c>
      <c r="C12" s="185"/>
      <c r="D12" s="185"/>
      <c r="E12" s="185"/>
      <c r="F12" s="185"/>
    </row>
    <row r="13" spans="1:6">
      <c r="A13" s="339">
        <v>41113</v>
      </c>
      <c r="B13" s="184" t="s">
        <v>251</v>
      </c>
      <c r="C13" s="185"/>
      <c r="D13" s="185"/>
      <c r="E13" s="185"/>
      <c r="F13" s="185"/>
    </row>
    <row r="14" spans="1:6">
      <c r="A14" s="347">
        <v>4112</v>
      </c>
      <c r="B14" s="75" t="s">
        <v>137</v>
      </c>
      <c r="C14" s="76">
        <f>SUM(C15:C17)</f>
        <v>0</v>
      </c>
      <c r="D14" s="76">
        <f t="shared" ref="D14:F14" si="3">SUM(D15:D17)</f>
        <v>0</v>
      </c>
      <c r="E14" s="76">
        <f t="shared" si="3"/>
        <v>0</v>
      </c>
      <c r="F14" s="76">
        <f t="shared" si="3"/>
        <v>0</v>
      </c>
    </row>
    <row r="15" spans="1:6">
      <c r="A15" s="339">
        <v>41121</v>
      </c>
      <c r="B15" s="184" t="s">
        <v>249</v>
      </c>
      <c r="C15" s="185"/>
      <c r="D15" s="185"/>
      <c r="E15" s="185"/>
      <c r="F15" s="185"/>
    </row>
    <row r="16" spans="1:6">
      <c r="A16" s="339">
        <v>41122</v>
      </c>
      <c r="B16" s="184" t="s">
        <v>250</v>
      </c>
      <c r="C16" s="185"/>
      <c r="D16" s="185"/>
      <c r="E16" s="185"/>
      <c r="F16" s="185"/>
    </row>
    <row r="17" spans="1:6">
      <c r="A17" s="339">
        <v>41123</v>
      </c>
      <c r="B17" s="184" t="s">
        <v>251</v>
      </c>
      <c r="C17" s="185"/>
      <c r="D17" s="185"/>
      <c r="E17" s="185"/>
      <c r="F17" s="185"/>
    </row>
    <row r="18" spans="1:6">
      <c r="A18" s="347">
        <v>412</v>
      </c>
      <c r="B18" s="75" t="s">
        <v>252</v>
      </c>
      <c r="C18" s="76">
        <f>C19+C27</f>
        <v>0</v>
      </c>
      <c r="D18" s="76">
        <f t="shared" ref="D18:F18" si="4">D19+D27</f>
        <v>0</v>
      </c>
      <c r="E18" s="76">
        <f t="shared" si="4"/>
        <v>0</v>
      </c>
      <c r="F18" s="76">
        <f t="shared" si="4"/>
        <v>0</v>
      </c>
    </row>
    <row r="19" spans="1:6">
      <c r="A19" s="347">
        <v>4121</v>
      </c>
      <c r="B19" s="75" t="s">
        <v>131</v>
      </c>
      <c r="C19" s="72">
        <f>SUM(C20:C26)</f>
        <v>0</v>
      </c>
      <c r="D19" s="72">
        <f t="shared" ref="D19:F19" si="5">SUM(D20:D26)</f>
        <v>0</v>
      </c>
      <c r="E19" s="72">
        <f t="shared" si="5"/>
        <v>0</v>
      </c>
      <c r="F19" s="72">
        <f t="shared" si="5"/>
        <v>0</v>
      </c>
    </row>
    <row r="20" spans="1:6">
      <c r="A20" s="339">
        <v>41211</v>
      </c>
      <c r="B20" s="160" t="s">
        <v>253</v>
      </c>
      <c r="C20" s="185"/>
      <c r="D20" s="185"/>
      <c r="E20" s="185"/>
      <c r="F20" s="185"/>
    </row>
    <row r="21" spans="1:6">
      <c r="A21" s="339">
        <v>41212</v>
      </c>
      <c r="B21" s="160" t="s">
        <v>156</v>
      </c>
      <c r="C21" s="185"/>
      <c r="D21" s="185"/>
      <c r="E21" s="185"/>
      <c r="F21" s="185"/>
    </row>
    <row r="22" spans="1:6">
      <c r="A22" s="339">
        <v>41213</v>
      </c>
      <c r="B22" s="160" t="s">
        <v>254</v>
      </c>
      <c r="C22" s="185"/>
      <c r="D22" s="185"/>
      <c r="E22" s="185"/>
      <c r="F22" s="185"/>
    </row>
    <row r="23" spans="1:6">
      <c r="A23" s="339">
        <v>41214</v>
      </c>
      <c r="B23" s="160" t="s">
        <v>255</v>
      </c>
      <c r="C23" s="185"/>
      <c r="D23" s="185"/>
      <c r="E23" s="185"/>
      <c r="F23" s="185"/>
    </row>
    <row r="24" spans="1:6">
      <c r="A24" s="339">
        <v>41215</v>
      </c>
      <c r="B24" s="160" t="s">
        <v>256</v>
      </c>
      <c r="C24" s="185"/>
      <c r="D24" s="185"/>
      <c r="E24" s="185"/>
      <c r="F24" s="185"/>
    </row>
    <row r="25" spans="1:6">
      <c r="A25" s="339">
        <v>41216</v>
      </c>
      <c r="B25" s="184" t="s">
        <v>257</v>
      </c>
      <c r="C25" s="185"/>
      <c r="D25" s="185"/>
      <c r="E25" s="185"/>
      <c r="F25" s="185"/>
    </row>
    <row r="26" spans="1:6">
      <c r="A26" s="339">
        <v>41217</v>
      </c>
      <c r="B26" s="184" t="s">
        <v>258</v>
      </c>
      <c r="C26" s="185"/>
      <c r="D26" s="185"/>
      <c r="E26" s="185"/>
      <c r="F26" s="185"/>
    </row>
    <row r="27" spans="1:6">
      <c r="A27" s="347">
        <v>4122</v>
      </c>
      <c r="B27" s="75" t="s">
        <v>137</v>
      </c>
      <c r="C27" s="72">
        <f>SUM(C28:C32)</f>
        <v>0</v>
      </c>
      <c r="D27" s="72">
        <f t="shared" ref="D27:F27" si="6">SUM(D28:D32)</f>
        <v>0</v>
      </c>
      <c r="E27" s="72">
        <f t="shared" si="6"/>
        <v>0</v>
      </c>
      <c r="F27" s="72">
        <f t="shared" si="6"/>
        <v>0</v>
      </c>
    </row>
    <row r="28" spans="1:6">
      <c r="A28" s="339">
        <v>41221</v>
      </c>
      <c r="B28" s="184" t="s">
        <v>259</v>
      </c>
      <c r="C28" s="185"/>
      <c r="D28" s="185"/>
      <c r="E28" s="185"/>
      <c r="F28" s="185"/>
    </row>
    <row r="29" spans="1:6">
      <c r="A29" s="339">
        <v>41222</v>
      </c>
      <c r="B29" s="184" t="s">
        <v>260</v>
      </c>
      <c r="C29" s="185"/>
      <c r="D29" s="185"/>
      <c r="E29" s="185"/>
      <c r="F29" s="185"/>
    </row>
    <row r="30" spans="1:6">
      <c r="A30" s="339">
        <v>41223</v>
      </c>
      <c r="B30" s="184" t="s">
        <v>261</v>
      </c>
      <c r="C30" s="185"/>
      <c r="D30" s="185"/>
      <c r="E30" s="185"/>
      <c r="F30" s="185"/>
    </row>
    <row r="31" spans="1:6">
      <c r="A31" s="339">
        <v>41224</v>
      </c>
      <c r="B31" s="184" t="s">
        <v>262</v>
      </c>
      <c r="C31" s="185"/>
      <c r="D31" s="185"/>
      <c r="E31" s="185"/>
      <c r="F31" s="185"/>
    </row>
    <row r="32" spans="1:6">
      <c r="A32" s="183">
        <v>41225</v>
      </c>
      <c r="B32" s="184" t="s">
        <v>264</v>
      </c>
      <c r="C32" s="185"/>
      <c r="D32" s="185"/>
      <c r="E32" s="185"/>
      <c r="F32" s="185"/>
    </row>
    <row r="33" spans="1:6">
      <c r="A33" s="347">
        <v>413</v>
      </c>
      <c r="B33" s="75" t="s">
        <v>265</v>
      </c>
      <c r="C33" s="76">
        <f>C34+C39+C53+C54+C55+C56</f>
        <v>0</v>
      </c>
      <c r="D33" s="76">
        <f t="shared" ref="D33:F33" si="7">D34+D39+D53+D54+D55+D56</f>
        <v>0</v>
      </c>
      <c r="E33" s="76">
        <f t="shared" si="7"/>
        <v>0</v>
      </c>
      <c r="F33" s="76">
        <f t="shared" si="7"/>
        <v>0</v>
      </c>
    </row>
    <row r="34" spans="1:6">
      <c r="A34" s="347">
        <v>4131</v>
      </c>
      <c r="B34" s="75" t="s">
        <v>266</v>
      </c>
      <c r="C34" s="72">
        <f>SUM(C35:C38)</f>
        <v>0</v>
      </c>
      <c r="D34" s="72">
        <f t="shared" ref="D34:F34" si="8">SUM(D35:D38)</f>
        <v>0</v>
      </c>
      <c r="E34" s="72">
        <f t="shared" si="8"/>
        <v>0</v>
      </c>
      <c r="F34" s="72">
        <f t="shared" si="8"/>
        <v>0</v>
      </c>
    </row>
    <row r="35" spans="1:6">
      <c r="A35" s="374">
        <v>413101</v>
      </c>
      <c r="B35" s="186" t="s">
        <v>692</v>
      </c>
      <c r="C35" s="185"/>
      <c r="D35" s="185"/>
      <c r="E35" s="185"/>
      <c r="F35" s="185"/>
    </row>
    <row r="36" spans="1:6">
      <c r="A36" s="374">
        <v>413102</v>
      </c>
      <c r="B36" s="186" t="s">
        <v>693</v>
      </c>
      <c r="C36" s="185"/>
      <c r="D36" s="185"/>
      <c r="E36" s="185"/>
      <c r="F36" s="185"/>
    </row>
    <row r="37" spans="1:6">
      <c r="A37" s="374">
        <v>413103</v>
      </c>
      <c r="B37" s="186" t="s">
        <v>694</v>
      </c>
      <c r="C37" s="185"/>
      <c r="D37" s="185"/>
      <c r="E37" s="185"/>
      <c r="F37" s="185"/>
    </row>
    <row r="38" spans="1:6">
      <c r="A38" s="374">
        <v>413104</v>
      </c>
      <c r="B38" s="186" t="s">
        <v>695</v>
      </c>
      <c r="C38" s="185"/>
      <c r="D38" s="185"/>
      <c r="E38" s="185"/>
      <c r="F38" s="185"/>
    </row>
    <row r="39" spans="1:6">
      <c r="A39" s="347">
        <v>4132</v>
      </c>
      <c r="B39" s="75" t="s">
        <v>267</v>
      </c>
      <c r="C39" s="72">
        <f>SUM(C40:C52)</f>
        <v>0</v>
      </c>
      <c r="D39" s="72">
        <f t="shared" ref="D39:F39" si="9">SUM(D40:D52)</f>
        <v>0</v>
      </c>
      <c r="E39" s="72">
        <f t="shared" si="9"/>
        <v>0</v>
      </c>
      <c r="F39" s="72">
        <f t="shared" si="9"/>
        <v>0</v>
      </c>
    </row>
    <row r="40" spans="1:6">
      <c r="A40" s="339">
        <v>413201</v>
      </c>
      <c r="B40" s="187" t="s">
        <v>696</v>
      </c>
      <c r="C40" s="185"/>
      <c r="D40" s="185"/>
      <c r="E40" s="185"/>
      <c r="F40" s="185"/>
    </row>
    <row r="41" spans="1:6">
      <c r="A41" s="339">
        <v>413202</v>
      </c>
      <c r="B41" s="187" t="s">
        <v>697</v>
      </c>
      <c r="C41" s="185"/>
      <c r="D41" s="185"/>
      <c r="E41" s="185"/>
      <c r="F41" s="185"/>
    </row>
    <row r="42" spans="1:6">
      <c r="A42" s="339">
        <v>413203</v>
      </c>
      <c r="B42" s="187" t="s">
        <v>698</v>
      </c>
      <c r="C42" s="185"/>
      <c r="D42" s="185"/>
      <c r="E42" s="185"/>
      <c r="F42" s="185"/>
    </row>
    <row r="43" spans="1:6">
      <c r="A43" s="339">
        <v>413204</v>
      </c>
      <c r="B43" s="187" t="s">
        <v>699</v>
      </c>
      <c r="C43" s="185"/>
      <c r="D43" s="185"/>
      <c r="E43" s="185"/>
      <c r="F43" s="185"/>
    </row>
    <row r="44" spans="1:6">
      <c r="A44" s="339">
        <v>413205</v>
      </c>
      <c r="B44" s="187" t="s">
        <v>700</v>
      </c>
      <c r="C44" s="185"/>
      <c r="D44" s="185"/>
      <c r="E44" s="185"/>
      <c r="F44" s="185"/>
    </row>
    <row r="45" spans="1:6">
      <c r="A45" s="339">
        <v>413206</v>
      </c>
      <c r="B45" s="187" t="s">
        <v>701</v>
      </c>
      <c r="C45" s="185"/>
      <c r="D45" s="185"/>
      <c r="E45" s="185"/>
      <c r="F45" s="185"/>
    </row>
    <row r="46" spans="1:6">
      <c r="A46" s="339">
        <v>413207</v>
      </c>
      <c r="B46" s="187" t="s">
        <v>702</v>
      </c>
      <c r="C46" s="185"/>
      <c r="D46" s="185"/>
      <c r="E46" s="185"/>
      <c r="F46" s="185"/>
    </row>
    <row r="47" spans="1:6">
      <c r="A47" s="339">
        <v>413208</v>
      </c>
      <c r="B47" s="187" t="s">
        <v>703</v>
      </c>
      <c r="C47" s="185"/>
      <c r="D47" s="185"/>
      <c r="E47" s="185"/>
      <c r="F47" s="185"/>
    </row>
    <row r="48" spans="1:6">
      <c r="A48" s="339">
        <v>413209</v>
      </c>
      <c r="B48" s="187" t="s">
        <v>704</v>
      </c>
      <c r="C48" s="185"/>
      <c r="D48" s="185"/>
      <c r="E48" s="185"/>
      <c r="F48" s="185"/>
    </row>
    <row r="49" spans="1:6">
      <c r="A49" s="339">
        <v>413210</v>
      </c>
      <c r="B49" s="187" t="s">
        <v>705</v>
      </c>
      <c r="C49" s="185"/>
      <c r="D49" s="185"/>
      <c r="E49" s="185"/>
      <c r="F49" s="185"/>
    </row>
    <row r="50" spans="1:6">
      <c r="A50" s="339">
        <v>413211</v>
      </c>
      <c r="B50" s="187" t="s">
        <v>706</v>
      </c>
      <c r="C50" s="185"/>
      <c r="D50" s="185"/>
      <c r="E50" s="185"/>
      <c r="F50" s="185"/>
    </row>
    <row r="51" spans="1:6">
      <c r="A51" s="339">
        <v>413212</v>
      </c>
      <c r="B51" s="187" t="s">
        <v>707</v>
      </c>
      <c r="C51" s="185"/>
      <c r="D51" s="185"/>
      <c r="E51" s="185"/>
      <c r="F51" s="185"/>
    </row>
    <row r="52" spans="1:6">
      <c r="A52" s="339">
        <v>413213</v>
      </c>
      <c r="B52" s="187" t="s">
        <v>708</v>
      </c>
      <c r="C52" s="185"/>
      <c r="D52" s="185"/>
      <c r="E52" s="185"/>
      <c r="F52" s="185"/>
    </row>
    <row r="53" spans="1:6">
      <c r="A53" s="338">
        <v>41330</v>
      </c>
      <c r="B53" s="148" t="s">
        <v>268</v>
      </c>
      <c r="C53" s="149"/>
      <c r="D53" s="149"/>
      <c r="E53" s="149"/>
      <c r="F53" s="149"/>
    </row>
    <row r="54" spans="1:6">
      <c r="A54" s="338">
        <v>41340</v>
      </c>
      <c r="B54" s="148" t="s">
        <v>269</v>
      </c>
      <c r="C54" s="149"/>
      <c r="D54" s="149"/>
      <c r="E54" s="149"/>
      <c r="F54" s="149"/>
    </row>
    <row r="55" spans="1:6">
      <c r="A55" s="338">
        <v>41350</v>
      </c>
      <c r="B55" s="148" t="s">
        <v>270</v>
      </c>
      <c r="C55" s="149"/>
      <c r="D55" s="149"/>
      <c r="E55" s="149"/>
      <c r="F55" s="149"/>
    </row>
    <row r="56" spans="1:6">
      <c r="A56" s="337">
        <v>4136</v>
      </c>
      <c r="B56" s="145" t="s">
        <v>1234</v>
      </c>
      <c r="C56" s="146">
        <f>SUM(C57:C62)</f>
        <v>0</v>
      </c>
      <c r="D56" s="146">
        <f t="shared" ref="D56:F56" si="10">SUM(D57:D62)</f>
        <v>0</v>
      </c>
      <c r="E56" s="146">
        <f t="shared" si="10"/>
        <v>0</v>
      </c>
      <c r="F56" s="146">
        <f t="shared" si="10"/>
        <v>0</v>
      </c>
    </row>
    <row r="57" spans="1:6">
      <c r="A57" s="338">
        <v>41361</v>
      </c>
      <c r="B57" s="148" t="s">
        <v>1232</v>
      </c>
      <c r="C57" s="149"/>
      <c r="D57" s="149"/>
      <c r="E57" s="149"/>
      <c r="F57" s="149"/>
    </row>
    <row r="58" spans="1:6">
      <c r="A58" s="338">
        <v>41362</v>
      </c>
      <c r="B58" s="148" t="s">
        <v>1233</v>
      </c>
      <c r="C58" s="149"/>
      <c r="D58" s="149"/>
      <c r="E58" s="149"/>
      <c r="F58" s="149"/>
    </row>
    <row r="59" spans="1:6">
      <c r="A59" s="338">
        <v>41363</v>
      </c>
      <c r="B59" s="262" t="s">
        <v>777</v>
      </c>
      <c r="C59" s="149"/>
      <c r="D59" s="149"/>
      <c r="E59" s="149"/>
      <c r="F59" s="149"/>
    </row>
    <row r="60" spans="1:6">
      <c r="A60" s="338">
        <v>41364</v>
      </c>
      <c r="B60" s="263" t="s">
        <v>803</v>
      </c>
      <c r="C60" s="149"/>
      <c r="D60" s="149"/>
      <c r="E60" s="149"/>
      <c r="F60" s="149"/>
    </row>
    <row r="61" spans="1:6">
      <c r="A61" s="338">
        <v>41365</v>
      </c>
      <c r="B61" s="263" t="s">
        <v>804</v>
      </c>
      <c r="C61" s="149"/>
      <c r="D61" s="149"/>
      <c r="E61" s="149"/>
      <c r="F61" s="149"/>
    </row>
    <row r="62" spans="1:6">
      <c r="A62" s="338">
        <v>41366</v>
      </c>
      <c r="B62" s="263" t="s">
        <v>805</v>
      </c>
      <c r="C62" s="149"/>
      <c r="D62" s="149"/>
      <c r="E62" s="149"/>
      <c r="F62" s="149"/>
    </row>
    <row r="63" spans="1:6">
      <c r="A63" s="337">
        <v>414</v>
      </c>
      <c r="B63" s="145" t="s">
        <v>273</v>
      </c>
      <c r="C63" s="146">
        <f>SUM(C64:C68)</f>
        <v>0</v>
      </c>
      <c r="D63" s="146">
        <f t="shared" ref="D63:F63" si="11">SUM(D64:D68)</f>
        <v>0</v>
      </c>
      <c r="E63" s="146">
        <f t="shared" si="11"/>
        <v>0</v>
      </c>
      <c r="F63" s="146">
        <f t="shared" si="11"/>
        <v>0</v>
      </c>
    </row>
    <row r="64" spans="1:6" ht="51">
      <c r="A64" s="338">
        <v>41410</v>
      </c>
      <c r="B64" s="148" t="s">
        <v>274</v>
      </c>
      <c r="C64" s="149"/>
      <c r="D64" s="149"/>
      <c r="E64" s="149"/>
      <c r="F64" s="149"/>
    </row>
    <row r="65" spans="1:6" ht="51">
      <c r="A65" s="338">
        <v>41420</v>
      </c>
      <c r="B65" s="148" t="s">
        <v>275</v>
      </c>
      <c r="C65" s="149"/>
      <c r="D65" s="149"/>
      <c r="E65" s="149"/>
      <c r="F65" s="149"/>
    </row>
    <row r="66" spans="1:6">
      <c r="A66" s="338">
        <v>41430</v>
      </c>
      <c r="B66" s="148" t="s">
        <v>276</v>
      </c>
      <c r="C66" s="149"/>
      <c r="D66" s="149"/>
      <c r="E66" s="149"/>
      <c r="F66" s="149"/>
    </row>
    <row r="67" spans="1:6">
      <c r="A67" s="338">
        <v>41440</v>
      </c>
      <c r="B67" s="148" t="s">
        <v>277</v>
      </c>
      <c r="C67" s="149"/>
      <c r="D67" s="149"/>
      <c r="E67" s="149"/>
      <c r="F67" s="149"/>
    </row>
    <row r="68" spans="1:6">
      <c r="A68" s="338">
        <v>41450</v>
      </c>
      <c r="B68" s="148" t="s">
        <v>278</v>
      </c>
      <c r="C68" s="149"/>
      <c r="D68" s="149"/>
      <c r="E68" s="149"/>
      <c r="F68" s="149"/>
    </row>
    <row r="69" spans="1:6">
      <c r="B69" s="157"/>
      <c r="C69" s="157"/>
      <c r="D69" s="158"/>
      <c r="E69" s="158"/>
      <c r="F69" s="158"/>
    </row>
    <row r="70" spans="1:6">
      <c r="B70" s="157"/>
      <c r="C70" s="157"/>
      <c r="D70" s="158"/>
      <c r="E70" s="158"/>
      <c r="F70" s="158"/>
    </row>
    <row r="71" spans="1:6" ht="33" customHeight="1">
      <c r="B71" s="431" t="s">
        <v>1346</v>
      </c>
      <c r="C71" s="431"/>
      <c r="D71" s="431"/>
      <c r="E71" s="431"/>
      <c r="F71" s="431"/>
    </row>
    <row r="72" spans="1:6">
      <c r="B72" s="157"/>
      <c r="C72" s="157"/>
      <c r="D72" s="158"/>
      <c r="E72" s="158"/>
      <c r="F72" s="158"/>
    </row>
    <row r="73" spans="1:6">
      <c r="B73" s="157"/>
      <c r="C73" s="157"/>
      <c r="D73" s="158"/>
      <c r="E73" s="158"/>
      <c r="F73" s="158"/>
    </row>
    <row r="74" spans="1:6">
      <c r="B74" s="157"/>
      <c r="C74" s="157"/>
      <c r="D74" s="158"/>
      <c r="E74" s="158"/>
      <c r="F74" s="158"/>
    </row>
    <row r="75" spans="1:6">
      <c r="B75" s="157"/>
      <c r="C75" s="157"/>
      <c r="D75" s="158"/>
      <c r="E75" s="158"/>
      <c r="F75" s="158"/>
    </row>
    <row r="76" spans="1:6">
      <c r="B76" s="157"/>
      <c r="C76" s="157"/>
      <c r="D76" s="158"/>
      <c r="E76" s="158"/>
      <c r="F76" s="158"/>
    </row>
    <row r="77" spans="1:6">
      <c r="B77" s="157"/>
      <c r="C77" s="157"/>
      <c r="D77" s="158"/>
      <c r="E77" s="158"/>
      <c r="F77" s="158"/>
    </row>
    <row r="78" spans="1:6">
      <c r="B78" s="157"/>
      <c r="C78" s="157"/>
      <c r="D78" s="158"/>
      <c r="E78" s="158"/>
      <c r="F78" s="158"/>
    </row>
    <row r="79" spans="1:6">
      <c r="B79" s="157"/>
      <c r="C79" s="157"/>
      <c r="D79" s="158"/>
      <c r="E79" s="158"/>
      <c r="F79" s="158"/>
    </row>
    <row r="80" spans="1:6">
      <c r="B80" s="157"/>
      <c r="C80" s="157"/>
      <c r="D80" s="158"/>
      <c r="E80" s="158"/>
      <c r="F80" s="158"/>
    </row>
    <row r="81" spans="2:6">
      <c r="B81" s="157"/>
      <c r="C81" s="157"/>
      <c r="D81" s="158"/>
      <c r="E81" s="158"/>
      <c r="F81" s="158"/>
    </row>
    <row r="82" spans="2:6">
      <c r="B82" s="157"/>
      <c r="C82" s="157"/>
      <c r="D82" s="158"/>
      <c r="E82" s="158"/>
      <c r="F82" s="158"/>
    </row>
    <row r="83" spans="2:6">
      <c r="B83" s="157"/>
      <c r="C83" s="157"/>
      <c r="D83" s="158"/>
      <c r="E83" s="158"/>
      <c r="F83" s="158"/>
    </row>
    <row r="84" spans="2:6">
      <c r="B84" s="157"/>
      <c r="C84" s="157"/>
      <c r="D84" s="158"/>
      <c r="E84" s="158"/>
      <c r="F84" s="158"/>
    </row>
    <row r="85" spans="2:6">
      <c r="B85" s="157"/>
      <c r="C85" s="157"/>
      <c r="D85" s="158"/>
      <c r="E85" s="158"/>
      <c r="F85" s="158"/>
    </row>
    <row r="86" spans="2:6">
      <c r="B86" s="157"/>
      <c r="C86" s="157"/>
      <c r="D86" s="158"/>
      <c r="E86" s="158"/>
      <c r="F86" s="158"/>
    </row>
    <row r="87" spans="2:6">
      <c r="B87" s="157"/>
      <c r="C87" s="157"/>
      <c r="D87" s="158"/>
      <c r="E87" s="158"/>
      <c r="F87" s="158"/>
    </row>
    <row r="88" spans="2:6">
      <c r="B88" s="157"/>
      <c r="C88" s="157"/>
      <c r="D88" s="158"/>
      <c r="E88" s="158"/>
      <c r="F88" s="158"/>
    </row>
    <row r="89" spans="2:6">
      <c r="B89" s="157"/>
      <c r="C89" s="157"/>
      <c r="D89" s="158"/>
      <c r="E89" s="158"/>
      <c r="F89" s="158"/>
    </row>
    <row r="90" spans="2:6">
      <c r="B90" s="157"/>
      <c r="C90" s="157"/>
      <c r="D90" s="158"/>
      <c r="E90" s="158"/>
      <c r="F90" s="158"/>
    </row>
    <row r="91" spans="2:6">
      <c r="B91" s="157"/>
      <c r="C91" s="157"/>
      <c r="D91" s="158"/>
      <c r="E91" s="158"/>
      <c r="F91" s="158"/>
    </row>
    <row r="92" spans="2:6">
      <c r="B92" s="157"/>
      <c r="C92" s="157"/>
      <c r="D92" s="158"/>
      <c r="E92" s="158"/>
      <c r="F92" s="158"/>
    </row>
    <row r="93" spans="2:6">
      <c r="B93" s="157"/>
      <c r="C93" s="157"/>
      <c r="D93" s="158"/>
      <c r="E93" s="158"/>
      <c r="F93" s="158"/>
    </row>
    <row r="94" spans="2:6">
      <c r="B94" s="157"/>
      <c r="C94" s="157"/>
      <c r="D94" s="158"/>
      <c r="E94" s="158"/>
      <c r="F94" s="158"/>
    </row>
  </sheetData>
  <mergeCells count="2">
    <mergeCell ref="A3:F3"/>
    <mergeCell ref="B71:F71"/>
  </mergeCells>
  <pageMargins left="0.25" right="0.25" top="0.42" bottom="0.3" header="0.3" footer="0.3"/>
  <pageSetup paperSize="9" scale="68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42"/>
  <sheetViews>
    <sheetView workbookViewId="0">
      <selection activeCell="B33" sqref="B33"/>
    </sheetView>
  </sheetViews>
  <sheetFormatPr defaultRowHeight="15"/>
  <cols>
    <col min="1" max="1" width="9.140625" style="395"/>
    <col min="2" max="2" width="56.28515625" customWidth="1"/>
    <col min="3" max="3" width="15.140625" customWidth="1"/>
    <col min="4" max="5" width="17.140625" customWidth="1"/>
    <col min="6" max="6" width="15.5703125" customWidth="1"/>
  </cols>
  <sheetData>
    <row r="1" spans="1:6" ht="25.5">
      <c r="A1" s="136"/>
      <c r="B1" s="137"/>
      <c r="C1" s="137"/>
      <c r="D1" s="137"/>
      <c r="E1" s="137"/>
      <c r="F1" s="163" t="s">
        <v>1342</v>
      </c>
    </row>
    <row r="2" spans="1:6" ht="25.5">
      <c r="A2" s="136"/>
      <c r="B2" s="137"/>
      <c r="C2" s="137"/>
      <c r="D2" s="137"/>
      <c r="E2" s="137"/>
      <c r="F2" s="137"/>
    </row>
    <row r="3" spans="1:6">
      <c r="A3" s="430" t="s">
        <v>1185</v>
      </c>
      <c r="B3" s="430"/>
      <c r="C3" s="430"/>
      <c r="D3" s="430"/>
      <c r="E3" s="430"/>
      <c r="F3" s="430"/>
    </row>
    <row r="4" spans="1:6">
      <c r="A4" s="393"/>
      <c r="B4" s="107"/>
      <c r="C4" s="107"/>
      <c r="D4" s="107"/>
      <c r="E4" s="107"/>
      <c r="F4" s="107"/>
    </row>
    <row r="5" spans="1:6" ht="25.5">
      <c r="A5" s="136"/>
      <c r="B5" s="137"/>
      <c r="C5" s="137"/>
      <c r="D5" s="137"/>
      <c r="E5" s="137"/>
      <c r="F5" s="138" t="s">
        <v>922</v>
      </c>
    </row>
    <row r="6" spans="1:6" ht="25.5">
      <c r="A6" s="136"/>
      <c r="B6" s="137"/>
      <c r="C6" s="137"/>
      <c r="D6" s="137"/>
      <c r="E6" s="137"/>
      <c r="F6" s="137"/>
    </row>
    <row r="7" spans="1:6" ht="33.75" customHeight="1">
      <c r="A7" s="394" t="s">
        <v>10</v>
      </c>
      <c r="B7" s="139" t="s">
        <v>11</v>
      </c>
      <c r="C7" s="139" t="s">
        <v>48</v>
      </c>
      <c r="D7" s="139" t="s">
        <v>923</v>
      </c>
      <c r="E7" s="139" t="s">
        <v>924</v>
      </c>
      <c r="F7" s="139" t="s">
        <v>49</v>
      </c>
    </row>
    <row r="8" spans="1:6" ht="25.5">
      <c r="A8" s="337">
        <v>42</v>
      </c>
      <c r="B8" s="145" t="s">
        <v>279</v>
      </c>
      <c r="C8" s="146">
        <f>C9+C18</f>
        <v>0</v>
      </c>
      <c r="D8" s="146">
        <f t="shared" ref="D8:F8" si="0">D9+D18</f>
        <v>0</v>
      </c>
      <c r="E8" s="146">
        <f t="shared" si="0"/>
        <v>0</v>
      </c>
      <c r="F8" s="146">
        <f t="shared" si="0"/>
        <v>0</v>
      </c>
    </row>
    <row r="9" spans="1:6" ht="25.5">
      <c r="A9" s="337">
        <v>421</v>
      </c>
      <c r="B9" s="145" t="s">
        <v>280</v>
      </c>
      <c r="C9" s="146">
        <f>C10+C14</f>
        <v>0</v>
      </c>
      <c r="D9" s="146">
        <f t="shared" ref="D9:F9" si="1">D10+D14</f>
        <v>0</v>
      </c>
      <c r="E9" s="146">
        <f t="shared" si="1"/>
        <v>0</v>
      </c>
      <c r="F9" s="146">
        <f t="shared" si="1"/>
        <v>0</v>
      </c>
    </row>
    <row r="10" spans="1:6" ht="25.5">
      <c r="A10" s="337">
        <v>4211</v>
      </c>
      <c r="B10" s="145" t="s">
        <v>131</v>
      </c>
      <c r="C10" s="146">
        <f>SUM(C11:C13)</f>
        <v>0</v>
      </c>
      <c r="D10" s="146">
        <f t="shared" ref="D10:F10" si="2">SUM(D11:D13)</f>
        <v>0</v>
      </c>
      <c r="E10" s="146">
        <f t="shared" si="2"/>
        <v>0</v>
      </c>
      <c r="F10" s="146">
        <f t="shared" si="2"/>
        <v>0</v>
      </c>
    </row>
    <row r="11" spans="1:6" ht="25.5">
      <c r="A11" s="147">
        <v>42111</v>
      </c>
      <c r="B11" s="148" t="s">
        <v>249</v>
      </c>
      <c r="C11" s="149"/>
      <c r="D11" s="149"/>
      <c r="E11" s="149"/>
      <c r="F11" s="149"/>
    </row>
    <row r="12" spans="1:6" ht="25.5">
      <c r="A12" s="147">
        <v>42112</v>
      </c>
      <c r="B12" s="148" t="s">
        <v>250</v>
      </c>
      <c r="C12" s="149"/>
      <c r="D12" s="149"/>
      <c r="E12" s="149"/>
      <c r="F12" s="149"/>
    </row>
    <row r="13" spans="1:6" ht="25.5">
      <c r="A13" s="147">
        <v>42113</v>
      </c>
      <c r="B13" s="148" t="s">
        <v>251</v>
      </c>
      <c r="C13" s="149"/>
      <c r="D13" s="149"/>
      <c r="E13" s="149"/>
      <c r="F13" s="149"/>
    </row>
    <row r="14" spans="1:6" ht="25.5">
      <c r="A14" s="340">
        <v>4212</v>
      </c>
      <c r="B14" s="180" t="s">
        <v>137</v>
      </c>
      <c r="C14" s="181">
        <f>SUM(C15:C17)</f>
        <v>0</v>
      </c>
      <c r="D14" s="181">
        <f t="shared" ref="D14:F14" si="3">SUM(D15:D17)</f>
        <v>0</v>
      </c>
      <c r="E14" s="181">
        <f t="shared" si="3"/>
        <v>0</v>
      </c>
      <c r="F14" s="181">
        <f t="shared" si="3"/>
        <v>0</v>
      </c>
    </row>
    <row r="15" spans="1:6" ht="25.5">
      <c r="A15" s="147">
        <v>42121</v>
      </c>
      <c r="B15" s="148" t="s">
        <v>249</v>
      </c>
      <c r="C15" s="149"/>
      <c r="D15" s="149"/>
      <c r="E15" s="149"/>
      <c r="F15" s="149"/>
    </row>
    <row r="16" spans="1:6" ht="25.5">
      <c r="A16" s="147">
        <v>42122</v>
      </c>
      <c r="B16" s="148" t="s">
        <v>250</v>
      </c>
      <c r="C16" s="149"/>
      <c r="D16" s="149"/>
      <c r="E16" s="149"/>
      <c r="F16" s="149"/>
    </row>
    <row r="17" spans="1:6" ht="25.5">
      <c r="A17" s="147">
        <v>42123</v>
      </c>
      <c r="B17" s="148" t="s">
        <v>251</v>
      </c>
      <c r="C17" s="149"/>
      <c r="D17" s="149"/>
      <c r="E17" s="149"/>
      <c r="F17" s="149"/>
    </row>
    <row r="18" spans="1:6" ht="25.5">
      <c r="A18" s="337">
        <v>422</v>
      </c>
      <c r="B18" s="145" t="s">
        <v>215</v>
      </c>
      <c r="C18" s="146">
        <f>C19+C27</f>
        <v>0</v>
      </c>
      <c r="D18" s="146">
        <f t="shared" ref="D18:F18" si="4">D19+D27</f>
        <v>0</v>
      </c>
      <c r="E18" s="146">
        <f t="shared" si="4"/>
        <v>0</v>
      </c>
      <c r="F18" s="146">
        <f t="shared" si="4"/>
        <v>0</v>
      </c>
    </row>
    <row r="19" spans="1:6" ht="25.5">
      <c r="A19" s="337">
        <v>4221</v>
      </c>
      <c r="B19" s="145" t="s">
        <v>131</v>
      </c>
      <c r="C19" s="146">
        <f>SUM(C20:C26)</f>
        <v>0</v>
      </c>
      <c r="D19" s="146">
        <f t="shared" ref="D19:F19" si="5">SUM(D20:D26)</f>
        <v>0</v>
      </c>
      <c r="E19" s="146">
        <f t="shared" si="5"/>
        <v>0</v>
      </c>
      <c r="F19" s="146">
        <f t="shared" si="5"/>
        <v>0</v>
      </c>
    </row>
    <row r="20" spans="1:6" ht="51">
      <c r="A20" s="338">
        <v>42211</v>
      </c>
      <c r="B20" s="148" t="s">
        <v>253</v>
      </c>
      <c r="C20" s="149"/>
      <c r="D20" s="149"/>
      <c r="E20" s="149"/>
      <c r="F20" s="149"/>
    </row>
    <row r="21" spans="1:6" ht="25.5">
      <c r="A21" s="338">
        <v>42212</v>
      </c>
      <c r="B21" s="148" t="s">
        <v>281</v>
      </c>
      <c r="C21" s="149"/>
      <c r="D21" s="149"/>
      <c r="E21" s="149"/>
      <c r="F21" s="149"/>
    </row>
    <row r="22" spans="1:6" ht="51">
      <c r="A22" s="338">
        <v>42213</v>
      </c>
      <c r="B22" s="148" t="s">
        <v>254</v>
      </c>
      <c r="C22" s="149"/>
      <c r="D22" s="149"/>
      <c r="E22" s="149"/>
      <c r="F22" s="149"/>
    </row>
    <row r="23" spans="1:6" ht="51">
      <c r="A23" s="338">
        <v>42214</v>
      </c>
      <c r="B23" s="148" t="s">
        <v>255</v>
      </c>
      <c r="C23" s="149"/>
      <c r="D23" s="149"/>
      <c r="E23" s="149"/>
      <c r="F23" s="149"/>
    </row>
    <row r="24" spans="1:6" ht="25.5">
      <c r="A24" s="338">
        <v>42215</v>
      </c>
      <c r="B24" s="148" t="s">
        <v>256</v>
      </c>
      <c r="C24" s="149"/>
      <c r="D24" s="149"/>
      <c r="E24" s="149"/>
      <c r="F24" s="149"/>
    </row>
    <row r="25" spans="1:6" ht="25.5">
      <c r="A25" s="338">
        <v>42216</v>
      </c>
      <c r="B25" s="148" t="s">
        <v>257</v>
      </c>
      <c r="C25" s="149"/>
      <c r="D25" s="149"/>
      <c r="E25" s="149"/>
      <c r="F25" s="149"/>
    </row>
    <row r="26" spans="1:6" ht="25.5">
      <c r="A26" s="338">
        <v>42217</v>
      </c>
      <c r="B26" s="148" t="s">
        <v>258</v>
      </c>
      <c r="C26" s="149"/>
      <c r="D26" s="149"/>
      <c r="E26" s="149"/>
      <c r="F26" s="149"/>
    </row>
    <row r="27" spans="1:6" ht="25.5">
      <c r="A27" s="337">
        <v>4222</v>
      </c>
      <c r="B27" s="145" t="s">
        <v>137</v>
      </c>
      <c r="C27" s="146">
        <f>SUM(C28:C38)</f>
        <v>0</v>
      </c>
      <c r="D27" s="146">
        <f t="shared" ref="D27:F27" si="6">SUM(D28:D38)</f>
        <v>0</v>
      </c>
      <c r="E27" s="146">
        <f t="shared" si="6"/>
        <v>0</v>
      </c>
      <c r="F27" s="146">
        <f t="shared" si="6"/>
        <v>0</v>
      </c>
    </row>
    <row r="28" spans="1:6" ht="25.5">
      <c r="A28" s="338">
        <v>42221</v>
      </c>
      <c r="B28" s="148" t="s">
        <v>282</v>
      </c>
      <c r="C28" s="149"/>
      <c r="D28" s="149"/>
      <c r="E28" s="149"/>
      <c r="F28" s="149"/>
    </row>
    <row r="29" spans="1:6" ht="51">
      <c r="A29" s="338">
        <v>42222</v>
      </c>
      <c r="B29" s="148" t="s">
        <v>283</v>
      </c>
      <c r="C29" s="149"/>
      <c r="D29" s="149"/>
      <c r="E29" s="149"/>
      <c r="F29" s="149"/>
    </row>
    <row r="30" spans="1:6" ht="25.5">
      <c r="A30" s="338">
        <v>42223</v>
      </c>
      <c r="B30" s="148" t="s">
        <v>261</v>
      </c>
      <c r="C30" s="149"/>
      <c r="D30" s="149"/>
      <c r="E30" s="149"/>
      <c r="F30" s="149"/>
    </row>
    <row r="31" spans="1:6" ht="25.5">
      <c r="A31" s="338">
        <v>42224</v>
      </c>
      <c r="B31" s="148" t="s">
        <v>262</v>
      </c>
      <c r="C31" s="149"/>
      <c r="D31" s="149"/>
      <c r="E31" s="149"/>
      <c r="F31" s="149"/>
    </row>
    <row r="32" spans="1:6" ht="25.5">
      <c r="A32" s="338">
        <v>42225</v>
      </c>
      <c r="B32" s="148" t="s">
        <v>263</v>
      </c>
      <c r="C32" s="149"/>
      <c r="D32" s="149"/>
      <c r="E32" s="149"/>
      <c r="F32" s="149"/>
    </row>
    <row r="33" spans="1:6" ht="25.5">
      <c r="A33" s="338">
        <v>42226</v>
      </c>
      <c r="B33" s="148" t="s">
        <v>264</v>
      </c>
      <c r="C33" s="149"/>
      <c r="D33" s="149"/>
      <c r="E33" s="149"/>
      <c r="F33" s="149"/>
    </row>
    <row r="34" spans="1:6" ht="25.5">
      <c r="A34" s="341">
        <v>42227</v>
      </c>
      <c r="B34" s="149" t="s">
        <v>749</v>
      </c>
      <c r="C34" s="149"/>
      <c r="D34" s="149"/>
      <c r="E34" s="149"/>
      <c r="F34" s="149"/>
    </row>
    <row r="35" spans="1:6" ht="25.5">
      <c r="A35" s="133">
        <v>42228</v>
      </c>
      <c r="B35" s="182" t="s">
        <v>806</v>
      </c>
      <c r="C35" s="149"/>
      <c r="D35" s="149"/>
      <c r="E35" s="149"/>
      <c r="F35" s="149"/>
    </row>
    <row r="36" spans="1:6" ht="25.5">
      <c r="A36" s="341">
        <v>42229</v>
      </c>
      <c r="B36" s="182" t="s">
        <v>807</v>
      </c>
      <c r="C36" s="149"/>
      <c r="D36" s="149"/>
      <c r="E36" s="149"/>
      <c r="F36" s="149"/>
    </row>
    <row r="37" spans="1:6" ht="25.5">
      <c r="A37" s="341">
        <v>42230</v>
      </c>
      <c r="B37" s="182" t="s">
        <v>808</v>
      </c>
      <c r="C37" s="149"/>
      <c r="D37" s="149"/>
      <c r="E37" s="149"/>
      <c r="F37" s="149"/>
    </row>
    <row r="38" spans="1:6" ht="25.5">
      <c r="A38" s="142">
        <v>42231</v>
      </c>
      <c r="B38" s="182" t="s">
        <v>778</v>
      </c>
      <c r="C38" s="149"/>
      <c r="D38" s="149"/>
      <c r="E38" s="149"/>
      <c r="F38" s="149"/>
    </row>
    <row r="42" spans="1:6" ht="35.25" customHeight="1">
      <c r="B42" s="431" t="s">
        <v>1347</v>
      </c>
      <c r="C42" s="431"/>
      <c r="D42" s="431"/>
      <c r="E42" s="431"/>
      <c r="F42" s="431"/>
    </row>
  </sheetData>
  <mergeCells count="2">
    <mergeCell ref="A3:F3"/>
    <mergeCell ref="B42:F42"/>
  </mergeCells>
  <pageMargins left="0.25" right="0.25" top="0.42" bottom="0.75" header="0.3" footer="0.3"/>
  <pageSetup paperSize="9" scale="76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W892"/>
  <sheetViews>
    <sheetView topLeftCell="J1" workbookViewId="0">
      <selection activeCell="R4" sqref="R4"/>
    </sheetView>
  </sheetViews>
  <sheetFormatPr defaultColWidth="9.140625" defaultRowHeight="25.5"/>
  <cols>
    <col min="1" max="1" width="9" style="18" bestFit="1" customWidth="1"/>
    <col min="2" max="2" width="11.140625" style="18" bestFit="1" customWidth="1"/>
    <col min="3" max="3" width="12" style="18" customWidth="1"/>
    <col min="4" max="4" width="25.7109375" style="18" customWidth="1"/>
    <col min="5" max="5" width="15.140625" style="18" bestFit="1" customWidth="1"/>
    <col min="6" max="6" width="20.7109375" style="18" customWidth="1"/>
    <col min="7" max="7" width="15.42578125" style="18" customWidth="1"/>
    <col min="8" max="8" width="14" style="18" customWidth="1"/>
    <col min="9" max="9" width="15.28515625" style="18" customWidth="1"/>
    <col min="10" max="10" width="23" style="18" customWidth="1"/>
    <col min="11" max="11" width="12.140625" style="18" customWidth="1"/>
    <col min="12" max="12" width="31.85546875" style="18" customWidth="1"/>
    <col min="13" max="13" width="13.28515625" style="18" customWidth="1"/>
    <col min="14" max="14" width="11" style="18" customWidth="1"/>
    <col min="15" max="15" width="20.7109375" style="18" customWidth="1"/>
    <col min="16" max="16" width="18" style="18" customWidth="1"/>
    <col min="17" max="17" width="14.85546875" style="18" bestFit="1" customWidth="1"/>
    <col min="18" max="19" width="18.42578125" style="18" customWidth="1"/>
    <col min="20" max="20" width="13.5703125" style="18" customWidth="1"/>
    <col min="21" max="21" width="13.85546875" style="18" customWidth="1"/>
    <col min="22" max="16384" width="9.140625" style="18"/>
  </cols>
  <sheetData>
    <row r="2" spans="1:23">
      <c r="A2" s="429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  <c r="P2" s="429"/>
      <c r="Q2" s="429"/>
      <c r="R2" s="429"/>
      <c r="S2" s="429"/>
      <c r="T2" s="429"/>
      <c r="U2" s="429"/>
    </row>
    <row r="3" spans="1:23" ht="19.5" customHeight="1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</row>
    <row r="4" spans="1:23" ht="76.5">
      <c r="A4" s="207" t="s">
        <v>36</v>
      </c>
      <c r="B4" s="207" t="s">
        <v>26</v>
      </c>
      <c r="C4" s="207" t="s">
        <v>27</v>
      </c>
      <c r="D4" s="207" t="s">
        <v>0</v>
      </c>
      <c r="E4" s="207" t="s">
        <v>59</v>
      </c>
      <c r="F4" s="207" t="s">
        <v>89</v>
      </c>
      <c r="G4" s="207" t="s">
        <v>88</v>
      </c>
      <c r="H4" s="207" t="s">
        <v>37</v>
      </c>
      <c r="I4" s="207" t="s">
        <v>38</v>
      </c>
      <c r="J4" s="207" t="s">
        <v>39</v>
      </c>
      <c r="K4" s="207" t="s">
        <v>117</v>
      </c>
      <c r="L4" s="207" t="s">
        <v>42</v>
      </c>
      <c r="M4" s="207" t="s">
        <v>40</v>
      </c>
      <c r="N4" s="207" t="s">
        <v>118</v>
      </c>
      <c r="O4" s="207" t="s">
        <v>119</v>
      </c>
      <c r="P4" s="207" t="s">
        <v>33</v>
      </c>
      <c r="Q4" s="207" t="s">
        <v>114</v>
      </c>
      <c r="R4" s="207" t="s">
        <v>115</v>
      </c>
      <c r="S4" s="208" t="s">
        <v>120</v>
      </c>
      <c r="T4" s="208" t="s">
        <v>41</v>
      </c>
      <c r="U4" s="208" t="s">
        <v>87</v>
      </c>
    </row>
    <row r="5" spans="1:23">
      <c r="A5" s="209"/>
      <c r="B5" s="210"/>
      <c r="C5" s="211"/>
      <c r="D5" s="211"/>
      <c r="E5" s="211"/>
      <c r="F5" s="211"/>
      <c r="G5" s="211"/>
      <c r="H5" s="211"/>
      <c r="I5" s="211"/>
      <c r="J5" s="212"/>
      <c r="K5" s="213"/>
      <c r="L5" s="214"/>
      <c r="M5" s="213"/>
      <c r="N5" s="211"/>
      <c r="O5" s="211"/>
      <c r="P5" s="211"/>
      <c r="Q5" s="211"/>
      <c r="R5" s="211"/>
      <c r="S5" s="132"/>
      <c r="T5" s="132"/>
      <c r="U5" s="132"/>
    </row>
    <row r="6" spans="1:23">
      <c r="A6" s="215"/>
      <c r="B6" s="216"/>
      <c r="C6" s="217"/>
      <c r="D6" s="217"/>
      <c r="E6" s="217"/>
      <c r="F6" s="217"/>
      <c r="G6" s="217"/>
      <c r="H6" s="217"/>
      <c r="I6" s="217"/>
      <c r="J6" s="218" t="s">
        <v>740</v>
      </c>
      <c r="K6" s="215"/>
      <c r="L6" s="217"/>
      <c r="M6" s="215"/>
      <c r="N6" s="217"/>
      <c r="O6" s="218" t="s">
        <v>740</v>
      </c>
      <c r="P6" s="217"/>
      <c r="Q6" s="217"/>
      <c r="R6" s="217"/>
      <c r="S6" s="132"/>
      <c r="T6" s="132"/>
      <c r="U6" s="132"/>
    </row>
    <row r="7" spans="1:23">
      <c r="A7" s="36"/>
      <c r="B7" s="204"/>
      <c r="C7" s="34"/>
      <c r="D7" s="34"/>
      <c r="E7" s="34"/>
      <c r="F7" s="34"/>
      <c r="G7" s="34"/>
      <c r="H7" s="34"/>
      <c r="I7" s="34"/>
      <c r="J7" s="205"/>
      <c r="K7" s="36"/>
      <c r="L7" s="34"/>
      <c r="M7" s="36"/>
      <c r="N7" s="34"/>
      <c r="O7" s="34"/>
      <c r="P7" s="34"/>
      <c r="Q7" s="34"/>
      <c r="R7" s="34"/>
      <c r="W7" s="56"/>
    </row>
    <row r="8" spans="1:23">
      <c r="A8" s="36"/>
      <c r="B8" s="204"/>
      <c r="C8" s="34"/>
      <c r="D8" s="34"/>
      <c r="E8" s="34"/>
      <c r="F8" s="34"/>
      <c r="G8" s="34"/>
      <c r="H8" s="34"/>
      <c r="I8" s="34"/>
      <c r="J8" s="205"/>
      <c r="K8" s="36"/>
      <c r="L8" s="34"/>
      <c r="M8" s="36"/>
      <c r="N8" s="34"/>
      <c r="O8" s="34"/>
      <c r="P8" s="34"/>
      <c r="Q8" s="34"/>
      <c r="R8" s="34"/>
    </row>
    <row r="9" spans="1:23" ht="26.25" thickBot="1">
      <c r="A9" s="36"/>
      <c r="B9" s="204"/>
      <c r="C9" s="34"/>
      <c r="D9" s="34"/>
      <c r="E9" s="34"/>
      <c r="F9" s="34"/>
      <c r="G9" s="34"/>
      <c r="H9" s="34"/>
      <c r="I9" s="34"/>
      <c r="J9" s="205"/>
      <c r="K9" s="36"/>
      <c r="L9" s="34"/>
      <c r="M9" s="36"/>
      <c r="N9" s="34"/>
      <c r="O9" s="34"/>
      <c r="P9" s="34"/>
      <c r="Q9" s="34"/>
      <c r="R9" s="34"/>
      <c r="V9" s="439" t="s">
        <v>87</v>
      </c>
      <c r="W9" s="440"/>
    </row>
    <row r="10" spans="1:23" ht="26.25" thickTop="1">
      <c r="A10" s="36"/>
      <c r="B10" s="204"/>
      <c r="C10" s="34"/>
      <c r="D10" s="34"/>
      <c r="E10" s="34"/>
      <c r="F10" s="34"/>
      <c r="G10" s="34"/>
      <c r="H10" s="34"/>
      <c r="I10" s="34"/>
      <c r="J10" s="205"/>
      <c r="K10" s="36"/>
      <c r="L10" s="34"/>
      <c r="M10" s="36"/>
      <c r="N10" s="34"/>
      <c r="O10" s="34"/>
      <c r="P10" s="34"/>
      <c r="Q10" s="34"/>
      <c r="R10" s="34"/>
      <c r="V10" s="206" t="s">
        <v>731</v>
      </c>
      <c r="W10" s="206" t="s">
        <v>709</v>
      </c>
    </row>
    <row r="11" spans="1:23">
      <c r="A11" s="36"/>
      <c r="B11" s="204"/>
      <c r="C11" s="34"/>
      <c r="D11" s="34"/>
      <c r="E11" s="34"/>
      <c r="F11" s="34"/>
      <c r="G11" s="34"/>
      <c r="H11" s="34"/>
      <c r="I11" s="34"/>
      <c r="J11" s="205"/>
      <c r="K11" s="36"/>
      <c r="L11" s="34"/>
      <c r="M11" s="36"/>
      <c r="N11" s="34"/>
      <c r="O11" s="34"/>
      <c r="P11" s="34"/>
      <c r="Q11" s="34"/>
      <c r="R11" s="34"/>
      <c r="V11" s="203" t="s">
        <v>732</v>
      </c>
      <c r="W11" s="203" t="s">
        <v>710</v>
      </c>
    </row>
    <row r="12" spans="1:23">
      <c r="A12" s="36"/>
      <c r="B12" s="204"/>
      <c r="C12" s="34"/>
      <c r="D12" s="34"/>
      <c r="E12" s="34"/>
      <c r="F12" s="34"/>
      <c r="G12" s="34"/>
      <c r="H12" s="34"/>
      <c r="I12" s="34"/>
      <c r="J12" s="205"/>
      <c r="K12" s="36"/>
      <c r="L12" s="34"/>
      <c r="M12" s="36"/>
      <c r="N12" s="34"/>
      <c r="O12" s="34"/>
      <c r="P12" s="34"/>
      <c r="Q12" s="34"/>
      <c r="V12" s="203" t="s">
        <v>711</v>
      </c>
      <c r="W12" s="203" t="s">
        <v>713</v>
      </c>
    </row>
    <row r="13" spans="1:23">
      <c r="A13" s="36"/>
      <c r="B13" s="204"/>
      <c r="C13" s="34"/>
      <c r="D13" s="34"/>
      <c r="E13" s="34"/>
      <c r="F13" s="34"/>
      <c r="G13" s="34"/>
      <c r="H13" s="34"/>
      <c r="I13" s="34"/>
      <c r="J13" s="205"/>
      <c r="K13" s="36"/>
      <c r="L13" s="34"/>
      <c r="M13" s="36"/>
      <c r="N13" s="34"/>
      <c r="O13" s="34"/>
      <c r="P13" s="34"/>
      <c r="Q13" s="34"/>
      <c r="V13" s="203" t="s">
        <v>712</v>
      </c>
      <c r="W13" s="203" t="s">
        <v>714</v>
      </c>
    </row>
    <row r="14" spans="1:23">
      <c r="A14" s="36"/>
      <c r="B14" s="204"/>
      <c r="C14" s="34"/>
      <c r="D14" s="34"/>
      <c r="E14" s="34"/>
      <c r="F14" s="34"/>
      <c r="G14" s="34"/>
      <c r="H14" s="34"/>
      <c r="I14" s="34"/>
      <c r="J14" s="205"/>
      <c r="K14" s="36"/>
      <c r="L14" s="34"/>
      <c r="M14" s="36"/>
      <c r="N14" s="34"/>
      <c r="O14" s="34"/>
      <c r="P14" s="34"/>
      <c r="Q14" s="34"/>
      <c r="V14" s="203" t="s">
        <v>726</v>
      </c>
      <c r="W14" s="203" t="s">
        <v>715</v>
      </c>
    </row>
    <row r="15" spans="1:23">
      <c r="A15" s="36"/>
      <c r="B15" s="204"/>
      <c r="C15" s="34"/>
      <c r="D15" s="34"/>
      <c r="E15" s="34"/>
      <c r="F15" s="34"/>
      <c r="G15" s="34"/>
      <c r="H15" s="34"/>
      <c r="I15" s="34"/>
      <c r="J15" s="205"/>
      <c r="K15" s="36"/>
      <c r="L15" s="34"/>
      <c r="M15" s="36"/>
      <c r="N15" s="34"/>
      <c r="O15" s="34"/>
      <c r="P15" s="34"/>
      <c r="Q15" s="34"/>
      <c r="V15" s="203" t="s">
        <v>727</v>
      </c>
      <c r="W15" s="203" t="s">
        <v>716</v>
      </c>
    </row>
    <row r="16" spans="1:23">
      <c r="A16" s="36"/>
      <c r="B16" s="204"/>
      <c r="C16" s="34"/>
      <c r="D16" s="34"/>
      <c r="E16" s="34"/>
      <c r="F16" s="34"/>
      <c r="G16" s="34"/>
      <c r="H16" s="34"/>
      <c r="I16" s="34"/>
      <c r="J16" s="205"/>
      <c r="K16" s="36"/>
      <c r="L16" s="34"/>
      <c r="M16" s="36"/>
      <c r="N16" s="34"/>
      <c r="O16" s="34"/>
      <c r="P16" s="34"/>
      <c r="Q16" s="34"/>
      <c r="V16" s="203" t="s">
        <v>728</v>
      </c>
      <c r="W16" s="203" t="s">
        <v>717</v>
      </c>
    </row>
    <row r="17" spans="1:23">
      <c r="A17" s="36"/>
      <c r="B17" s="204"/>
      <c r="C17" s="34"/>
      <c r="D17" s="34"/>
      <c r="E17" s="34"/>
      <c r="F17" s="34"/>
      <c r="G17" s="34"/>
      <c r="H17" s="34"/>
      <c r="I17" s="34"/>
      <c r="J17" s="205"/>
      <c r="K17" s="36"/>
      <c r="L17" s="34"/>
      <c r="M17" s="36"/>
      <c r="N17" s="34"/>
      <c r="O17" s="34"/>
      <c r="P17" s="34"/>
      <c r="Q17" s="34"/>
      <c r="V17" s="203" t="s">
        <v>729</v>
      </c>
      <c r="W17" s="203" t="s">
        <v>121</v>
      </c>
    </row>
    <row r="18" spans="1:23">
      <c r="A18" s="36"/>
      <c r="B18" s="204"/>
      <c r="C18" s="34"/>
      <c r="D18" s="34"/>
      <c r="E18" s="34"/>
      <c r="F18" s="34"/>
      <c r="G18" s="34"/>
      <c r="H18" s="34"/>
      <c r="I18" s="34"/>
      <c r="J18" s="205"/>
      <c r="K18" s="36"/>
      <c r="L18" s="34"/>
      <c r="M18" s="36"/>
      <c r="N18" s="34"/>
      <c r="O18" s="34"/>
      <c r="P18" s="34"/>
      <c r="Q18" s="34"/>
      <c r="V18" s="203" t="s">
        <v>730</v>
      </c>
      <c r="W18" s="203" t="s">
        <v>734</v>
      </c>
    </row>
    <row r="19" spans="1:23">
      <c r="A19" s="36"/>
      <c r="B19" s="204"/>
      <c r="C19" s="34"/>
      <c r="D19" s="34"/>
      <c r="E19" s="34"/>
      <c r="F19" s="34"/>
      <c r="G19" s="34"/>
      <c r="H19" s="34"/>
      <c r="I19" s="34"/>
      <c r="J19" s="205"/>
      <c r="K19" s="36"/>
      <c r="L19" s="34"/>
      <c r="M19" s="36"/>
      <c r="N19" s="34"/>
      <c r="O19" s="34"/>
      <c r="P19" s="34"/>
      <c r="Q19" s="34"/>
      <c r="V19" s="203" t="s">
        <v>718</v>
      </c>
      <c r="W19" s="203" t="s">
        <v>719</v>
      </c>
    </row>
    <row r="20" spans="1:23">
      <c r="A20" s="36"/>
      <c r="B20" s="204"/>
      <c r="C20" s="34"/>
      <c r="D20" s="34"/>
      <c r="E20" s="34"/>
      <c r="F20" s="34"/>
      <c r="G20" s="34"/>
      <c r="H20" s="34"/>
      <c r="I20" s="34"/>
      <c r="J20" s="205"/>
      <c r="K20" s="36"/>
      <c r="L20" s="34"/>
      <c r="M20" s="36"/>
      <c r="N20" s="34"/>
      <c r="O20" s="34"/>
      <c r="P20" s="34"/>
      <c r="Q20" s="34"/>
      <c r="V20" s="203" t="s">
        <v>725</v>
      </c>
      <c r="W20" s="203" t="s">
        <v>99</v>
      </c>
    </row>
    <row r="21" spans="1:23">
      <c r="A21" s="36"/>
      <c r="B21" s="204"/>
      <c r="C21" s="34"/>
      <c r="D21" s="34"/>
      <c r="E21" s="34"/>
      <c r="F21" s="34"/>
      <c r="G21" s="34"/>
      <c r="H21" s="34"/>
      <c r="I21" s="34"/>
      <c r="J21" s="205"/>
      <c r="K21" s="36"/>
      <c r="L21" s="34"/>
      <c r="M21" s="36"/>
      <c r="N21" s="34"/>
      <c r="O21" s="34"/>
      <c r="P21" s="34"/>
      <c r="Q21" s="34"/>
      <c r="V21" s="203" t="s">
        <v>720</v>
      </c>
      <c r="W21" s="203" t="s">
        <v>724</v>
      </c>
    </row>
    <row r="22" spans="1:23">
      <c r="A22" s="36"/>
      <c r="B22" s="204"/>
      <c r="C22" s="34"/>
      <c r="D22" s="34"/>
      <c r="E22" s="34"/>
      <c r="F22" s="34"/>
      <c r="G22" s="34"/>
      <c r="H22" s="34"/>
      <c r="I22" s="34"/>
      <c r="J22" s="205"/>
      <c r="K22" s="36"/>
      <c r="L22" s="34"/>
      <c r="M22" s="36"/>
      <c r="N22" s="34"/>
      <c r="O22" s="34"/>
      <c r="P22" s="34"/>
      <c r="Q22" s="34"/>
      <c r="V22" s="203" t="s">
        <v>721</v>
      </c>
      <c r="W22" s="203" t="s">
        <v>723</v>
      </c>
    </row>
    <row r="23" spans="1:23">
      <c r="A23" s="36"/>
      <c r="B23" s="204"/>
      <c r="C23" s="34"/>
      <c r="D23" s="34"/>
      <c r="E23" s="34"/>
      <c r="F23" s="34"/>
      <c r="G23" s="34"/>
      <c r="H23" s="34"/>
      <c r="I23" s="34"/>
      <c r="J23" s="205"/>
      <c r="K23" s="36"/>
      <c r="L23" s="34"/>
      <c r="M23" s="36"/>
      <c r="N23" s="34"/>
      <c r="O23" s="34"/>
      <c r="P23" s="34"/>
      <c r="Q23" s="34"/>
      <c r="V23" s="203" t="s">
        <v>733</v>
      </c>
      <c r="W23" s="203" t="s">
        <v>722</v>
      </c>
    </row>
    <row r="24" spans="1:23">
      <c r="A24" s="36"/>
      <c r="B24" s="204"/>
      <c r="C24" s="34"/>
      <c r="D24" s="34"/>
      <c r="E24" s="34"/>
      <c r="F24" s="34"/>
      <c r="G24" s="34"/>
      <c r="H24" s="34"/>
      <c r="I24" s="34"/>
      <c r="J24" s="205"/>
      <c r="K24" s="36"/>
      <c r="L24" s="34"/>
      <c r="M24" s="36"/>
      <c r="N24" s="34"/>
      <c r="O24" s="34"/>
      <c r="P24" s="34"/>
      <c r="Q24" s="34"/>
    </row>
    <row r="25" spans="1:23">
      <c r="A25" s="36"/>
      <c r="B25" s="204"/>
      <c r="C25" s="34"/>
      <c r="D25" s="34"/>
      <c r="E25" s="34"/>
      <c r="F25" s="34"/>
      <c r="G25" s="34"/>
      <c r="H25" s="34"/>
      <c r="I25" s="34"/>
      <c r="J25" s="205"/>
      <c r="K25" s="36"/>
      <c r="L25" s="34"/>
      <c r="M25" s="36"/>
      <c r="N25" s="34"/>
      <c r="O25" s="34"/>
      <c r="P25" s="34"/>
      <c r="Q25" s="34"/>
    </row>
    <row r="26" spans="1:23">
      <c r="A26" s="36"/>
      <c r="B26" s="204"/>
      <c r="C26" s="34"/>
      <c r="D26" s="34"/>
      <c r="E26" s="34"/>
      <c r="F26" s="34"/>
      <c r="G26" s="34"/>
      <c r="H26" s="34"/>
      <c r="I26" s="34"/>
      <c r="J26" s="205"/>
      <c r="K26" s="36"/>
      <c r="L26" s="34"/>
      <c r="M26" s="36"/>
      <c r="N26" s="34"/>
      <c r="O26" s="34"/>
      <c r="P26" s="34"/>
      <c r="Q26" s="34"/>
    </row>
    <row r="27" spans="1:23">
      <c r="A27" s="36"/>
      <c r="B27" s="204"/>
      <c r="C27" s="34"/>
      <c r="D27" s="34"/>
      <c r="E27" s="34"/>
      <c r="F27" s="34"/>
      <c r="G27" s="34"/>
      <c r="H27" s="34"/>
      <c r="I27" s="34"/>
      <c r="J27" s="205"/>
      <c r="K27" s="36"/>
      <c r="L27" s="34"/>
      <c r="M27" s="36"/>
      <c r="N27" s="34"/>
      <c r="O27" s="34"/>
      <c r="P27" s="34"/>
      <c r="Q27" s="34"/>
      <c r="R27" s="34"/>
    </row>
    <row r="28" spans="1:23">
      <c r="A28" s="36"/>
      <c r="B28" s="204"/>
      <c r="C28" s="34"/>
      <c r="D28" s="34"/>
      <c r="E28" s="34"/>
      <c r="F28" s="34"/>
      <c r="G28" s="34"/>
      <c r="H28" s="34"/>
      <c r="I28" s="34"/>
      <c r="J28" s="205"/>
      <c r="K28" s="36"/>
      <c r="L28" s="34"/>
      <c r="M28" s="36"/>
      <c r="N28" s="34"/>
      <c r="O28" s="34"/>
      <c r="P28" s="34"/>
      <c r="Q28" s="34"/>
      <c r="R28" s="34"/>
    </row>
    <row r="29" spans="1:23">
      <c r="A29" s="36"/>
      <c r="B29" s="204"/>
      <c r="C29" s="34"/>
      <c r="D29" s="34"/>
      <c r="E29" s="34"/>
      <c r="F29" s="34"/>
      <c r="G29" s="34"/>
      <c r="H29" s="34"/>
      <c r="I29" s="34"/>
      <c r="J29" s="205"/>
      <c r="K29" s="36"/>
      <c r="L29" s="34"/>
      <c r="M29" s="36"/>
      <c r="N29" s="34"/>
      <c r="O29" s="34"/>
      <c r="P29" s="34"/>
      <c r="Q29" s="34"/>
      <c r="R29" s="34"/>
    </row>
    <row r="30" spans="1:23">
      <c r="A30" s="36"/>
      <c r="B30" s="204"/>
      <c r="C30" s="34"/>
      <c r="D30" s="34"/>
      <c r="E30" s="34"/>
      <c r="F30" s="34"/>
      <c r="G30" s="34"/>
      <c r="H30" s="34"/>
      <c r="I30" s="34"/>
      <c r="J30" s="205"/>
      <c r="K30" s="36"/>
      <c r="L30" s="34"/>
      <c r="M30" s="36"/>
      <c r="N30" s="34"/>
      <c r="O30" s="34"/>
      <c r="P30" s="34"/>
      <c r="Q30" s="34"/>
      <c r="R30" s="34"/>
    </row>
    <row r="31" spans="1:23">
      <c r="A31" s="36"/>
      <c r="B31" s="204"/>
      <c r="C31" s="34"/>
      <c r="D31" s="34"/>
      <c r="E31" s="34"/>
      <c r="F31" s="34"/>
      <c r="G31" s="34"/>
      <c r="H31" s="34"/>
      <c r="I31" s="34"/>
      <c r="J31" s="205"/>
      <c r="K31" s="36"/>
      <c r="L31" s="34"/>
      <c r="M31" s="36"/>
      <c r="N31" s="34"/>
      <c r="O31" s="34"/>
      <c r="P31" s="34"/>
      <c r="Q31" s="34"/>
      <c r="R31" s="34"/>
    </row>
    <row r="32" spans="1:23">
      <c r="A32" s="36"/>
      <c r="B32" s="204"/>
      <c r="C32" s="34"/>
      <c r="D32" s="34"/>
      <c r="E32" s="34"/>
      <c r="F32" s="34"/>
      <c r="G32" s="34"/>
      <c r="H32" s="34"/>
      <c r="I32" s="34"/>
      <c r="J32" s="205"/>
      <c r="K32" s="36"/>
      <c r="L32" s="34"/>
      <c r="M32" s="36"/>
      <c r="N32" s="34"/>
      <c r="O32" s="34"/>
      <c r="P32" s="34"/>
      <c r="Q32" s="34"/>
      <c r="R32" s="34"/>
    </row>
    <row r="33" spans="1:18">
      <c r="A33" s="36"/>
      <c r="B33" s="204"/>
      <c r="C33" s="34"/>
      <c r="D33" s="34"/>
      <c r="E33" s="34"/>
      <c r="F33" s="34"/>
      <c r="G33" s="34"/>
      <c r="H33" s="34"/>
      <c r="I33" s="34"/>
      <c r="J33" s="205"/>
      <c r="K33" s="36"/>
      <c r="L33" s="34"/>
      <c r="M33" s="36"/>
      <c r="N33" s="34"/>
      <c r="O33" s="34"/>
      <c r="P33" s="34"/>
      <c r="Q33" s="34"/>
      <c r="R33" s="34"/>
    </row>
    <row r="34" spans="1:18">
      <c r="A34" s="36"/>
      <c r="B34" s="204"/>
      <c r="C34" s="34"/>
      <c r="D34" s="34"/>
      <c r="E34" s="34"/>
      <c r="F34" s="34"/>
      <c r="G34" s="34"/>
      <c r="H34" s="34"/>
      <c r="I34" s="34"/>
      <c r="J34" s="205"/>
      <c r="K34" s="36"/>
      <c r="L34" s="34"/>
      <c r="M34" s="36"/>
      <c r="N34" s="34"/>
      <c r="O34" s="34"/>
      <c r="P34" s="34"/>
      <c r="Q34" s="34"/>
      <c r="R34" s="34"/>
    </row>
    <row r="35" spans="1:18">
      <c r="A35" s="36"/>
      <c r="B35" s="204"/>
      <c r="C35" s="34"/>
      <c r="D35" s="34"/>
      <c r="E35" s="34"/>
      <c r="F35" s="34"/>
      <c r="G35" s="34"/>
      <c r="H35" s="34"/>
      <c r="I35" s="34"/>
      <c r="J35" s="205"/>
      <c r="K35" s="36"/>
      <c r="L35" s="34"/>
      <c r="M35" s="36"/>
      <c r="N35" s="34"/>
      <c r="O35" s="34"/>
      <c r="P35" s="34"/>
      <c r="Q35" s="34"/>
      <c r="R35" s="34"/>
    </row>
    <row r="36" spans="1:18">
      <c r="A36" s="36"/>
      <c r="B36" s="204"/>
      <c r="C36" s="34"/>
      <c r="D36" s="34"/>
      <c r="E36" s="34"/>
      <c r="F36" s="34"/>
      <c r="G36" s="34"/>
      <c r="H36" s="34"/>
      <c r="I36" s="34"/>
      <c r="J36" s="205"/>
      <c r="K36" s="36"/>
      <c r="L36" s="34"/>
      <c r="M36" s="36"/>
      <c r="N36" s="34"/>
      <c r="O36" s="34"/>
      <c r="P36" s="34"/>
      <c r="Q36" s="34"/>
      <c r="R36" s="34"/>
    </row>
    <row r="37" spans="1:18">
      <c r="A37" s="36"/>
      <c r="B37" s="204"/>
      <c r="C37" s="34"/>
      <c r="D37" s="34"/>
      <c r="E37" s="34"/>
      <c r="F37" s="34"/>
      <c r="G37" s="34"/>
      <c r="H37" s="34"/>
      <c r="I37" s="34"/>
      <c r="J37" s="205"/>
      <c r="K37" s="36"/>
      <c r="L37" s="34"/>
      <c r="M37" s="36"/>
      <c r="N37" s="34"/>
      <c r="O37" s="34"/>
      <c r="P37" s="34"/>
      <c r="Q37" s="34"/>
      <c r="R37" s="34"/>
    </row>
    <row r="38" spans="1:18">
      <c r="A38" s="36"/>
      <c r="B38" s="204"/>
      <c r="C38" s="34"/>
      <c r="D38" s="34"/>
      <c r="E38" s="34"/>
      <c r="F38" s="34"/>
      <c r="G38" s="34"/>
      <c r="H38" s="34"/>
      <c r="I38" s="34"/>
      <c r="J38" s="205"/>
      <c r="K38" s="36"/>
      <c r="L38" s="34"/>
      <c r="M38" s="36"/>
      <c r="N38" s="34"/>
      <c r="O38" s="34"/>
      <c r="P38" s="34"/>
      <c r="Q38" s="34"/>
      <c r="R38" s="34"/>
    </row>
    <row r="39" spans="1:18">
      <c r="A39" s="36"/>
      <c r="B39" s="204"/>
      <c r="C39" s="34"/>
      <c r="D39" s="34"/>
      <c r="E39" s="34"/>
      <c r="F39" s="34"/>
      <c r="G39" s="34"/>
      <c r="H39" s="34"/>
      <c r="I39" s="34"/>
      <c r="J39" s="205"/>
      <c r="K39" s="36"/>
      <c r="L39" s="34"/>
      <c r="M39" s="36"/>
      <c r="N39" s="34"/>
      <c r="O39" s="34"/>
      <c r="P39" s="34"/>
      <c r="Q39" s="34"/>
      <c r="R39" s="34"/>
    </row>
    <row r="40" spans="1:18">
      <c r="A40" s="36"/>
      <c r="B40" s="204"/>
      <c r="C40" s="34"/>
      <c r="D40" s="34"/>
      <c r="E40" s="34"/>
      <c r="F40" s="34"/>
      <c r="G40" s="34"/>
      <c r="H40" s="34"/>
      <c r="I40" s="34"/>
      <c r="J40" s="205"/>
      <c r="K40" s="36"/>
      <c r="L40" s="34"/>
      <c r="M40" s="36"/>
      <c r="N40" s="34"/>
      <c r="O40" s="34"/>
      <c r="P40" s="34"/>
      <c r="Q40" s="34"/>
      <c r="R40" s="34"/>
    </row>
    <row r="41" spans="1:18">
      <c r="A41" s="36"/>
      <c r="B41" s="204"/>
      <c r="C41" s="34"/>
      <c r="D41" s="34"/>
      <c r="E41" s="34"/>
      <c r="F41" s="34"/>
      <c r="G41" s="34"/>
      <c r="H41" s="34"/>
      <c r="I41" s="34"/>
      <c r="J41" s="205"/>
      <c r="K41" s="36"/>
      <c r="L41" s="34"/>
      <c r="M41" s="36"/>
      <c r="N41" s="34"/>
      <c r="O41" s="34"/>
      <c r="P41" s="34"/>
      <c r="Q41" s="34"/>
      <c r="R41" s="34"/>
    </row>
    <row r="42" spans="1:18">
      <c r="A42" s="36"/>
      <c r="B42" s="204"/>
      <c r="C42" s="34"/>
      <c r="D42" s="34"/>
      <c r="E42" s="34"/>
      <c r="F42" s="34"/>
      <c r="G42" s="34"/>
      <c r="H42" s="34"/>
      <c r="I42" s="34"/>
      <c r="J42" s="205"/>
      <c r="K42" s="36"/>
      <c r="L42" s="34"/>
      <c r="M42" s="36"/>
      <c r="N42" s="34"/>
      <c r="O42" s="34"/>
      <c r="P42" s="34"/>
      <c r="Q42" s="34"/>
      <c r="R42" s="34"/>
    </row>
    <row r="43" spans="1:18">
      <c r="A43" s="36"/>
      <c r="B43" s="204"/>
      <c r="C43" s="34"/>
      <c r="D43" s="34"/>
      <c r="E43" s="34"/>
      <c r="F43" s="34"/>
      <c r="G43" s="34"/>
      <c r="H43" s="34"/>
      <c r="I43" s="34"/>
      <c r="J43" s="205"/>
      <c r="K43" s="36"/>
      <c r="L43" s="34"/>
      <c r="M43" s="36"/>
      <c r="N43" s="34"/>
      <c r="O43" s="34"/>
      <c r="P43" s="34"/>
      <c r="Q43" s="34"/>
      <c r="R43" s="34"/>
    </row>
    <row r="44" spans="1:18">
      <c r="A44" s="36"/>
      <c r="B44" s="204"/>
      <c r="C44" s="34"/>
      <c r="D44" s="34"/>
      <c r="E44" s="34"/>
      <c r="F44" s="34"/>
      <c r="G44" s="34"/>
      <c r="H44" s="34"/>
      <c r="I44" s="34"/>
      <c r="J44" s="205"/>
      <c r="K44" s="36"/>
      <c r="L44" s="34"/>
      <c r="M44" s="36"/>
      <c r="N44" s="34"/>
      <c r="O44" s="34"/>
      <c r="P44" s="34"/>
      <c r="Q44" s="34"/>
      <c r="R44" s="34"/>
    </row>
    <row r="45" spans="1:18">
      <c r="A45" s="36"/>
      <c r="B45" s="204"/>
      <c r="C45" s="34"/>
      <c r="D45" s="34"/>
      <c r="E45" s="34"/>
      <c r="F45" s="34"/>
      <c r="G45" s="34"/>
      <c r="H45" s="34"/>
      <c r="I45" s="34"/>
      <c r="J45" s="205"/>
      <c r="K45" s="36"/>
      <c r="L45" s="34"/>
      <c r="M45" s="36"/>
      <c r="N45" s="34"/>
      <c r="O45" s="34"/>
      <c r="P45" s="34"/>
      <c r="Q45" s="34"/>
      <c r="R45" s="34"/>
    </row>
    <row r="46" spans="1:18">
      <c r="A46" s="36"/>
      <c r="B46" s="204"/>
      <c r="C46" s="34"/>
      <c r="D46" s="34"/>
      <c r="E46" s="34"/>
      <c r="F46" s="34"/>
      <c r="G46" s="34"/>
      <c r="H46" s="34"/>
      <c r="I46" s="34"/>
      <c r="J46" s="205"/>
      <c r="K46" s="36"/>
      <c r="L46" s="34"/>
      <c r="M46" s="36"/>
      <c r="N46" s="34"/>
      <c r="O46" s="34"/>
      <c r="P46" s="34"/>
      <c r="Q46" s="34"/>
      <c r="R46" s="34"/>
    </row>
    <row r="47" spans="1:18">
      <c r="A47" s="36"/>
      <c r="B47" s="204"/>
      <c r="C47" s="34"/>
      <c r="D47" s="34"/>
      <c r="E47" s="34"/>
      <c r="F47" s="34"/>
      <c r="G47" s="34"/>
      <c r="H47" s="34"/>
      <c r="I47" s="34"/>
      <c r="J47" s="205"/>
      <c r="K47" s="36"/>
      <c r="L47" s="34"/>
      <c r="M47" s="36"/>
      <c r="N47" s="34"/>
      <c r="O47" s="34"/>
      <c r="P47" s="34"/>
      <c r="Q47" s="34"/>
      <c r="R47" s="34"/>
    </row>
    <row r="48" spans="1:18">
      <c r="A48" s="36"/>
      <c r="B48" s="204"/>
      <c r="C48" s="34"/>
      <c r="D48" s="34"/>
      <c r="E48" s="34"/>
      <c r="F48" s="34"/>
      <c r="G48" s="34"/>
      <c r="H48" s="34"/>
      <c r="I48" s="34"/>
      <c r="J48" s="205"/>
      <c r="K48" s="36"/>
      <c r="L48" s="34"/>
      <c r="M48" s="36"/>
      <c r="N48" s="34"/>
      <c r="O48" s="34"/>
      <c r="P48" s="34"/>
      <c r="Q48" s="34"/>
      <c r="R48" s="34"/>
    </row>
    <row r="49" spans="1:18">
      <c r="A49" s="36"/>
      <c r="B49" s="204"/>
      <c r="C49" s="34"/>
      <c r="D49" s="34"/>
      <c r="E49" s="34"/>
      <c r="F49" s="34"/>
      <c r="G49" s="34"/>
      <c r="H49" s="34"/>
      <c r="I49" s="34"/>
      <c r="J49" s="205"/>
      <c r="K49" s="36"/>
      <c r="L49" s="34"/>
      <c r="M49" s="36"/>
      <c r="N49" s="34"/>
      <c r="O49" s="34"/>
      <c r="P49" s="34"/>
      <c r="Q49" s="34"/>
      <c r="R49" s="34"/>
    </row>
    <row r="50" spans="1:18">
      <c r="A50" s="36"/>
      <c r="B50" s="204"/>
      <c r="C50" s="34"/>
      <c r="D50" s="34"/>
      <c r="E50" s="34"/>
      <c r="F50" s="34"/>
      <c r="G50" s="34"/>
      <c r="H50" s="34"/>
      <c r="I50" s="34"/>
      <c r="J50" s="205"/>
      <c r="K50" s="36"/>
      <c r="L50" s="34"/>
      <c r="M50" s="36"/>
      <c r="N50" s="34"/>
      <c r="O50" s="34"/>
      <c r="P50" s="34"/>
      <c r="Q50" s="34"/>
      <c r="R50" s="34"/>
    </row>
    <row r="51" spans="1:18">
      <c r="A51" s="36"/>
      <c r="B51" s="204"/>
      <c r="C51" s="34"/>
      <c r="D51" s="34"/>
      <c r="E51" s="34"/>
      <c r="F51" s="34"/>
      <c r="G51" s="34"/>
      <c r="H51" s="34"/>
      <c r="I51" s="34"/>
      <c r="J51" s="205"/>
      <c r="K51" s="36"/>
      <c r="L51" s="34"/>
      <c r="M51" s="36"/>
      <c r="N51" s="34"/>
      <c r="O51" s="34"/>
      <c r="P51" s="34"/>
      <c r="Q51" s="34"/>
      <c r="R51" s="34"/>
    </row>
    <row r="52" spans="1:18">
      <c r="A52" s="36"/>
      <c r="B52" s="204"/>
      <c r="C52" s="34"/>
      <c r="D52" s="34"/>
      <c r="E52" s="34"/>
      <c r="F52" s="34"/>
      <c r="G52" s="34"/>
      <c r="H52" s="34"/>
      <c r="I52" s="34"/>
      <c r="J52" s="205"/>
      <c r="K52" s="36"/>
      <c r="L52" s="34"/>
      <c r="M52" s="36"/>
      <c r="N52" s="34"/>
      <c r="O52" s="34"/>
      <c r="P52" s="34"/>
      <c r="Q52" s="34"/>
      <c r="R52" s="34"/>
    </row>
    <row r="53" spans="1:18">
      <c r="A53" s="36"/>
      <c r="B53" s="204"/>
      <c r="C53" s="34"/>
      <c r="D53" s="34"/>
      <c r="E53" s="34"/>
      <c r="F53" s="34"/>
      <c r="G53" s="34"/>
      <c r="H53" s="34"/>
      <c r="I53" s="34"/>
      <c r="J53" s="205"/>
      <c r="K53" s="36"/>
      <c r="L53" s="34"/>
      <c r="M53" s="36"/>
      <c r="N53" s="34"/>
      <c r="O53" s="34"/>
      <c r="P53" s="34"/>
      <c r="Q53" s="34"/>
      <c r="R53" s="34"/>
    </row>
    <row r="54" spans="1:18">
      <c r="A54" s="36"/>
      <c r="B54" s="204"/>
      <c r="C54" s="34"/>
      <c r="D54" s="34"/>
      <c r="E54" s="34"/>
      <c r="F54" s="34"/>
      <c r="G54" s="34"/>
      <c r="H54" s="34"/>
      <c r="I54" s="34"/>
      <c r="J54" s="205"/>
      <c r="K54" s="36"/>
      <c r="L54" s="34"/>
      <c r="M54" s="36"/>
      <c r="N54" s="34"/>
      <c r="O54" s="34"/>
      <c r="P54" s="34"/>
      <c r="Q54" s="34"/>
      <c r="R54" s="34"/>
    </row>
    <row r="55" spans="1:18">
      <c r="A55" s="36"/>
      <c r="B55" s="204"/>
      <c r="C55" s="34"/>
      <c r="D55" s="34"/>
      <c r="E55" s="34"/>
      <c r="F55" s="34"/>
      <c r="G55" s="34"/>
      <c r="H55" s="34"/>
      <c r="I55" s="34"/>
      <c r="J55" s="205"/>
      <c r="K55" s="36"/>
      <c r="L55" s="34"/>
      <c r="M55" s="36"/>
      <c r="N55" s="34"/>
      <c r="O55" s="34"/>
      <c r="P55" s="34"/>
      <c r="Q55" s="34"/>
      <c r="R55" s="34"/>
    </row>
    <row r="56" spans="1:18">
      <c r="A56" s="36"/>
      <c r="B56" s="204"/>
      <c r="C56" s="34"/>
      <c r="D56" s="34"/>
      <c r="E56" s="34"/>
      <c r="F56" s="34"/>
      <c r="G56" s="34"/>
      <c r="H56" s="34"/>
      <c r="I56" s="34"/>
      <c r="J56" s="205"/>
      <c r="K56" s="36"/>
      <c r="L56" s="34"/>
      <c r="M56" s="36"/>
      <c r="N56" s="34"/>
      <c r="O56" s="34"/>
      <c r="P56" s="34"/>
      <c r="Q56" s="34"/>
      <c r="R56" s="34"/>
    </row>
    <row r="57" spans="1:18">
      <c r="A57" s="36"/>
      <c r="B57" s="204"/>
      <c r="C57" s="34"/>
      <c r="D57" s="34"/>
      <c r="E57" s="34"/>
      <c r="F57" s="34"/>
      <c r="G57" s="34"/>
      <c r="H57" s="34"/>
      <c r="I57" s="34"/>
      <c r="J57" s="205"/>
      <c r="K57" s="36"/>
      <c r="L57" s="34"/>
      <c r="M57" s="36"/>
      <c r="N57" s="34"/>
      <c r="O57" s="34"/>
      <c r="P57" s="34"/>
      <c r="Q57" s="34"/>
      <c r="R57" s="34"/>
    </row>
    <row r="58" spans="1:18">
      <c r="A58" s="36"/>
      <c r="B58" s="204"/>
      <c r="C58" s="34"/>
      <c r="D58" s="34"/>
      <c r="E58" s="34"/>
      <c r="F58" s="34"/>
      <c r="G58" s="34"/>
      <c r="H58" s="34"/>
      <c r="I58" s="34"/>
      <c r="J58" s="205"/>
      <c r="K58" s="36"/>
      <c r="L58" s="34"/>
      <c r="M58" s="36"/>
      <c r="N58" s="34"/>
      <c r="O58" s="34"/>
      <c r="P58" s="34"/>
      <c r="Q58" s="34"/>
      <c r="R58" s="34"/>
    </row>
    <row r="59" spans="1:18">
      <c r="A59" s="36"/>
      <c r="B59" s="204"/>
      <c r="C59" s="34"/>
      <c r="D59" s="34"/>
      <c r="E59" s="34"/>
      <c r="F59" s="34"/>
      <c r="G59" s="34"/>
      <c r="H59" s="34"/>
      <c r="I59" s="34"/>
      <c r="J59" s="205"/>
      <c r="K59" s="36"/>
      <c r="L59" s="34"/>
      <c r="M59" s="36"/>
      <c r="N59" s="34"/>
      <c r="O59" s="34"/>
      <c r="P59" s="34"/>
      <c r="Q59" s="34"/>
      <c r="R59" s="34"/>
    </row>
    <row r="60" spans="1:18">
      <c r="A60" s="36"/>
      <c r="B60" s="204"/>
      <c r="C60" s="34"/>
      <c r="D60" s="34"/>
      <c r="E60" s="34"/>
      <c r="F60" s="34"/>
      <c r="G60" s="34"/>
      <c r="H60" s="34"/>
      <c r="I60" s="34"/>
      <c r="J60" s="205"/>
      <c r="K60" s="36"/>
      <c r="L60" s="34"/>
      <c r="M60" s="36"/>
      <c r="N60" s="34"/>
      <c r="O60" s="34"/>
      <c r="P60" s="34"/>
      <c r="Q60" s="34"/>
      <c r="R60" s="34"/>
    </row>
    <row r="61" spans="1:18">
      <c r="A61" s="36"/>
      <c r="B61" s="204"/>
      <c r="C61" s="34"/>
      <c r="D61" s="34"/>
      <c r="E61" s="34"/>
      <c r="F61" s="34"/>
      <c r="G61" s="34"/>
      <c r="H61" s="34"/>
      <c r="I61" s="34"/>
      <c r="J61" s="205"/>
      <c r="K61" s="36"/>
      <c r="L61" s="34"/>
      <c r="M61" s="36"/>
      <c r="N61" s="34"/>
      <c r="O61" s="34"/>
      <c r="P61" s="34"/>
      <c r="Q61" s="34"/>
      <c r="R61" s="34"/>
    </row>
    <row r="62" spans="1:18">
      <c r="A62" s="36"/>
      <c r="B62" s="204"/>
      <c r="C62" s="34"/>
      <c r="D62" s="34"/>
      <c r="E62" s="34"/>
      <c r="F62" s="34"/>
      <c r="G62" s="34"/>
      <c r="H62" s="34"/>
      <c r="I62" s="34"/>
      <c r="J62" s="205"/>
      <c r="K62" s="36"/>
      <c r="L62" s="34"/>
      <c r="M62" s="36"/>
      <c r="N62" s="34"/>
      <c r="O62" s="34"/>
      <c r="P62" s="34"/>
      <c r="Q62" s="34"/>
      <c r="R62" s="34"/>
    </row>
    <row r="63" spans="1:18">
      <c r="A63" s="36"/>
      <c r="B63" s="204"/>
      <c r="C63" s="34"/>
      <c r="D63" s="34"/>
      <c r="E63" s="34"/>
      <c r="F63" s="34"/>
      <c r="G63" s="34"/>
      <c r="H63" s="34"/>
      <c r="I63" s="34"/>
      <c r="J63" s="205"/>
      <c r="K63" s="36"/>
      <c r="L63" s="34"/>
      <c r="M63" s="36"/>
      <c r="N63" s="34"/>
      <c r="O63" s="34"/>
      <c r="P63" s="34"/>
      <c r="Q63" s="34"/>
      <c r="R63" s="34"/>
    </row>
    <row r="64" spans="1:18">
      <c r="A64" s="36"/>
      <c r="B64" s="204"/>
      <c r="C64" s="34"/>
      <c r="D64" s="34"/>
      <c r="E64" s="34"/>
      <c r="F64" s="34"/>
      <c r="G64" s="34"/>
      <c r="H64" s="34"/>
      <c r="I64" s="34"/>
      <c r="J64" s="205"/>
      <c r="K64" s="36"/>
      <c r="L64" s="34"/>
      <c r="M64" s="36"/>
      <c r="N64" s="34"/>
      <c r="O64" s="34"/>
      <c r="P64" s="34"/>
      <c r="Q64" s="34"/>
      <c r="R64" s="34"/>
    </row>
    <row r="65" spans="1:18">
      <c r="A65" s="36"/>
      <c r="B65" s="204"/>
      <c r="C65" s="34"/>
      <c r="D65" s="34"/>
      <c r="E65" s="34"/>
      <c r="F65" s="34"/>
      <c r="G65" s="34"/>
      <c r="H65" s="34"/>
      <c r="I65" s="34"/>
      <c r="J65" s="205"/>
      <c r="K65" s="36"/>
      <c r="L65" s="34"/>
      <c r="M65" s="36"/>
      <c r="N65" s="34"/>
      <c r="O65" s="34"/>
      <c r="P65" s="34"/>
      <c r="Q65" s="34"/>
      <c r="R65" s="34"/>
    </row>
    <row r="66" spans="1:18">
      <c r="A66" s="36"/>
      <c r="B66" s="204"/>
      <c r="C66" s="34"/>
      <c r="D66" s="34"/>
      <c r="E66" s="34"/>
      <c r="F66" s="34"/>
      <c r="G66" s="34"/>
      <c r="H66" s="34"/>
      <c r="I66" s="34"/>
      <c r="J66" s="205"/>
      <c r="K66" s="36"/>
      <c r="L66" s="34"/>
      <c r="M66" s="36"/>
      <c r="N66" s="34"/>
      <c r="O66" s="34"/>
      <c r="P66" s="34"/>
      <c r="Q66" s="34"/>
      <c r="R66" s="34"/>
    </row>
    <row r="67" spans="1:18">
      <c r="A67" s="36"/>
      <c r="B67" s="204"/>
      <c r="C67" s="34"/>
      <c r="D67" s="34"/>
      <c r="E67" s="34"/>
      <c r="F67" s="34"/>
      <c r="G67" s="34"/>
      <c r="H67" s="34"/>
      <c r="I67" s="34"/>
      <c r="J67" s="205"/>
      <c r="K67" s="36"/>
      <c r="L67" s="34"/>
      <c r="M67" s="36"/>
      <c r="N67" s="34"/>
      <c r="O67" s="34"/>
      <c r="P67" s="34"/>
      <c r="Q67" s="34"/>
      <c r="R67" s="34"/>
    </row>
    <row r="68" spans="1:18">
      <c r="A68" s="36"/>
      <c r="B68" s="204"/>
      <c r="C68" s="34"/>
      <c r="D68" s="34"/>
      <c r="E68" s="34"/>
      <c r="F68" s="34"/>
      <c r="G68" s="34"/>
      <c r="H68" s="34"/>
      <c r="I68" s="34"/>
      <c r="J68" s="205"/>
      <c r="K68" s="36"/>
      <c r="L68" s="34"/>
      <c r="M68" s="36"/>
      <c r="N68" s="34"/>
      <c r="O68" s="34"/>
      <c r="P68" s="34"/>
      <c r="Q68" s="34"/>
      <c r="R68" s="34"/>
    </row>
    <row r="69" spans="1:18">
      <c r="A69" s="36"/>
      <c r="B69" s="204"/>
      <c r="C69" s="34"/>
      <c r="D69" s="34"/>
      <c r="E69" s="34"/>
      <c r="F69" s="34"/>
      <c r="G69" s="34"/>
      <c r="H69" s="34"/>
      <c r="I69" s="34"/>
      <c r="J69" s="205"/>
      <c r="K69" s="36"/>
      <c r="L69" s="34"/>
      <c r="M69" s="36"/>
      <c r="N69" s="34"/>
      <c r="O69" s="34"/>
      <c r="P69" s="34"/>
      <c r="Q69" s="34"/>
      <c r="R69" s="34"/>
    </row>
    <row r="70" spans="1:18">
      <c r="A70" s="36"/>
      <c r="B70" s="204"/>
      <c r="C70" s="34"/>
      <c r="D70" s="34"/>
      <c r="E70" s="34"/>
      <c r="F70" s="34"/>
      <c r="G70" s="34"/>
      <c r="H70" s="34"/>
      <c r="I70" s="34"/>
      <c r="J70" s="205"/>
      <c r="K70" s="36"/>
      <c r="L70" s="34"/>
      <c r="M70" s="36"/>
      <c r="N70" s="34"/>
      <c r="O70" s="34"/>
      <c r="P70" s="34"/>
      <c r="Q70" s="34"/>
      <c r="R70" s="34"/>
    </row>
    <row r="71" spans="1:18">
      <c r="A71" s="36"/>
      <c r="B71" s="204"/>
      <c r="C71" s="34"/>
      <c r="D71" s="34"/>
      <c r="E71" s="34"/>
      <c r="F71" s="34"/>
      <c r="G71" s="34"/>
      <c r="H71" s="34"/>
      <c r="I71" s="34"/>
      <c r="J71" s="205"/>
      <c r="K71" s="36"/>
      <c r="L71" s="34"/>
      <c r="M71" s="36"/>
      <c r="N71" s="34"/>
      <c r="O71" s="34"/>
      <c r="P71" s="34"/>
      <c r="Q71" s="34"/>
      <c r="R71" s="34"/>
    </row>
    <row r="72" spans="1:18">
      <c r="A72" s="36"/>
      <c r="B72" s="204"/>
      <c r="C72" s="34"/>
      <c r="D72" s="34"/>
      <c r="E72" s="34"/>
      <c r="F72" s="34"/>
      <c r="G72" s="34"/>
      <c r="H72" s="34"/>
      <c r="I72" s="34"/>
      <c r="J72" s="205"/>
      <c r="K72" s="36"/>
      <c r="L72" s="34"/>
      <c r="M72" s="36"/>
      <c r="N72" s="34"/>
      <c r="O72" s="34"/>
      <c r="P72" s="34"/>
      <c r="Q72" s="34"/>
      <c r="R72" s="34"/>
    </row>
    <row r="73" spans="1:18">
      <c r="A73" s="36"/>
      <c r="B73" s="204"/>
      <c r="C73" s="34"/>
      <c r="D73" s="34"/>
      <c r="E73" s="34"/>
      <c r="F73" s="34"/>
      <c r="G73" s="34"/>
      <c r="H73" s="34"/>
      <c r="I73" s="34"/>
      <c r="J73" s="205"/>
      <c r="K73" s="36"/>
      <c r="L73" s="34"/>
      <c r="M73" s="36"/>
      <c r="N73" s="34"/>
      <c r="O73" s="34"/>
      <c r="P73" s="34"/>
      <c r="Q73" s="34"/>
      <c r="R73" s="34"/>
    </row>
    <row r="74" spans="1:18">
      <c r="A74" s="36"/>
      <c r="B74" s="204"/>
      <c r="C74" s="34"/>
      <c r="D74" s="34"/>
      <c r="E74" s="34"/>
      <c r="F74" s="34"/>
      <c r="G74" s="34"/>
      <c r="H74" s="34"/>
      <c r="I74" s="34"/>
      <c r="J74" s="205"/>
      <c r="K74" s="36"/>
      <c r="L74" s="34"/>
      <c r="M74" s="36"/>
      <c r="N74" s="34"/>
      <c r="O74" s="34"/>
      <c r="P74" s="34"/>
      <c r="Q74" s="34"/>
      <c r="R74" s="34"/>
    </row>
    <row r="75" spans="1:18">
      <c r="A75" s="36"/>
      <c r="B75" s="204"/>
      <c r="C75" s="34"/>
      <c r="D75" s="34"/>
      <c r="E75" s="34"/>
      <c r="F75" s="34"/>
      <c r="G75" s="34"/>
      <c r="H75" s="34"/>
      <c r="I75" s="34"/>
      <c r="J75" s="205"/>
      <c r="K75" s="36"/>
      <c r="L75" s="34"/>
      <c r="M75" s="36"/>
      <c r="N75" s="34"/>
      <c r="O75" s="34"/>
      <c r="P75" s="34"/>
      <c r="Q75" s="34"/>
      <c r="R75" s="34"/>
    </row>
    <row r="76" spans="1:18">
      <c r="A76" s="36"/>
      <c r="B76" s="204"/>
      <c r="C76" s="34"/>
      <c r="D76" s="34"/>
      <c r="E76" s="34"/>
      <c r="F76" s="34"/>
      <c r="G76" s="34"/>
      <c r="H76" s="34"/>
      <c r="I76" s="34"/>
      <c r="J76" s="205"/>
      <c r="K76" s="36"/>
      <c r="L76" s="34"/>
      <c r="M76" s="36"/>
      <c r="N76" s="34"/>
      <c r="O76" s="34"/>
      <c r="P76" s="34"/>
      <c r="Q76" s="34"/>
      <c r="R76" s="34"/>
    </row>
    <row r="77" spans="1:18">
      <c r="A77" s="36"/>
      <c r="B77" s="204"/>
      <c r="C77" s="34"/>
      <c r="D77" s="34"/>
      <c r="E77" s="34"/>
      <c r="F77" s="34"/>
      <c r="G77" s="34"/>
      <c r="H77" s="34"/>
      <c r="I77" s="34"/>
      <c r="J77" s="205"/>
      <c r="K77" s="36"/>
      <c r="L77" s="34"/>
      <c r="M77" s="36"/>
      <c r="N77" s="34"/>
      <c r="O77" s="34"/>
      <c r="P77" s="34"/>
      <c r="Q77" s="34"/>
      <c r="R77" s="34"/>
    </row>
    <row r="78" spans="1:18">
      <c r="A78" s="36"/>
      <c r="B78" s="204"/>
      <c r="C78" s="34"/>
      <c r="D78" s="34"/>
      <c r="E78" s="34"/>
      <c r="F78" s="34"/>
      <c r="G78" s="34"/>
      <c r="H78" s="34"/>
      <c r="I78" s="34"/>
      <c r="J78" s="205"/>
      <c r="K78" s="36"/>
      <c r="L78" s="34"/>
      <c r="M78" s="36"/>
      <c r="N78" s="34"/>
      <c r="O78" s="34"/>
      <c r="P78" s="34"/>
      <c r="Q78" s="34"/>
      <c r="R78" s="34"/>
    </row>
    <row r="79" spans="1:18">
      <c r="A79" s="36"/>
      <c r="B79" s="204"/>
      <c r="C79" s="34"/>
      <c r="D79" s="34"/>
      <c r="E79" s="34"/>
      <c r="F79" s="34"/>
      <c r="G79" s="34"/>
      <c r="H79" s="34"/>
      <c r="I79" s="34"/>
      <c r="J79" s="205"/>
      <c r="K79" s="36"/>
      <c r="L79" s="34"/>
      <c r="M79" s="36"/>
      <c r="N79" s="34"/>
      <c r="O79" s="34"/>
      <c r="P79" s="34"/>
      <c r="Q79" s="34"/>
      <c r="R79" s="34"/>
    </row>
    <row r="80" spans="1:18">
      <c r="A80" s="36"/>
      <c r="B80" s="204"/>
      <c r="C80" s="34"/>
      <c r="D80" s="34"/>
      <c r="E80" s="34"/>
      <c r="F80" s="34"/>
      <c r="G80" s="34"/>
      <c r="H80" s="34"/>
      <c r="I80" s="34"/>
      <c r="J80" s="205"/>
      <c r="K80" s="36"/>
      <c r="L80" s="34"/>
      <c r="M80" s="36"/>
      <c r="N80" s="34"/>
      <c r="O80" s="34"/>
      <c r="P80" s="34"/>
      <c r="Q80" s="34"/>
      <c r="R80" s="34"/>
    </row>
    <row r="81" spans="1:18">
      <c r="A81" s="36"/>
      <c r="B81" s="204"/>
      <c r="C81" s="34"/>
      <c r="D81" s="34"/>
      <c r="E81" s="34"/>
      <c r="F81" s="34"/>
      <c r="G81" s="34"/>
      <c r="H81" s="34"/>
      <c r="I81" s="34"/>
      <c r="J81" s="205"/>
      <c r="K81" s="36"/>
      <c r="L81" s="34"/>
      <c r="M81" s="36"/>
      <c r="N81" s="34"/>
      <c r="O81" s="34"/>
      <c r="P81" s="34"/>
      <c r="Q81" s="34"/>
      <c r="R81" s="34"/>
    </row>
    <row r="82" spans="1:18">
      <c r="A82" s="36"/>
      <c r="B82" s="204"/>
      <c r="C82" s="34"/>
      <c r="D82" s="34"/>
      <c r="E82" s="34"/>
      <c r="F82" s="34"/>
      <c r="G82" s="34"/>
      <c r="H82" s="34"/>
      <c r="I82" s="34"/>
      <c r="J82" s="205"/>
      <c r="K82" s="36"/>
      <c r="L82" s="34"/>
      <c r="M82" s="36"/>
      <c r="N82" s="34"/>
      <c r="O82" s="34"/>
      <c r="P82" s="34"/>
      <c r="Q82" s="34"/>
      <c r="R82" s="34"/>
    </row>
    <row r="83" spans="1:18">
      <c r="A83" s="36"/>
      <c r="B83" s="204"/>
      <c r="C83" s="34"/>
      <c r="D83" s="34"/>
      <c r="E83" s="34"/>
      <c r="F83" s="34"/>
      <c r="G83" s="34"/>
      <c r="H83" s="34"/>
      <c r="I83" s="34"/>
      <c r="J83" s="205"/>
      <c r="K83" s="36"/>
      <c r="L83" s="34"/>
      <c r="M83" s="36"/>
      <c r="N83" s="34"/>
      <c r="O83" s="34"/>
      <c r="P83" s="34"/>
      <c r="Q83" s="34"/>
      <c r="R83" s="34"/>
    </row>
    <row r="84" spans="1:18">
      <c r="A84" s="36"/>
      <c r="B84" s="204"/>
      <c r="C84" s="34"/>
      <c r="D84" s="34"/>
      <c r="E84" s="34"/>
      <c r="F84" s="34"/>
      <c r="G84" s="34"/>
      <c r="H84" s="34"/>
      <c r="I84" s="34"/>
      <c r="J84" s="205"/>
      <c r="K84" s="36"/>
      <c r="L84" s="34"/>
      <c r="M84" s="36"/>
      <c r="N84" s="34"/>
      <c r="O84" s="34"/>
      <c r="P84" s="34"/>
      <c r="Q84" s="34"/>
      <c r="R84" s="34"/>
    </row>
    <row r="85" spans="1:18">
      <c r="A85" s="36"/>
      <c r="B85" s="204"/>
      <c r="C85" s="34"/>
      <c r="D85" s="34"/>
      <c r="E85" s="34"/>
      <c r="F85" s="34"/>
      <c r="G85" s="34"/>
      <c r="H85" s="34"/>
      <c r="I85" s="34"/>
      <c r="J85" s="205"/>
      <c r="K85" s="36"/>
      <c r="L85" s="34"/>
      <c r="M85" s="36"/>
      <c r="N85" s="34"/>
      <c r="O85" s="34"/>
      <c r="P85" s="34"/>
      <c r="Q85" s="34"/>
      <c r="R85" s="34"/>
    </row>
    <row r="86" spans="1:18">
      <c r="A86" s="36"/>
      <c r="B86" s="204"/>
      <c r="C86" s="34"/>
      <c r="D86" s="34"/>
      <c r="E86" s="34"/>
      <c r="F86" s="34"/>
      <c r="G86" s="34"/>
      <c r="H86" s="34"/>
      <c r="I86" s="34"/>
      <c r="J86" s="205"/>
      <c r="K86" s="36"/>
      <c r="L86" s="34"/>
      <c r="M86" s="36"/>
      <c r="N86" s="34"/>
      <c r="O86" s="34"/>
      <c r="P86" s="34"/>
      <c r="Q86" s="34"/>
      <c r="R86" s="34"/>
    </row>
    <row r="87" spans="1:18">
      <c r="A87" s="36"/>
      <c r="B87" s="204"/>
      <c r="C87" s="34"/>
      <c r="D87" s="34"/>
      <c r="E87" s="34"/>
      <c r="F87" s="34"/>
      <c r="G87" s="34"/>
      <c r="H87" s="34"/>
      <c r="I87" s="34"/>
      <c r="J87" s="205"/>
      <c r="K87" s="36"/>
      <c r="L87" s="34"/>
      <c r="M87" s="36"/>
      <c r="N87" s="34"/>
      <c r="O87" s="34"/>
      <c r="P87" s="34"/>
      <c r="Q87" s="34"/>
      <c r="R87" s="34"/>
    </row>
    <row r="88" spans="1:18">
      <c r="A88" s="36"/>
      <c r="B88" s="204"/>
      <c r="C88" s="34"/>
      <c r="D88" s="34"/>
      <c r="E88" s="34"/>
      <c r="F88" s="34"/>
      <c r="G88" s="34"/>
      <c r="H88" s="34"/>
      <c r="I88" s="34"/>
      <c r="J88" s="205"/>
      <c r="K88" s="36"/>
      <c r="L88" s="34"/>
      <c r="M88" s="36"/>
      <c r="N88" s="34"/>
      <c r="O88" s="34"/>
      <c r="P88" s="34"/>
      <c r="Q88" s="34"/>
      <c r="R88" s="34"/>
    </row>
    <row r="89" spans="1:18">
      <c r="A89" s="36"/>
      <c r="B89" s="204"/>
      <c r="C89" s="34"/>
      <c r="D89" s="34"/>
      <c r="E89" s="34"/>
      <c r="F89" s="34"/>
      <c r="G89" s="34"/>
      <c r="H89" s="34"/>
      <c r="I89" s="34"/>
      <c r="J89" s="205"/>
      <c r="K89" s="36"/>
      <c r="L89" s="34"/>
      <c r="M89" s="36"/>
      <c r="N89" s="34"/>
      <c r="O89" s="34"/>
      <c r="P89" s="34"/>
      <c r="Q89" s="34"/>
      <c r="R89" s="34"/>
    </row>
    <row r="90" spans="1:18">
      <c r="A90" s="36"/>
      <c r="B90" s="204"/>
      <c r="C90" s="34"/>
      <c r="D90" s="34"/>
      <c r="E90" s="34"/>
      <c r="F90" s="34"/>
      <c r="G90" s="34"/>
      <c r="H90" s="34"/>
      <c r="I90" s="34"/>
      <c r="J90" s="205"/>
      <c r="K90" s="36"/>
      <c r="L90" s="34"/>
      <c r="M90" s="36"/>
      <c r="N90" s="34"/>
      <c r="O90" s="34"/>
      <c r="P90" s="34"/>
      <c r="Q90" s="34"/>
      <c r="R90" s="34"/>
    </row>
    <row r="91" spans="1:18">
      <c r="A91" s="36"/>
      <c r="B91" s="204"/>
      <c r="C91" s="34"/>
      <c r="D91" s="34"/>
      <c r="E91" s="34"/>
      <c r="F91" s="34"/>
      <c r="G91" s="34"/>
      <c r="H91" s="34"/>
      <c r="I91" s="34"/>
      <c r="J91" s="205"/>
      <c r="K91" s="36"/>
      <c r="L91" s="34"/>
      <c r="M91" s="36"/>
      <c r="N91" s="34"/>
      <c r="O91" s="34"/>
      <c r="P91" s="34"/>
      <c r="Q91" s="34"/>
      <c r="R91" s="34"/>
    </row>
    <row r="92" spans="1:18">
      <c r="A92" s="36"/>
      <c r="B92" s="204"/>
      <c r="C92" s="34"/>
      <c r="D92" s="34"/>
      <c r="E92" s="34"/>
      <c r="F92" s="34"/>
      <c r="G92" s="34"/>
      <c r="H92" s="34"/>
      <c r="I92" s="34"/>
      <c r="J92" s="205"/>
      <c r="K92" s="36"/>
      <c r="L92" s="34"/>
      <c r="M92" s="36"/>
      <c r="N92" s="34"/>
      <c r="O92" s="34"/>
      <c r="P92" s="34"/>
      <c r="Q92" s="34"/>
      <c r="R92" s="34"/>
    </row>
    <row r="93" spans="1:18">
      <c r="A93" s="36"/>
      <c r="B93" s="204"/>
      <c r="C93" s="34"/>
      <c r="D93" s="34"/>
      <c r="E93" s="34"/>
      <c r="F93" s="34"/>
      <c r="G93" s="34"/>
      <c r="H93" s="34"/>
      <c r="I93" s="34"/>
      <c r="J93" s="205"/>
      <c r="K93" s="36"/>
      <c r="L93" s="34"/>
      <c r="M93" s="36"/>
      <c r="N93" s="34"/>
      <c r="O93" s="34"/>
      <c r="P93" s="34"/>
      <c r="Q93" s="34"/>
      <c r="R93" s="34"/>
    </row>
    <row r="94" spans="1:18">
      <c r="A94" s="36"/>
      <c r="B94" s="204"/>
      <c r="C94" s="34"/>
      <c r="D94" s="34"/>
      <c r="E94" s="34"/>
      <c r="F94" s="34"/>
      <c r="G94" s="34"/>
      <c r="H94" s="34"/>
      <c r="I94" s="34"/>
      <c r="J94" s="205"/>
      <c r="K94" s="36"/>
      <c r="L94" s="34"/>
      <c r="M94" s="36"/>
      <c r="N94" s="34"/>
      <c r="O94" s="34"/>
      <c r="P94" s="34"/>
      <c r="Q94" s="34"/>
      <c r="R94" s="34"/>
    </row>
    <row r="95" spans="1:18">
      <c r="A95" s="36"/>
      <c r="B95" s="204"/>
      <c r="C95" s="34"/>
      <c r="D95" s="34"/>
      <c r="E95" s="34"/>
      <c r="F95" s="34"/>
      <c r="G95" s="34"/>
      <c r="H95" s="34"/>
      <c r="I95" s="34"/>
      <c r="J95" s="205"/>
      <c r="K95" s="36"/>
      <c r="L95" s="34"/>
      <c r="M95" s="36"/>
      <c r="N95" s="34"/>
      <c r="O95" s="34"/>
      <c r="P95" s="34"/>
      <c r="Q95" s="34"/>
      <c r="R95" s="34"/>
    </row>
    <row r="96" spans="1:18">
      <c r="A96" s="36"/>
      <c r="B96" s="204"/>
      <c r="C96" s="34"/>
      <c r="D96" s="34"/>
      <c r="E96" s="34"/>
      <c r="F96" s="34"/>
      <c r="G96" s="34"/>
      <c r="H96" s="34"/>
      <c r="I96" s="34"/>
      <c r="J96" s="205"/>
      <c r="K96" s="36"/>
      <c r="L96" s="34"/>
      <c r="M96" s="36"/>
      <c r="N96" s="34"/>
      <c r="O96" s="34"/>
      <c r="P96" s="34"/>
      <c r="Q96" s="34"/>
      <c r="R96" s="34"/>
    </row>
    <row r="97" spans="1:18">
      <c r="A97" s="36"/>
      <c r="B97" s="204"/>
      <c r="C97" s="34"/>
      <c r="D97" s="34"/>
      <c r="E97" s="34"/>
      <c r="F97" s="34"/>
      <c r="G97" s="34"/>
      <c r="H97" s="34"/>
      <c r="I97" s="34"/>
      <c r="J97" s="205"/>
      <c r="K97" s="36"/>
      <c r="L97" s="34"/>
      <c r="M97" s="36"/>
      <c r="N97" s="34"/>
      <c r="O97" s="34"/>
      <c r="P97" s="34"/>
      <c r="Q97" s="34"/>
      <c r="R97" s="34"/>
    </row>
    <row r="98" spans="1:18">
      <c r="A98" s="36"/>
      <c r="B98" s="204"/>
      <c r="C98" s="34"/>
      <c r="D98" s="34"/>
      <c r="E98" s="34"/>
      <c r="F98" s="34"/>
      <c r="G98" s="34"/>
      <c r="H98" s="34"/>
      <c r="I98" s="34"/>
      <c r="J98" s="205"/>
      <c r="K98" s="36"/>
      <c r="L98" s="34"/>
      <c r="M98" s="36"/>
      <c r="N98" s="34"/>
      <c r="O98" s="34"/>
      <c r="P98" s="34"/>
      <c r="Q98" s="34"/>
      <c r="R98" s="34"/>
    </row>
    <row r="99" spans="1:18">
      <c r="A99" s="36"/>
      <c r="B99" s="204"/>
      <c r="C99" s="34"/>
      <c r="D99" s="34"/>
      <c r="E99" s="34"/>
      <c r="F99" s="34"/>
      <c r="G99" s="34"/>
      <c r="H99" s="34"/>
      <c r="I99" s="34"/>
      <c r="J99" s="205"/>
      <c r="K99" s="36"/>
      <c r="L99" s="34"/>
      <c r="M99" s="36"/>
      <c r="N99" s="34"/>
      <c r="O99" s="34"/>
      <c r="P99" s="34"/>
      <c r="Q99" s="34"/>
      <c r="R99" s="34"/>
    </row>
    <row r="100" spans="1:18">
      <c r="A100" s="36"/>
      <c r="B100" s="204"/>
      <c r="C100" s="34"/>
      <c r="D100" s="34"/>
      <c r="E100" s="34"/>
      <c r="F100" s="34"/>
      <c r="G100" s="34"/>
      <c r="H100" s="34"/>
      <c r="I100" s="34"/>
      <c r="J100" s="205"/>
      <c r="K100" s="36"/>
      <c r="L100" s="34"/>
      <c r="M100" s="36"/>
      <c r="N100" s="34"/>
      <c r="O100" s="34"/>
      <c r="P100" s="34"/>
      <c r="Q100" s="34"/>
      <c r="R100" s="34"/>
    </row>
    <row r="101" spans="1:18">
      <c r="A101" s="36"/>
      <c r="B101" s="204"/>
      <c r="C101" s="34"/>
      <c r="D101" s="34"/>
      <c r="E101" s="34"/>
      <c r="F101" s="34"/>
      <c r="G101" s="34"/>
      <c r="H101" s="34"/>
      <c r="I101" s="34"/>
      <c r="J101" s="205"/>
      <c r="K101" s="36"/>
      <c r="L101" s="34"/>
      <c r="M101" s="36"/>
      <c r="N101" s="34"/>
      <c r="O101" s="34"/>
      <c r="P101" s="34"/>
      <c r="Q101" s="34"/>
      <c r="R101" s="34"/>
    </row>
    <row r="102" spans="1:18">
      <c r="A102" s="36"/>
      <c r="B102" s="204"/>
      <c r="C102" s="34"/>
      <c r="D102" s="34"/>
      <c r="E102" s="34"/>
      <c r="F102" s="34"/>
      <c r="G102" s="34"/>
      <c r="H102" s="34"/>
      <c r="I102" s="34"/>
      <c r="J102" s="205"/>
      <c r="K102" s="36"/>
      <c r="L102" s="34"/>
      <c r="M102" s="36"/>
      <c r="N102" s="34"/>
      <c r="O102" s="34"/>
      <c r="P102" s="34"/>
      <c r="Q102" s="34"/>
      <c r="R102" s="34"/>
    </row>
    <row r="103" spans="1:18">
      <c r="A103" s="36"/>
      <c r="B103" s="204"/>
      <c r="C103" s="34"/>
      <c r="D103" s="34"/>
      <c r="E103" s="34"/>
      <c r="F103" s="34"/>
      <c r="G103" s="34"/>
      <c r="H103" s="34"/>
      <c r="I103" s="34"/>
      <c r="J103" s="205"/>
      <c r="K103" s="36"/>
      <c r="L103" s="34"/>
      <c r="M103" s="36"/>
      <c r="N103" s="34"/>
      <c r="O103" s="34"/>
      <c r="P103" s="34"/>
      <c r="Q103" s="34"/>
      <c r="R103" s="34"/>
    </row>
    <row r="104" spans="1:18">
      <c r="A104" s="36"/>
      <c r="B104" s="204"/>
      <c r="C104" s="34"/>
      <c r="D104" s="34"/>
      <c r="E104" s="34"/>
      <c r="F104" s="34"/>
      <c r="G104" s="34"/>
      <c r="H104" s="34"/>
      <c r="I104" s="34"/>
      <c r="J104" s="205"/>
      <c r="K104" s="36"/>
      <c r="L104" s="34"/>
      <c r="M104" s="36"/>
      <c r="N104" s="34"/>
      <c r="O104" s="34"/>
      <c r="P104" s="34"/>
      <c r="Q104" s="34"/>
      <c r="R104" s="34"/>
    </row>
    <row r="105" spans="1:18">
      <c r="A105" s="36"/>
      <c r="B105" s="204"/>
      <c r="C105" s="34"/>
      <c r="D105" s="34"/>
      <c r="E105" s="34"/>
      <c r="F105" s="34"/>
      <c r="G105" s="34"/>
      <c r="H105" s="34"/>
      <c r="I105" s="34"/>
      <c r="J105" s="205"/>
      <c r="K105" s="36"/>
      <c r="L105" s="34"/>
      <c r="M105" s="36"/>
      <c r="N105" s="34"/>
      <c r="O105" s="34"/>
      <c r="P105" s="34"/>
      <c r="Q105" s="34"/>
      <c r="R105" s="34"/>
    </row>
    <row r="106" spans="1:18">
      <c r="A106" s="36"/>
      <c r="B106" s="204"/>
      <c r="C106" s="34"/>
      <c r="D106" s="34"/>
      <c r="E106" s="34"/>
      <c r="F106" s="34"/>
      <c r="G106" s="34"/>
      <c r="H106" s="34"/>
      <c r="I106" s="34"/>
      <c r="J106" s="205"/>
      <c r="K106" s="36"/>
      <c r="L106" s="34"/>
      <c r="M106" s="36"/>
      <c r="N106" s="34"/>
      <c r="O106" s="34"/>
      <c r="P106" s="34"/>
      <c r="Q106" s="34"/>
      <c r="R106" s="34"/>
    </row>
    <row r="107" spans="1:18">
      <c r="A107" s="36"/>
      <c r="B107" s="204"/>
      <c r="C107" s="34"/>
      <c r="D107" s="34"/>
      <c r="E107" s="34"/>
      <c r="F107" s="34"/>
      <c r="G107" s="34"/>
      <c r="H107" s="34"/>
      <c r="I107" s="34"/>
      <c r="J107" s="205"/>
      <c r="K107" s="36"/>
      <c r="L107" s="34"/>
      <c r="M107" s="36"/>
      <c r="N107" s="34"/>
      <c r="O107" s="34"/>
      <c r="P107" s="34"/>
      <c r="Q107" s="34"/>
      <c r="R107" s="34"/>
    </row>
    <row r="108" spans="1:18">
      <c r="A108" s="36"/>
      <c r="B108" s="204"/>
      <c r="C108" s="34"/>
      <c r="D108" s="34"/>
      <c r="E108" s="34"/>
      <c r="F108" s="34"/>
      <c r="G108" s="34"/>
      <c r="H108" s="34"/>
      <c r="I108" s="34"/>
      <c r="J108" s="205"/>
      <c r="K108" s="36"/>
      <c r="L108" s="34"/>
      <c r="M108" s="36"/>
      <c r="N108" s="34"/>
      <c r="O108" s="34"/>
      <c r="P108" s="34"/>
      <c r="Q108" s="34"/>
      <c r="R108" s="34"/>
    </row>
    <row r="109" spans="1:18">
      <c r="A109" s="36"/>
      <c r="B109" s="204"/>
      <c r="C109" s="34"/>
      <c r="D109" s="34"/>
      <c r="E109" s="34"/>
      <c r="F109" s="34"/>
      <c r="G109" s="34"/>
      <c r="H109" s="34"/>
      <c r="I109" s="34"/>
      <c r="J109" s="205"/>
      <c r="K109" s="36"/>
      <c r="L109" s="34"/>
      <c r="M109" s="36"/>
      <c r="N109" s="34"/>
      <c r="O109" s="34"/>
      <c r="P109" s="34"/>
      <c r="Q109" s="34"/>
      <c r="R109" s="34"/>
    </row>
    <row r="110" spans="1:18">
      <c r="A110" s="36"/>
      <c r="B110" s="204"/>
      <c r="C110" s="34"/>
      <c r="D110" s="34"/>
      <c r="E110" s="34"/>
      <c r="F110" s="34"/>
      <c r="G110" s="34"/>
      <c r="H110" s="34"/>
      <c r="I110" s="34"/>
      <c r="J110" s="205"/>
      <c r="K110" s="36"/>
      <c r="L110" s="34"/>
      <c r="M110" s="36"/>
      <c r="N110" s="34"/>
      <c r="O110" s="34"/>
      <c r="P110" s="34"/>
      <c r="Q110" s="34"/>
      <c r="R110" s="34"/>
    </row>
    <row r="111" spans="1:18">
      <c r="A111" s="36"/>
      <c r="B111" s="204"/>
      <c r="C111" s="34"/>
      <c r="D111" s="34"/>
      <c r="E111" s="34"/>
      <c r="F111" s="34"/>
      <c r="G111" s="34"/>
      <c r="H111" s="34"/>
      <c r="I111" s="34"/>
      <c r="J111" s="205"/>
      <c r="K111" s="36"/>
      <c r="L111" s="34"/>
      <c r="M111" s="36"/>
      <c r="N111" s="34"/>
      <c r="O111" s="34"/>
      <c r="P111" s="34"/>
      <c r="Q111" s="34"/>
      <c r="R111" s="34"/>
    </row>
    <row r="112" spans="1:18">
      <c r="A112" s="36"/>
      <c r="B112" s="204"/>
      <c r="C112" s="34"/>
      <c r="D112" s="34"/>
      <c r="E112" s="34"/>
      <c r="F112" s="34"/>
      <c r="G112" s="34"/>
      <c r="H112" s="34"/>
      <c r="I112" s="34"/>
      <c r="J112" s="205"/>
      <c r="K112" s="36"/>
      <c r="L112" s="34"/>
      <c r="M112" s="36"/>
      <c r="N112" s="34"/>
      <c r="O112" s="34"/>
      <c r="P112" s="34"/>
      <c r="Q112" s="34"/>
      <c r="R112" s="34"/>
    </row>
    <row r="113" spans="1:18">
      <c r="A113" s="36"/>
      <c r="B113" s="204"/>
      <c r="C113" s="34"/>
      <c r="D113" s="34"/>
      <c r="E113" s="34"/>
      <c r="F113" s="34"/>
      <c r="G113" s="34"/>
      <c r="H113" s="34"/>
      <c r="I113" s="34"/>
      <c r="J113" s="205"/>
      <c r="K113" s="36"/>
      <c r="L113" s="34"/>
      <c r="M113" s="36"/>
      <c r="N113" s="34"/>
      <c r="O113" s="34"/>
      <c r="P113" s="34"/>
      <c r="Q113" s="34"/>
      <c r="R113" s="34"/>
    </row>
    <row r="114" spans="1:18">
      <c r="A114" s="36"/>
      <c r="B114" s="204"/>
      <c r="C114" s="34"/>
      <c r="D114" s="34"/>
      <c r="E114" s="34"/>
      <c r="F114" s="34"/>
      <c r="G114" s="34"/>
      <c r="H114" s="34"/>
      <c r="I114" s="34"/>
      <c r="J114" s="205"/>
      <c r="K114" s="36"/>
      <c r="L114" s="34"/>
      <c r="M114" s="36"/>
      <c r="N114" s="34"/>
      <c r="O114" s="34"/>
      <c r="P114" s="34"/>
      <c r="Q114" s="34"/>
      <c r="R114" s="34"/>
    </row>
    <row r="115" spans="1:18">
      <c r="A115" s="36"/>
      <c r="B115" s="204"/>
      <c r="C115" s="34"/>
      <c r="D115" s="34"/>
      <c r="E115" s="34"/>
      <c r="F115" s="34"/>
      <c r="G115" s="34"/>
      <c r="H115" s="34"/>
      <c r="I115" s="34"/>
      <c r="J115" s="205"/>
      <c r="K115" s="36"/>
      <c r="L115" s="34"/>
      <c r="M115" s="36"/>
      <c r="N115" s="34"/>
      <c r="O115" s="34"/>
      <c r="P115" s="34"/>
      <c r="Q115" s="34"/>
      <c r="R115" s="34"/>
    </row>
    <row r="116" spans="1:18">
      <c r="A116" s="36"/>
      <c r="B116" s="204"/>
      <c r="C116" s="34"/>
      <c r="D116" s="34"/>
      <c r="E116" s="34"/>
      <c r="F116" s="34"/>
      <c r="G116" s="34"/>
      <c r="H116" s="34"/>
      <c r="I116" s="34"/>
      <c r="J116" s="205"/>
      <c r="K116" s="36"/>
      <c r="L116" s="34"/>
      <c r="M116" s="36"/>
      <c r="N116" s="34"/>
      <c r="O116" s="34"/>
      <c r="P116" s="34"/>
      <c r="Q116" s="34"/>
      <c r="R116" s="34"/>
    </row>
    <row r="117" spans="1:18">
      <c r="A117" s="36"/>
      <c r="B117" s="204"/>
      <c r="C117" s="34"/>
      <c r="D117" s="34"/>
      <c r="E117" s="34"/>
      <c r="F117" s="34"/>
      <c r="G117" s="34"/>
      <c r="H117" s="34"/>
      <c r="I117" s="34"/>
      <c r="J117" s="205"/>
      <c r="K117" s="36"/>
      <c r="L117" s="34"/>
      <c r="M117" s="36"/>
      <c r="N117" s="34"/>
      <c r="O117" s="34"/>
      <c r="P117" s="34"/>
      <c r="Q117" s="34"/>
      <c r="R117" s="34"/>
    </row>
    <row r="118" spans="1:18">
      <c r="A118" s="36"/>
      <c r="B118" s="204"/>
      <c r="C118" s="34"/>
      <c r="D118" s="34"/>
      <c r="E118" s="34"/>
      <c r="F118" s="34"/>
      <c r="G118" s="34"/>
      <c r="H118" s="34"/>
      <c r="I118" s="34"/>
      <c r="J118" s="205"/>
      <c r="K118" s="36"/>
      <c r="L118" s="34"/>
      <c r="M118" s="36"/>
      <c r="N118" s="34"/>
      <c r="O118" s="34"/>
      <c r="P118" s="34"/>
      <c r="Q118" s="34"/>
      <c r="R118" s="34"/>
    </row>
    <row r="119" spans="1:18">
      <c r="A119" s="36"/>
      <c r="B119" s="204"/>
      <c r="C119" s="34"/>
      <c r="D119" s="34"/>
      <c r="E119" s="34"/>
      <c r="F119" s="34"/>
      <c r="G119" s="34"/>
      <c r="H119" s="34"/>
      <c r="I119" s="34"/>
      <c r="J119" s="205"/>
      <c r="K119" s="36"/>
      <c r="L119" s="34"/>
      <c r="M119" s="36"/>
      <c r="N119" s="34"/>
      <c r="O119" s="34"/>
      <c r="P119" s="34"/>
      <c r="Q119" s="34"/>
      <c r="R119" s="34"/>
    </row>
    <row r="120" spans="1:18">
      <c r="A120" s="36"/>
      <c r="B120" s="204"/>
      <c r="C120" s="34"/>
      <c r="D120" s="34"/>
      <c r="E120" s="34"/>
      <c r="F120" s="34"/>
      <c r="G120" s="34"/>
      <c r="H120" s="34"/>
      <c r="I120" s="34"/>
      <c r="J120" s="205"/>
      <c r="K120" s="36"/>
      <c r="L120" s="34"/>
      <c r="M120" s="36"/>
      <c r="N120" s="34"/>
      <c r="O120" s="34"/>
      <c r="P120" s="34"/>
      <c r="Q120" s="34"/>
      <c r="R120" s="34"/>
    </row>
    <row r="121" spans="1:18">
      <c r="A121" s="36"/>
      <c r="B121" s="204"/>
      <c r="C121" s="34"/>
      <c r="D121" s="34"/>
      <c r="E121" s="34"/>
      <c r="F121" s="34"/>
      <c r="G121" s="34"/>
      <c r="H121" s="34"/>
      <c r="I121" s="34"/>
      <c r="J121" s="205"/>
      <c r="K121" s="36"/>
      <c r="L121" s="34"/>
      <c r="M121" s="36"/>
      <c r="N121" s="34"/>
      <c r="O121" s="34"/>
      <c r="P121" s="34"/>
      <c r="Q121" s="34"/>
      <c r="R121" s="34"/>
    </row>
    <row r="122" spans="1:18">
      <c r="A122" s="36"/>
      <c r="B122" s="204"/>
      <c r="C122" s="34"/>
      <c r="D122" s="34"/>
      <c r="E122" s="34"/>
      <c r="F122" s="34"/>
      <c r="G122" s="34"/>
      <c r="H122" s="34"/>
      <c r="I122" s="34"/>
      <c r="J122" s="205"/>
      <c r="K122" s="36"/>
      <c r="L122" s="34"/>
      <c r="M122" s="36"/>
      <c r="N122" s="34"/>
      <c r="O122" s="34"/>
      <c r="P122" s="34"/>
      <c r="Q122" s="34"/>
      <c r="R122" s="34"/>
    </row>
    <row r="123" spans="1:18">
      <c r="A123" s="36"/>
      <c r="B123" s="204"/>
      <c r="C123" s="34"/>
      <c r="D123" s="34"/>
      <c r="E123" s="34"/>
      <c r="F123" s="34"/>
      <c r="G123" s="34"/>
      <c r="H123" s="34"/>
      <c r="I123" s="34"/>
      <c r="J123" s="205"/>
      <c r="K123" s="36"/>
      <c r="L123" s="34"/>
      <c r="M123" s="36"/>
      <c r="N123" s="34"/>
      <c r="O123" s="34"/>
      <c r="P123" s="34"/>
      <c r="Q123" s="34"/>
      <c r="R123" s="34"/>
    </row>
    <row r="124" spans="1:18">
      <c r="A124" s="36"/>
      <c r="B124" s="204"/>
      <c r="C124" s="34"/>
      <c r="D124" s="34"/>
      <c r="E124" s="34"/>
      <c r="F124" s="34"/>
      <c r="G124" s="34"/>
      <c r="H124" s="34"/>
      <c r="I124" s="34"/>
      <c r="J124" s="205"/>
      <c r="K124" s="36"/>
      <c r="L124" s="34"/>
      <c r="M124" s="36"/>
      <c r="N124" s="34"/>
      <c r="O124" s="34"/>
      <c r="P124" s="34"/>
      <c r="Q124" s="34"/>
      <c r="R124" s="34"/>
    </row>
    <row r="125" spans="1:18">
      <c r="A125" s="36"/>
      <c r="B125" s="204"/>
      <c r="C125" s="34"/>
      <c r="D125" s="34"/>
      <c r="E125" s="34"/>
      <c r="F125" s="34"/>
      <c r="G125" s="34"/>
      <c r="H125" s="34"/>
      <c r="I125" s="34"/>
      <c r="J125" s="205"/>
      <c r="K125" s="36"/>
      <c r="L125" s="34"/>
      <c r="M125" s="36"/>
      <c r="N125" s="34"/>
      <c r="O125" s="34"/>
      <c r="P125" s="34"/>
      <c r="Q125" s="34"/>
      <c r="R125" s="34"/>
    </row>
    <row r="126" spans="1:18">
      <c r="A126" s="36"/>
      <c r="B126" s="204"/>
      <c r="C126" s="34"/>
      <c r="D126" s="34"/>
      <c r="E126" s="34"/>
      <c r="F126" s="34"/>
      <c r="G126" s="34"/>
      <c r="H126" s="34"/>
      <c r="I126" s="34"/>
      <c r="J126" s="205"/>
      <c r="K126" s="36"/>
      <c r="L126" s="34"/>
      <c r="M126" s="36"/>
      <c r="N126" s="34"/>
      <c r="O126" s="34"/>
      <c r="P126" s="34"/>
      <c r="Q126" s="34"/>
      <c r="R126" s="34"/>
    </row>
    <row r="127" spans="1:18">
      <c r="A127" s="36"/>
      <c r="B127" s="204"/>
      <c r="C127" s="34"/>
      <c r="D127" s="34"/>
      <c r="E127" s="34"/>
      <c r="F127" s="34"/>
      <c r="G127" s="34"/>
      <c r="H127" s="34"/>
      <c r="I127" s="34"/>
      <c r="J127" s="205"/>
      <c r="K127" s="36"/>
      <c r="L127" s="34"/>
      <c r="M127" s="36"/>
      <c r="N127" s="34"/>
      <c r="O127" s="34"/>
      <c r="P127" s="34"/>
      <c r="Q127" s="34"/>
      <c r="R127" s="34"/>
    </row>
    <row r="128" spans="1:18">
      <c r="A128" s="36"/>
      <c r="B128" s="204"/>
      <c r="C128" s="34"/>
      <c r="D128" s="34"/>
      <c r="E128" s="34"/>
      <c r="F128" s="34"/>
      <c r="G128" s="34"/>
      <c r="H128" s="34"/>
      <c r="I128" s="34"/>
      <c r="J128" s="205"/>
      <c r="K128" s="36"/>
      <c r="L128" s="34"/>
      <c r="M128" s="36"/>
      <c r="N128" s="34"/>
      <c r="O128" s="34"/>
      <c r="P128" s="34"/>
      <c r="Q128" s="34"/>
      <c r="R128" s="34"/>
    </row>
    <row r="129" spans="1:18">
      <c r="A129" s="36"/>
      <c r="B129" s="204"/>
      <c r="C129" s="34"/>
      <c r="D129" s="34"/>
      <c r="E129" s="34"/>
      <c r="F129" s="34"/>
      <c r="G129" s="34"/>
      <c r="H129" s="34"/>
      <c r="I129" s="34"/>
      <c r="J129" s="205"/>
      <c r="K129" s="36"/>
      <c r="L129" s="34"/>
      <c r="M129" s="36"/>
      <c r="N129" s="34"/>
      <c r="O129" s="34"/>
      <c r="P129" s="34"/>
      <c r="Q129" s="34"/>
      <c r="R129" s="34"/>
    </row>
    <row r="130" spans="1:18">
      <c r="A130" s="36"/>
      <c r="B130" s="204"/>
      <c r="C130" s="34"/>
      <c r="D130" s="34"/>
      <c r="E130" s="34"/>
      <c r="F130" s="34"/>
      <c r="G130" s="34"/>
      <c r="H130" s="34"/>
      <c r="I130" s="34"/>
      <c r="J130" s="205"/>
      <c r="K130" s="36"/>
      <c r="L130" s="34"/>
      <c r="M130" s="36"/>
      <c r="N130" s="34"/>
      <c r="O130" s="34"/>
      <c r="P130" s="34"/>
      <c r="Q130" s="34"/>
      <c r="R130" s="34"/>
    </row>
    <row r="131" spans="1:18">
      <c r="A131" s="36"/>
      <c r="B131" s="204"/>
      <c r="C131" s="34"/>
      <c r="D131" s="34"/>
      <c r="E131" s="34"/>
      <c r="F131" s="34"/>
      <c r="G131" s="34"/>
      <c r="H131" s="34"/>
      <c r="I131" s="34"/>
      <c r="J131" s="205"/>
      <c r="K131" s="36"/>
      <c r="L131" s="34"/>
      <c r="M131" s="36"/>
      <c r="N131" s="34"/>
      <c r="O131" s="34"/>
      <c r="P131" s="34"/>
      <c r="Q131" s="34"/>
      <c r="R131" s="34"/>
    </row>
    <row r="132" spans="1:18">
      <c r="A132" s="36"/>
      <c r="B132" s="204"/>
      <c r="C132" s="34"/>
      <c r="D132" s="34"/>
      <c r="E132" s="34"/>
      <c r="F132" s="34"/>
      <c r="G132" s="34"/>
      <c r="H132" s="34"/>
      <c r="I132" s="34"/>
      <c r="J132" s="205"/>
      <c r="K132" s="36"/>
      <c r="L132" s="34"/>
      <c r="M132" s="36"/>
      <c r="N132" s="34"/>
      <c r="O132" s="34"/>
      <c r="P132" s="34"/>
      <c r="Q132" s="34"/>
      <c r="R132" s="34"/>
    </row>
    <row r="133" spans="1:18">
      <c r="A133" s="36"/>
      <c r="B133" s="204"/>
      <c r="C133" s="34"/>
      <c r="D133" s="34"/>
      <c r="E133" s="34"/>
      <c r="F133" s="34"/>
      <c r="G133" s="34"/>
      <c r="H133" s="34"/>
      <c r="I133" s="34"/>
      <c r="J133" s="205"/>
      <c r="K133" s="36"/>
      <c r="L133" s="34"/>
      <c r="M133" s="36"/>
      <c r="N133" s="34"/>
      <c r="O133" s="34"/>
      <c r="P133" s="34"/>
      <c r="Q133" s="34"/>
      <c r="R133" s="34"/>
    </row>
    <row r="134" spans="1:18">
      <c r="A134" s="36"/>
      <c r="B134" s="204"/>
      <c r="C134" s="34"/>
      <c r="D134" s="34"/>
      <c r="E134" s="34"/>
      <c r="F134" s="34"/>
      <c r="G134" s="34"/>
      <c r="H134" s="34"/>
      <c r="I134" s="34"/>
      <c r="J134" s="205"/>
      <c r="K134" s="36"/>
      <c r="L134" s="34"/>
      <c r="M134" s="36"/>
      <c r="N134" s="34"/>
      <c r="O134" s="34"/>
      <c r="P134" s="34"/>
      <c r="Q134" s="34"/>
      <c r="R134" s="34"/>
    </row>
    <row r="135" spans="1:18">
      <c r="A135" s="36"/>
      <c r="B135" s="204"/>
      <c r="C135" s="34"/>
      <c r="D135" s="34"/>
      <c r="E135" s="34"/>
      <c r="F135" s="34"/>
      <c r="G135" s="34"/>
      <c r="H135" s="34"/>
      <c r="I135" s="34"/>
      <c r="J135" s="205"/>
      <c r="K135" s="36"/>
      <c r="L135" s="34"/>
      <c r="M135" s="36"/>
      <c r="N135" s="34"/>
      <c r="O135" s="34"/>
      <c r="P135" s="34"/>
      <c r="Q135" s="34"/>
      <c r="R135" s="34"/>
    </row>
    <row r="136" spans="1:18">
      <c r="A136" s="36"/>
      <c r="B136" s="204"/>
      <c r="C136" s="34"/>
      <c r="D136" s="34"/>
      <c r="E136" s="34"/>
      <c r="F136" s="34"/>
      <c r="G136" s="34"/>
      <c r="H136" s="34"/>
      <c r="I136" s="34"/>
      <c r="J136" s="205"/>
      <c r="K136" s="36"/>
      <c r="L136" s="34"/>
      <c r="M136" s="36"/>
      <c r="N136" s="34"/>
      <c r="O136" s="34"/>
      <c r="P136" s="34"/>
      <c r="Q136" s="34"/>
      <c r="R136" s="34"/>
    </row>
    <row r="137" spans="1:18">
      <c r="A137" s="36"/>
      <c r="B137" s="204"/>
      <c r="C137" s="34"/>
      <c r="D137" s="34"/>
      <c r="E137" s="34"/>
      <c r="F137" s="34"/>
      <c r="G137" s="34"/>
      <c r="H137" s="34"/>
      <c r="I137" s="34"/>
      <c r="J137" s="205"/>
      <c r="K137" s="36"/>
      <c r="L137" s="34"/>
      <c r="M137" s="36"/>
      <c r="N137" s="34"/>
      <c r="O137" s="34"/>
      <c r="P137" s="34"/>
      <c r="Q137" s="34"/>
      <c r="R137" s="34"/>
    </row>
    <row r="138" spans="1:18">
      <c r="A138" s="36"/>
      <c r="B138" s="204"/>
      <c r="C138" s="34"/>
      <c r="D138" s="34"/>
      <c r="E138" s="34"/>
      <c r="F138" s="34"/>
      <c r="G138" s="34"/>
      <c r="H138" s="34"/>
      <c r="I138" s="34"/>
      <c r="J138" s="205"/>
      <c r="K138" s="36"/>
      <c r="L138" s="34"/>
      <c r="M138" s="36"/>
      <c r="N138" s="34"/>
      <c r="O138" s="34"/>
      <c r="P138" s="34"/>
      <c r="Q138" s="34"/>
      <c r="R138" s="34"/>
    </row>
    <row r="139" spans="1:18">
      <c r="A139" s="36"/>
      <c r="B139" s="204"/>
      <c r="C139" s="34"/>
      <c r="D139" s="34"/>
      <c r="E139" s="34"/>
      <c r="F139" s="34"/>
      <c r="G139" s="34"/>
      <c r="H139" s="34"/>
      <c r="I139" s="34"/>
      <c r="J139" s="205"/>
      <c r="K139" s="36"/>
      <c r="L139" s="34"/>
      <c r="M139" s="36"/>
      <c r="N139" s="34"/>
      <c r="O139" s="34"/>
      <c r="P139" s="34"/>
      <c r="Q139" s="34"/>
      <c r="R139" s="34"/>
    </row>
    <row r="140" spans="1:18">
      <c r="A140" s="36"/>
      <c r="B140" s="204"/>
      <c r="C140" s="34"/>
      <c r="D140" s="34"/>
      <c r="E140" s="34"/>
      <c r="F140" s="34"/>
      <c r="G140" s="34"/>
      <c r="H140" s="34"/>
      <c r="I140" s="34"/>
      <c r="J140" s="205"/>
      <c r="K140" s="36"/>
      <c r="L140" s="34"/>
      <c r="M140" s="36"/>
      <c r="N140" s="34"/>
      <c r="O140" s="34"/>
      <c r="P140" s="34"/>
      <c r="Q140" s="34"/>
      <c r="R140" s="34"/>
    </row>
    <row r="141" spans="1:18">
      <c r="A141" s="36"/>
      <c r="B141" s="204"/>
      <c r="C141" s="34"/>
      <c r="D141" s="34"/>
      <c r="E141" s="34"/>
      <c r="F141" s="34"/>
      <c r="G141" s="34"/>
      <c r="H141" s="34"/>
      <c r="I141" s="34"/>
      <c r="J141" s="205"/>
      <c r="K141" s="36"/>
      <c r="L141" s="34"/>
      <c r="M141" s="36"/>
      <c r="N141" s="34"/>
      <c r="O141" s="34"/>
      <c r="P141" s="34"/>
      <c r="Q141" s="34"/>
      <c r="R141" s="34"/>
    </row>
    <row r="142" spans="1:18">
      <c r="A142" s="36"/>
      <c r="B142" s="204"/>
      <c r="C142" s="34"/>
      <c r="D142" s="34"/>
      <c r="E142" s="34"/>
      <c r="F142" s="34"/>
      <c r="G142" s="34"/>
      <c r="H142" s="34"/>
      <c r="I142" s="34"/>
      <c r="J142" s="205"/>
      <c r="K142" s="36"/>
      <c r="L142" s="34"/>
      <c r="M142" s="36"/>
      <c r="N142" s="34"/>
      <c r="O142" s="34"/>
      <c r="P142" s="34"/>
      <c r="Q142" s="34"/>
      <c r="R142" s="34"/>
    </row>
    <row r="143" spans="1:18">
      <c r="A143" s="36"/>
      <c r="B143" s="204"/>
      <c r="C143" s="34"/>
      <c r="D143" s="34"/>
      <c r="E143" s="34"/>
      <c r="F143" s="34"/>
      <c r="G143" s="34"/>
      <c r="H143" s="34"/>
      <c r="I143" s="34"/>
      <c r="J143" s="205"/>
      <c r="K143" s="36"/>
      <c r="L143" s="34"/>
      <c r="M143" s="36"/>
      <c r="N143" s="34"/>
      <c r="O143" s="34"/>
      <c r="P143" s="34"/>
      <c r="Q143" s="34"/>
      <c r="R143" s="34"/>
    </row>
    <row r="144" spans="1:18">
      <c r="A144" s="36"/>
      <c r="B144" s="204"/>
      <c r="C144" s="34"/>
      <c r="D144" s="34"/>
      <c r="E144" s="34"/>
      <c r="F144" s="34"/>
      <c r="G144" s="34"/>
      <c r="H144" s="34"/>
      <c r="I144" s="34"/>
      <c r="J144" s="205"/>
      <c r="K144" s="36"/>
      <c r="L144" s="34"/>
      <c r="M144" s="36"/>
      <c r="N144" s="34"/>
      <c r="O144" s="34"/>
      <c r="P144" s="34"/>
      <c r="Q144" s="34"/>
      <c r="R144" s="34"/>
    </row>
    <row r="145" spans="1:18">
      <c r="A145" s="36"/>
      <c r="B145" s="204"/>
      <c r="C145" s="34"/>
      <c r="D145" s="34"/>
      <c r="E145" s="34"/>
      <c r="F145" s="34"/>
      <c r="G145" s="34"/>
      <c r="H145" s="34"/>
      <c r="I145" s="34"/>
      <c r="J145" s="205"/>
      <c r="K145" s="36"/>
      <c r="L145" s="34"/>
      <c r="M145" s="36"/>
      <c r="N145" s="34"/>
      <c r="O145" s="34"/>
      <c r="P145" s="34"/>
      <c r="Q145" s="34"/>
      <c r="R145" s="34"/>
    </row>
    <row r="146" spans="1:18">
      <c r="A146" s="36"/>
      <c r="B146" s="204"/>
      <c r="C146" s="34"/>
      <c r="D146" s="34"/>
      <c r="E146" s="34"/>
      <c r="F146" s="34"/>
      <c r="G146" s="34"/>
      <c r="H146" s="34"/>
      <c r="I146" s="34"/>
      <c r="J146" s="205"/>
      <c r="K146" s="36"/>
      <c r="L146" s="34"/>
      <c r="M146" s="36"/>
      <c r="N146" s="34"/>
      <c r="O146" s="34"/>
      <c r="P146" s="34"/>
      <c r="Q146" s="34"/>
      <c r="R146" s="34"/>
    </row>
    <row r="147" spans="1:18">
      <c r="A147" s="36"/>
      <c r="B147" s="204"/>
      <c r="C147" s="34"/>
      <c r="D147" s="34"/>
      <c r="E147" s="34"/>
      <c r="F147" s="34"/>
      <c r="G147" s="34"/>
      <c r="H147" s="34"/>
      <c r="I147" s="34"/>
      <c r="J147" s="205"/>
      <c r="K147" s="36"/>
      <c r="L147" s="34"/>
      <c r="M147" s="36"/>
      <c r="N147" s="34"/>
      <c r="O147" s="34"/>
      <c r="P147" s="34"/>
      <c r="Q147" s="34"/>
      <c r="R147" s="34"/>
    </row>
    <row r="148" spans="1:18">
      <c r="A148" s="36"/>
      <c r="B148" s="204"/>
      <c r="C148" s="34"/>
      <c r="D148" s="34"/>
      <c r="E148" s="34"/>
      <c r="F148" s="34"/>
      <c r="G148" s="34"/>
      <c r="H148" s="34"/>
      <c r="I148" s="34"/>
      <c r="J148" s="205"/>
      <c r="K148" s="36"/>
      <c r="L148" s="34"/>
      <c r="M148" s="36"/>
      <c r="N148" s="34"/>
      <c r="O148" s="34"/>
      <c r="P148" s="34"/>
      <c r="Q148" s="34"/>
      <c r="R148" s="34"/>
    </row>
    <row r="149" spans="1:18">
      <c r="A149" s="36"/>
      <c r="B149" s="204"/>
      <c r="C149" s="34"/>
      <c r="D149" s="34"/>
      <c r="E149" s="34"/>
      <c r="F149" s="34"/>
      <c r="G149" s="34"/>
      <c r="H149" s="34"/>
      <c r="I149" s="34"/>
      <c r="J149" s="205"/>
      <c r="K149" s="36"/>
      <c r="L149" s="34"/>
      <c r="M149" s="36"/>
      <c r="N149" s="34"/>
      <c r="O149" s="34"/>
      <c r="P149" s="34"/>
      <c r="Q149" s="34"/>
      <c r="R149" s="34"/>
    </row>
    <row r="150" spans="1:18">
      <c r="A150" s="36"/>
      <c r="B150" s="204"/>
      <c r="C150" s="34"/>
      <c r="D150" s="34"/>
      <c r="E150" s="34"/>
      <c r="F150" s="34"/>
      <c r="G150" s="34"/>
      <c r="H150" s="34"/>
      <c r="I150" s="34"/>
      <c r="J150" s="205"/>
      <c r="K150" s="36"/>
      <c r="L150" s="34"/>
      <c r="M150" s="36"/>
      <c r="N150" s="34"/>
      <c r="O150" s="34"/>
      <c r="P150" s="34"/>
      <c r="Q150" s="34"/>
      <c r="R150" s="34"/>
    </row>
    <row r="151" spans="1:18">
      <c r="A151" s="36"/>
      <c r="B151" s="204"/>
      <c r="C151" s="34"/>
      <c r="D151" s="34"/>
      <c r="E151" s="34"/>
      <c r="F151" s="34"/>
      <c r="G151" s="34"/>
      <c r="H151" s="34"/>
      <c r="I151" s="34"/>
      <c r="J151" s="205"/>
      <c r="K151" s="36"/>
      <c r="L151" s="34"/>
      <c r="M151" s="36"/>
      <c r="N151" s="34"/>
      <c r="O151" s="34"/>
      <c r="P151" s="34"/>
      <c r="Q151" s="34"/>
      <c r="R151" s="34"/>
    </row>
    <row r="152" spans="1:18">
      <c r="A152" s="36"/>
      <c r="B152" s="204"/>
      <c r="C152" s="34"/>
      <c r="D152" s="34"/>
      <c r="E152" s="34"/>
      <c r="F152" s="34"/>
      <c r="G152" s="34"/>
      <c r="H152" s="34"/>
      <c r="I152" s="34"/>
      <c r="J152" s="205"/>
      <c r="K152" s="36"/>
      <c r="L152" s="34"/>
      <c r="M152" s="36"/>
      <c r="N152" s="34"/>
      <c r="O152" s="34"/>
      <c r="P152" s="34"/>
      <c r="Q152" s="34"/>
      <c r="R152" s="34"/>
    </row>
    <row r="153" spans="1:18">
      <c r="A153" s="36"/>
      <c r="B153" s="204"/>
      <c r="C153" s="34"/>
      <c r="D153" s="34"/>
      <c r="E153" s="34"/>
      <c r="F153" s="34"/>
      <c r="G153" s="34"/>
      <c r="H153" s="34"/>
      <c r="I153" s="34"/>
      <c r="J153" s="205"/>
      <c r="K153" s="36"/>
      <c r="L153" s="34"/>
      <c r="M153" s="36"/>
      <c r="N153" s="34"/>
      <c r="O153" s="34"/>
      <c r="P153" s="34"/>
      <c r="Q153" s="34"/>
      <c r="R153" s="34"/>
    </row>
    <row r="154" spans="1:18">
      <c r="A154" s="36"/>
      <c r="B154" s="204"/>
      <c r="C154" s="34"/>
      <c r="D154" s="34"/>
      <c r="E154" s="34"/>
      <c r="F154" s="34"/>
      <c r="G154" s="34"/>
      <c r="H154" s="34"/>
      <c r="I154" s="34"/>
      <c r="J154" s="205"/>
      <c r="K154" s="36"/>
      <c r="L154" s="34"/>
      <c r="M154" s="36"/>
      <c r="N154" s="34"/>
      <c r="O154" s="34"/>
      <c r="P154" s="34"/>
      <c r="Q154" s="34"/>
      <c r="R154" s="34"/>
    </row>
    <row r="155" spans="1:18">
      <c r="A155" s="36"/>
      <c r="B155" s="204"/>
      <c r="C155" s="34"/>
      <c r="D155" s="34"/>
      <c r="E155" s="34"/>
      <c r="F155" s="34"/>
      <c r="G155" s="34"/>
      <c r="H155" s="34"/>
      <c r="I155" s="34"/>
      <c r="J155" s="205"/>
      <c r="K155" s="36"/>
      <c r="L155" s="34"/>
      <c r="M155" s="36"/>
      <c r="N155" s="34"/>
      <c r="O155" s="34"/>
      <c r="P155" s="34"/>
      <c r="Q155" s="34"/>
      <c r="R155" s="34"/>
    </row>
    <row r="156" spans="1:18">
      <c r="A156" s="36"/>
      <c r="B156" s="204"/>
      <c r="C156" s="34"/>
      <c r="D156" s="34"/>
      <c r="E156" s="34"/>
      <c r="F156" s="34"/>
      <c r="G156" s="34"/>
      <c r="H156" s="34"/>
      <c r="I156" s="34"/>
      <c r="J156" s="205"/>
      <c r="K156" s="36"/>
      <c r="L156" s="34"/>
      <c r="M156" s="36"/>
      <c r="N156" s="34"/>
      <c r="O156" s="34"/>
      <c r="P156" s="34"/>
      <c r="Q156" s="34"/>
      <c r="R156" s="34"/>
    </row>
    <row r="157" spans="1:18">
      <c r="A157" s="36"/>
      <c r="B157" s="204"/>
      <c r="C157" s="34"/>
      <c r="D157" s="34"/>
      <c r="E157" s="34"/>
      <c r="F157" s="34"/>
      <c r="G157" s="34"/>
      <c r="H157" s="34"/>
      <c r="I157" s="34"/>
      <c r="J157" s="205"/>
      <c r="K157" s="36"/>
      <c r="L157" s="34"/>
      <c r="M157" s="36"/>
      <c r="N157" s="34"/>
      <c r="O157" s="34"/>
      <c r="P157" s="34"/>
      <c r="Q157" s="34"/>
      <c r="R157" s="34"/>
    </row>
    <row r="158" spans="1:18">
      <c r="A158" s="36"/>
      <c r="B158" s="204"/>
      <c r="C158" s="34"/>
      <c r="D158" s="34"/>
      <c r="E158" s="34"/>
      <c r="F158" s="34"/>
      <c r="G158" s="34"/>
      <c r="H158" s="34"/>
      <c r="I158" s="34"/>
      <c r="J158" s="205"/>
      <c r="K158" s="36"/>
      <c r="L158" s="34"/>
      <c r="M158" s="36"/>
      <c r="N158" s="34"/>
      <c r="O158" s="34"/>
      <c r="P158" s="34"/>
      <c r="Q158" s="34"/>
      <c r="R158" s="34"/>
    </row>
    <row r="159" spans="1:18">
      <c r="A159" s="36"/>
      <c r="B159" s="204"/>
      <c r="C159" s="34"/>
      <c r="D159" s="34"/>
      <c r="E159" s="34"/>
      <c r="F159" s="34"/>
      <c r="G159" s="34"/>
      <c r="H159" s="34"/>
      <c r="I159" s="34"/>
      <c r="J159" s="205"/>
      <c r="K159" s="36"/>
      <c r="L159" s="34"/>
      <c r="M159" s="36"/>
      <c r="N159" s="34"/>
      <c r="O159" s="34"/>
      <c r="P159" s="34"/>
      <c r="Q159" s="34"/>
      <c r="R159" s="34"/>
    </row>
    <row r="160" spans="1:18">
      <c r="A160" s="36"/>
      <c r="B160" s="204"/>
      <c r="C160" s="34"/>
      <c r="D160" s="34"/>
      <c r="E160" s="34"/>
      <c r="F160" s="34"/>
      <c r="G160" s="34"/>
      <c r="H160" s="34"/>
      <c r="I160" s="34"/>
      <c r="J160" s="205"/>
      <c r="K160" s="36"/>
      <c r="L160" s="34"/>
      <c r="M160" s="36"/>
      <c r="N160" s="34"/>
      <c r="O160" s="34"/>
      <c r="P160" s="34"/>
      <c r="Q160" s="34"/>
      <c r="R160" s="34"/>
    </row>
    <row r="161" spans="1:18">
      <c r="A161" s="36"/>
      <c r="B161" s="204"/>
      <c r="C161" s="34"/>
      <c r="D161" s="34"/>
      <c r="E161" s="34"/>
      <c r="F161" s="34"/>
      <c r="G161" s="34"/>
      <c r="H161" s="34"/>
      <c r="I161" s="34"/>
      <c r="J161" s="205"/>
      <c r="K161" s="36"/>
      <c r="L161" s="34"/>
      <c r="M161" s="36"/>
      <c r="N161" s="34"/>
      <c r="O161" s="34"/>
      <c r="P161" s="34"/>
      <c r="Q161" s="34"/>
      <c r="R161" s="34"/>
    </row>
    <row r="162" spans="1:18">
      <c r="A162" s="36"/>
      <c r="B162" s="204"/>
      <c r="C162" s="34"/>
      <c r="D162" s="34"/>
      <c r="E162" s="34"/>
      <c r="F162" s="34"/>
      <c r="G162" s="34"/>
      <c r="H162" s="34"/>
      <c r="I162" s="34"/>
      <c r="J162" s="205"/>
      <c r="K162" s="36"/>
      <c r="L162" s="34"/>
      <c r="M162" s="36"/>
      <c r="N162" s="34"/>
      <c r="O162" s="34"/>
      <c r="P162" s="34"/>
      <c r="Q162" s="34"/>
      <c r="R162" s="34"/>
    </row>
    <row r="163" spans="1:18">
      <c r="A163" s="36"/>
      <c r="B163" s="204"/>
      <c r="C163" s="34"/>
      <c r="D163" s="34"/>
      <c r="E163" s="34"/>
      <c r="F163" s="34"/>
      <c r="G163" s="34"/>
      <c r="H163" s="34"/>
      <c r="I163" s="34"/>
      <c r="J163" s="205"/>
      <c r="K163" s="36"/>
      <c r="L163" s="34"/>
      <c r="M163" s="36"/>
      <c r="N163" s="34"/>
      <c r="O163" s="34"/>
      <c r="P163" s="34"/>
      <c r="Q163" s="34"/>
      <c r="R163" s="34"/>
    </row>
    <row r="164" spans="1:18">
      <c r="A164" s="36"/>
      <c r="B164" s="204"/>
      <c r="C164" s="34"/>
      <c r="D164" s="34"/>
      <c r="E164" s="34"/>
      <c r="F164" s="34"/>
      <c r="G164" s="34"/>
      <c r="H164" s="34"/>
      <c r="I164" s="34"/>
      <c r="J164" s="205"/>
      <c r="K164" s="36"/>
      <c r="L164" s="34"/>
      <c r="M164" s="36"/>
      <c r="N164" s="34"/>
      <c r="O164" s="34"/>
      <c r="P164" s="34"/>
      <c r="Q164" s="34"/>
      <c r="R164" s="34"/>
    </row>
    <row r="165" spans="1:18">
      <c r="A165" s="36"/>
      <c r="B165" s="204"/>
      <c r="C165" s="34"/>
      <c r="D165" s="34"/>
      <c r="E165" s="34"/>
      <c r="F165" s="34"/>
      <c r="G165" s="34"/>
      <c r="H165" s="34"/>
      <c r="I165" s="34"/>
      <c r="J165" s="205"/>
      <c r="K165" s="36"/>
      <c r="L165" s="34"/>
      <c r="M165" s="36"/>
      <c r="N165" s="34"/>
      <c r="O165" s="34"/>
      <c r="P165" s="34"/>
      <c r="Q165" s="34"/>
      <c r="R165" s="34"/>
    </row>
    <row r="166" spans="1:18">
      <c r="A166" s="36"/>
      <c r="B166" s="204"/>
      <c r="C166" s="34"/>
      <c r="D166" s="34"/>
      <c r="E166" s="34"/>
      <c r="F166" s="34"/>
      <c r="G166" s="34"/>
      <c r="H166" s="34"/>
      <c r="I166" s="34"/>
      <c r="J166" s="205"/>
      <c r="K166" s="36"/>
      <c r="L166" s="34"/>
      <c r="M166" s="36"/>
      <c r="N166" s="34"/>
      <c r="O166" s="34"/>
      <c r="P166" s="34"/>
      <c r="Q166" s="34"/>
      <c r="R166" s="34"/>
    </row>
    <row r="167" spans="1:18">
      <c r="A167" s="36"/>
      <c r="B167" s="204"/>
      <c r="C167" s="34"/>
      <c r="D167" s="34"/>
      <c r="E167" s="34"/>
      <c r="F167" s="34"/>
      <c r="G167" s="34"/>
      <c r="H167" s="34"/>
      <c r="I167" s="34"/>
      <c r="J167" s="205"/>
      <c r="K167" s="36"/>
      <c r="L167" s="34"/>
      <c r="M167" s="36"/>
      <c r="N167" s="34"/>
      <c r="O167" s="34"/>
      <c r="P167" s="34"/>
      <c r="Q167" s="34"/>
      <c r="R167" s="34"/>
    </row>
    <row r="168" spans="1:18">
      <c r="A168" s="36"/>
      <c r="B168" s="204"/>
      <c r="C168" s="34"/>
      <c r="D168" s="34"/>
      <c r="E168" s="34"/>
      <c r="F168" s="34"/>
      <c r="G168" s="34"/>
      <c r="H168" s="34"/>
      <c r="I168" s="34"/>
      <c r="J168" s="205"/>
      <c r="K168" s="36"/>
      <c r="L168" s="34"/>
      <c r="M168" s="36"/>
      <c r="N168" s="34"/>
      <c r="O168" s="34"/>
      <c r="P168" s="34"/>
      <c r="Q168" s="34"/>
      <c r="R168" s="34"/>
    </row>
    <row r="169" spans="1:18">
      <c r="A169" s="36"/>
      <c r="B169" s="204"/>
      <c r="C169" s="34"/>
      <c r="D169" s="34"/>
      <c r="E169" s="34"/>
      <c r="F169" s="34"/>
      <c r="G169" s="34"/>
      <c r="H169" s="34"/>
      <c r="I169" s="34"/>
      <c r="J169" s="205"/>
      <c r="K169" s="36"/>
      <c r="L169" s="34"/>
      <c r="M169" s="36"/>
      <c r="N169" s="34"/>
      <c r="O169" s="34"/>
      <c r="P169" s="34"/>
      <c r="Q169" s="34"/>
      <c r="R169" s="34"/>
    </row>
    <row r="170" spans="1:18">
      <c r="A170" s="36"/>
      <c r="B170" s="204"/>
      <c r="C170" s="34"/>
      <c r="D170" s="34"/>
      <c r="E170" s="34"/>
      <c r="F170" s="34"/>
      <c r="G170" s="34"/>
      <c r="H170" s="34"/>
      <c r="I170" s="34"/>
      <c r="J170" s="205"/>
      <c r="K170" s="36"/>
      <c r="L170" s="34"/>
      <c r="M170" s="36"/>
      <c r="N170" s="34"/>
      <c r="O170" s="34"/>
      <c r="P170" s="34"/>
      <c r="Q170" s="34"/>
      <c r="R170" s="34"/>
    </row>
    <row r="171" spans="1:18">
      <c r="A171" s="36"/>
      <c r="B171" s="204"/>
      <c r="C171" s="34"/>
      <c r="D171" s="34"/>
      <c r="E171" s="34"/>
      <c r="F171" s="34"/>
      <c r="G171" s="34"/>
      <c r="H171" s="34"/>
      <c r="I171" s="34"/>
      <c r="J171" s="205"/>
      <c r="K171" s="36"/>
      <c r="L171" s="34"/>
      <c r="M171" s="36"/>
      <c r="N171" s="34"/>
      <c r="O171" s="34"/>
      <c r="P171" s="34"/>
      <c r="Q171" s="34"/>
      <c r="R171" s="34"/>
    </row>
    <row r="172" spans="1:18">
      <c r="A172" s="36"/>
      <c r="B172" s="204"/>
      <c r="C172" s="34"/>
      <c r="D172" s="34"/>
      <c r="E172" s="34"/>
      <c r="F172" s="34"/>
      <c r="G172" s="34"/>
      <c r="H172" s="34"/>
      <c r="I172" s="34"/>
      <c r="J172" s="205"/>
      <c r="K172" s="36"/>
      <c r="L172" s="34"/>
      <c r="M172" s="36"/>
      <c r="N172" s="34"/>
      <c r="O172" s="34"/>
      <c r="P172" s="34"/>
      <c r="Q172" s="34"/>
      <c r="R172" s="34"/>
    </row>
    <row r="173" spans="1:18">
      <c r="A173" s="36"/>
      <c r="B173" s="204"/>
      <c r="C173" s="34"/>
      <c r="D173" s="34"/>
      <c r="E173" s="34"/>
      <c r="F173" s="34"/>
      <c r="G173" s="34"/>
      <c r="H173" s="34"/>
      <c r="I173" s="34"/>
      <c r="J173" s="205"/>
      <c r="K173" s="36"/>
      <c r="L173" s="34"/>
      <c r="M173" s="36"/>
      <c r="N173" s="34"/>
      <c r="O173" s="34"/>
      <c r="P173" s="34"/>
      <c r="Q173" s="34"/>
      <c r="R173" s="34"/>
    </row>
    <row r="174" spans="1:18">
      <c r="A174" s="36"/>
      <c r="B174" s="204"/>
      <c r="C174" s="34"/>
      <c r="D174" s="34"/>
      <c r="E174" s="34"/>
      <c r="F174" s="34"/>
      <c r="G174" s="34"/>
      <c r="H174" s="34"/>
      <c r="I174" s="34"/>
      <c r="J174" s="205"/>
      <c r="K174" s="36"/>
      <c r="L174" s="34"/>
      <c r="M174" s="36"/>
      <c r="N174" s="34"/>
      <c r="O174" s="34"/>
      <c r="P174" s="34"/>
      <c r="Q174" s="34"/>
      <c r="R174" s="34"/>
    </row>
    <row r="175" spans="1:18">
      <c r="A175" s="36"/>
      <c r="B175" s="204"/>
      <c r="C175" s="34"/>
      <c r="D175" s="34"/>
      <c r="E175" s="34"/>
      <c r="F175" s="34"/>
      <c r="G175" s="34"/>
      <c r="H175" s="34"/>
      <c r="I175" s="34"/>
      <c r="J175" s="205"/>
      <c r="K175" s="36"/>
      <c r="L175" s="34"/>
      <c r="M175" s="36"/>
      <c r="N175" s="34"/>
      <c r="O175" s="34"/>
      <c r="P175" s="34"/>
      <c r="Q175" s="34"/>
      <c r="R175" s="34"/>
    </row>
    <row r="176" spans="1:18">
      <c r="A176" s="36"/>
      <c r="B176" s="204"/>
      <c r="C176" s="34"/>
      <c r="D176" s="34"/>
      <c r="E176" s="34"/>
      <c r="F176" s="34"/>
      <c r="G176" s="34"/>
      <c r="H176" s="34"/>
      <c r="I176" s="34"/>
      <c r="J176" s="205"/>
      <c r="K176" s="36"/>
      <c r="L176" s="34"/>
      <c r="M176" s="36"/>
      <c r="N176" s="34"/>
      <c r="O176" s="34"/>
      <c r="P176" s="34"/>
      <c r="Q176" s="34"/>
      <c r="R176" s="34"/>
    </row>
    <row r="177" spans="1:18">
      <c r="A177" s="36"/>
      <c r="B177" s="204"/>
      <c r="C177" s="34"/>
      <c r="D177" s="34"/>
      <c r="E177" s="34"/>
      <c r="F177" s="34"/>
      <c r="G177" s="34"/>
      <c r="H177" s="34"/>
      <c r="I177" s="34"/>
      <c r="J177" s="205"/>
      <c r="K177" s="36"/>
      <c r="L177" s="34"/>
      <c r="M177" s="36"/>
      <c r="N177" s="34"/>
      <c r="O177" s="34"/>
      <c r="P177" s="34"/>
      <c r="Q177" s="34"/>
      <c r="R177" s="34"/>
    </row>
    <row r="178" spans="1:18">
      <c r="A178" s="36"/>
      <c r="B178" s="204"/>
      <c r="C178" s="34"/>
      <c r="D178" s="34"/>
      <c r="E178" s="34"/>
      <c r="F178" s="34"/>
      <c r="G178" s="34"/>
      <c r="H178" s="34"/>
      <c r="I178" s="34"/>
      <c r="J178" s="205"/>
      <c r="K178" s="36"/>
      <c r="L178" s="34"/>
      <c r="M178" s="36"/>
      <c r="N178" s="34"/>
      <c r="O178" s="34"/>
      <c r="P178" s="34"/>
      <c r="Q178" s="34"/>
      <c r="R178" s="34"/>
    </row>
    <row r="179" spans="1:18">
      <c r="A179" s="36"/>
      <c r="B179" s="204"/>
      <c r="C179" s="34"/>
      <c r="D179" s="34"/>
      <c r="E179" s="34"/>
      <c r="F179" s="34"/>
      <c r="G179" s="34"/>
      <c r="H179" s="34"/>
      <c r="I179" s="34"/>
      <c r="J179" s="205"/>
      <c r="K179" s="36"/>
      <c r="L179" s="34"/>
      <c r="M179" s="36"/>
      <c r="N179" s="34"/>
      <c r="O179" s="34"/>
      <c r="P179" s="34"/>
      <c r="Q179" s="34"/>
      <c r="R179" s="34"/>
    </row>
    <row r="180" spans="1:18">
      <c r="A180" s="36"/>
      <c r="B180" s="204"/>
      <c r="C180" s="34"/>
      <c r="D180" s="34"/>
      <c r="E180" s="34"/>
      <c r="F180" s="34"/>
      <c r="G180" s="34"/>
      <c r="H180" s="34"/>
      <c r="I180" s="34"/>
      <c r="J180" s="205"/>
      <c r="K180" s="36"/>
      <c r="L180" s="34"/>
      <c r="M180" s="36"/>
      <c r="N180" s="34"/>
      <c r="O180" s="34"/>
      <c r="P180" s="34"/>
      <c r="Q180" s="34"/>
      <c r="R180" s="34"/>
    </row>
    <row r="181" spans="1:18">
      <c r="A181" s="36"/>
      <c r="B181" s="204"/>
      <c r="C181" s="34"/>
      <c r="D181" s="34"/>
      <c r="E181" s="34"/>
      <c r="F181" s="34"/>
      <c r="G181" s="34"/>
      <c r="H181" s="34"/>
      <c r="I181" s="34"/>
      <c r="J181" s="205"/>
      <c r="K181" s="36"/>
      <c r="L181" s="34"/>
      <c r="M181" s="36"/>
      <c r="N181" s="34"/>
      <c r="O181" s="34"/>
      <c r="P181" s="34"/>
      <c r="Q181" s="34"/>
      <c r="R181" s="34"/>
    </row>
    <row r="182" spans="1:18">
      <c r="A182" s="36"/>
      <c r="B182" s="204"/>
      <c r="C182" s="34"/>
      <c r="D182" s="34"/>
      <c r="E182" s="34"/>
      <c r="F182" s="34"/>
      <c r="G182" s="34"/>
      <c r="H182" s="34"/>
      <c r="I182" s="34"/>
      <c r="J182" s="205"/>
      <c r="K182" s="36"/>
      <c r="L182" s="34"/>
      <c r="M182" s="36"/>
      <c r="N182" s="34"/>
      <c r="O182" s="34"/>
      <c r="P182" s="34"/>
      <c r="Q182" s="34"/>
      <c r="R182" s="34"/>
    </row>
    <row r="183" spans="1:18">
      <c r="A183" s="36"/>
      <c r="B183" s="204"/>
      <c r="C183" s="34"/>
      <c r="D183" s="34"/>
      <c r="E183" s="34"/>
      <c r="F183" s="34"/>
      <c r="G183" s="34"/>
      <c r="H183" s="34"/>
      <c r="I183" s="34"/>
      <c r="J183" s="205"/>
      <c r="K183" s="36"/>
      <c r="L183" s="34"/>
      <c r="M183" s="36"/>
      <c r="N183" s="34"/>
      <c r="O183" s="34"/>
      <c r="P183" s="34"/>
      <c r="Q183" s="34"/>
      <c r="R183" s="34"/>
    </row>
    <row r="184" spans="1:18">
      <c r="A184" s="36"/>
      <c r="B184" s="204"/>
      <c r="C184" s="34"/>
      <c r="D184" s="34"/>
      <c r="E184" s="34"/>
      <c r="F184" s="34"/>
      <c r="G184" s="34"/>
      <c r="H184" s="34"/>
      <c r="I184" s="34"/>
      <c r="J184" s="205"/>
      <c r="K184" s="36"/>
      <c r="L184" s="34"/>
      <c r="M184" s="36"/>
      <c r="N184" s="34"/>
      <c r="O184" s="34"/>
      <c r="P184" s="34"/>
      <c r="Q184" s="34"/>
      <c r="R184" s="34"/>
    </row>
    <row r="185" spans="1:18">
      <c r="A185" s="36"/>
      <c r="B185" s="204"/>
      <c r="C185" s="34"/>
      <c r="D185" s="34"/>
      <c r="E185" s="34"/>
      <c r="F185" s="34"/>
      <c r="G185" s="34"/>
      <c r="H185" s="34"/>
      <c r="I185" s="34"/>
      <c r="J185" s="205"/>
      <c r="K185" s="36"/>
      <c r="L185" s="34"/>
      <c r="M185" s="36"/>
      <c r="N185" s="34"/>
      <c r="O185" s="34"/>
      <c r="P185" s="34"/>
      <c r="Q185" s="34"/>
      <c r="R185" s="34"/>
    </row>
    <row r="186" spans="1:18">
      <c r="A186" s="36"/>
      <c r="B186" s="204"/>
      <c r="C186" s="34"/>
      <c r="D186" s="34"/>
      <c r="E186" s="34"/>
      <c r="F186" s="34"/>
      <c r="G186" s="34"/>
      <c r="H186" s="34"/>
      <c r="I186" s="34"/>
      <c r="J186" s="205"/>
      <c r="K186" s="36"/>
      <c r="L186" s="34"/>
      <c r="M186" s="36"/>
      <c r="N186" s="34"/>
      <c r="O186" s="34"/>
      <c r="P186" s="34"/>
      <c r="Q186" s="34"/>
      <c r="R186" s="34"/>
    </row>
    <row r="187" spans="1:18">
      <c r="A187" s="36"/>
      <c r="B187" s="204"/>
      <c r="C187" s="34"/>
      <c r="D187" s="34"/>
      <c r="E187" s="34"/>
      <c r="F187" s="34"/>
      <c r="G187" s="34"/>
      <c r="H187" s="34"/>
      <c r="I187" s="34"/>
      <c r="J187" s="205"/>
      <c r="K187" s="36"/>
      <c r="L187" s="34"/>
      <c r="M187" s="36"/>
      <c r="N187" s="34"/>
      <c r="O187" s="34"/>
      <c r="P187" s="34"/>
      <c r="Q187" s="34"/>
      <c r="R187" s="34"/>
    </row>
    <row r="188" spans="1:18">
      <c r="A188" s="36"/>
      <c r="B188" s="204"/>
      <c r="C188" s="34"/>
      <c r="D188" s="34"/>
      <c r="E188" s="34"/>
      <c r="F188" s="34"/>
      <c r="G188" s="34"/>
      <c r="H188" s="34"/>
      <c r="I188" s="34"/>
      <c r="J188" s="205"/>
      <c r="K188" s="36"/>
      <c r="L188" s="34"/>
      <c r="M188" s="36"/>
      <c r="N188" s="34"/>
      <c r="O188" s="34"/>
      <c r="P188" s="34"/>
      <c r="Q188" s="34"/>
      <c r="R188" s="34"/>
    </row>
    <row r="189" spans="1:18">
      <c r="A189" s="36"/>
      <c r="B189" s="204"/>
      <c r="C189" s="34"/>
      <c r="D189" s="34"/>
      <c r="E189" s="34"/>
      <c r="F189" s="34"/>
      <c r="G189" s="34"/>
      <c r="H189" s="34"/>
      <c r="I189" s="34"/>
      <c r="J189" s="205"/>
      <c r="K189" s="36"/>
      <c r="L189" s="34"/>
      <c r="M189" s="36"/>
      <c r="N189" s="34"/>
      <c r="O189" s="34"/>
      <c r="P189" s="34"/>
      <c r="Q189" s="34"/>
      <c r="R189" s="34"/>
    </row>
    <row r="190" spans="1:18">
      <c r="A190" s="36"/>
      <c r="B190" s="204"/>
      <c r="C190" s="34"/>
      <c r="D190" s="34"/>
      <c r="E190" s="34"/>
      <c r="F190" s="34"/>
      <c r="G190" s="34"/>
      <c r="H190" s="34"/>
      <c r="I190" s="34"/>
      <c r="J190" s="205"/>
      <c r="K190" s="36"/>
      <c r="L190" s="34"/>
      <c r="M190" s="36"/>
      <c r="N190" s="34"/>
      <c r="O190" s="34"/>
      <c r="P190" s="34"/>
      <c r="Q190" s="34"/>
      <c r="R190" s="34"/>
    </row>
    <row r="191" spans="1:18">
      <c r="A191" s="36"/>
      <c r="B191" s="204"/>
      <c r="C191" s="34"/>
      <c r="D191" s="34"/>
      <c r="E191" s="34"/>
      <c r="F191" s="34"/>
      <c r="G191" s="34"/>
      <c r="H191" s="34"/>
      <c r="I191" s="34"/>
      <c r="J191" s="205"/>
      <c r="K191" s="36"/>
      <c r="L191" s="34"/>
      <c r="M191" s="36"/>
      <c r="N191" s="34"/>
      <c r="O191" s="34"/>
      <c r="P191" s="34"/>
      <c r="Q191" s="34"/>
      <c r="R191" s="34"/>
    </row>
    <row r="192" spans="1:18">
      <c r="A192" s="36"/>
      <c r="B192" s="204"/>
      <c r="C192" s="34"/>
      <c r="D192" s="34"/>
      <c r="E192" s="34"/>
      <c r="F192" s="34"/>
      <c r="G192" s="34"/>
      <c r="H192" s="34"/>
      <c r="I192" s="34"/>
      <c r="J192" s="205"/>
      <c r="K192" s="36"/>
      <c r="L192" s="34"/>
      <c r="M192" s="36"/>
      <c r="N192" s="34"/>
      <c r="O192" s="34"/>
      <c r="P192" s="34"/>
      <c r="Q192" s="34"/>
      <c r="R192" s="34"/>
    </row>
    <row r="193" spans="1:18">
      <c r="A193" s="36"/>
      <c r="B193" s="204"/>
      <c r="C193" s="34"/>
      <c r="D193" s="34"/>
      <c r="E193" s="34"/>
      <c r="F193" s="34"/>
      <c r="G193" s="34"/>
      <c r="H193" s="34"/>
      <c r="I193" s="34"/>
      <c r="J193" s="205"/>
      <c r="K193" s="36"/>
      <c r="L193" s="34"/>
      <c r="M193" s="36"/>
      <c r="N193" s="34"/>
      <c r="O193" s="34"/>
      <c r="P193" s="34"/>
      <c r="Q193" s="34"/>
      <c r="R193" s="34"/>
    </row>
    <row r="194" spans="1:18">
      <c r="A194" s="36"/>
      <c r="B194" s="204"/>
      <c r="C194" s="34"/>
      <c r="D194" s="34"/>
      <c r="E194" s="34"/>
      <c r="F194" s="34"/>
      <c r="G194" s="34"/>
      <c r="H194" s="34"/>
      <c r="I194" s="34"/>
      <c r="J194" s="205"/>
      <c r="K194" s="36"/>
      <c r="L194" s="34"/>
      <c r="M194" s="36"/>
      <c r="N194" s="34"/>
      <c r="O194" s="34"/>
      <c r="P194" s="34"/>
      <c r="Q194" s="34"/>
      <c r="R194" s="34"/>
    </row>
    <row r="195" spans="1:18">
      <c r="A195" s="36"/>
      <c r="B195" s="204"/>
      <c r="C195" s="34"/>
      <c r="D195" s="34"/>
      <c r="E195" s="34"/>
      <c r="F195" s="34"/>
      <c r="G195" s="34"/>
      <c r="H195" s="34"/>
      <c r="I195" s="34"/>
      <c r="J195" s="205"/>
      <c r="K195" s="36"/>
      <c r="L195" s="34"/>
      <c r="M195" s="36"/>
      <c r="N195" s="34"/>
      <c r="O195" s="34"/>
      <c r="P195" s="34"/>
      <c r="Q195" s="34"/>
      <c r="R195" s="34"/>
    </row>
    <row r="196" spans="1:18">
      <c r="A196" s="36"/>
      <c r="B196" s="204"/>
      <c r="C196" s="34"/>
      <c r="D196" s="34"/>
      <c r="E196" s="34"/>
      <c r="F196" s="34"/>
      <c r="G196" s="34"/>
      <c r="H196" s="34"/>
      <c r="I196" s="34"/>
      <c r="J196" s="205"/>
      <c r="K196" s="36"/>
      <c r="L196" s="34"/>
      <c r="M196" s="36"/>
      <c r="N196" s="34"/>
      <c r="O196" s="34"/>
      <c r="P196" s="34"/>
      <c r="Q196" s="34"/>
      <c r="R196" s="34"/>
    </row>
    <row r="197" spans="1:18">
      <c r="A197" s="36"/>
      <c r="B197" s="204"/>
      <c r="C197" s="34"/>
      <c r="D197" s="34"/>
      <c r="E197" s="34"/>
      <c r="F197" s="34"/>
      <c r="G197" s="34"/>
      <c r="H197" s="34"/>
      <c r="I197" s="34"/>
      <c r="J197" s="205"/>
      <c r="K197" s="36"/>
      <c r="L197" s="34"/>
      <c r="M197" s="36"/>
      <c r="N197" s="34"/>
      <c r="O197" s="34"/>
      <c r="P197" s="34"/>
      <c r="Q197" s="34"/>
      <c r="R197" s="34"/>
    </row>
    <row r="198" spans="1:18">
      <c r="A198" s="36"/>
      <c r="B198" s="204"/>
      <c r="C198" s="34"/>
      <c r="D198" s="34"/>
      <c r="E198" s="34"/>
      <c r="F198" s="34"/>
      <c r="G198" s="34"/>
      <c r="H198" s="34"/>
      <c r="I198" s="34"/>
      <c r="J198" s="205"/>
      <c r="K198" s="36"/>
      <c r="L198" s="34"/>
      <c r="M198" s="36"/>
      <c r="N198" s="34"/>
      <c r="O198" s="34"/>
      <c r="P198" s="34"/>
      <c r="Q198" s="34"/>
      <c r="R198" s="34"/>
    </row>
    <row r="199" spans="1:18">
      <c r="A199" s="36"/>
      <c r="B199" s="204"/>
      <c r="C199" s="34"/>
      <c r="D199" s="34"/>
      <c r="E199" s="34"/>
      <c r="F199" s="34"/>
      <c r="G199" s="34"/>
      <c r="H199" s="34"/>
      <c r="I199" s="34"/>
      <c r="J199" s="205"/>
      <c r="K199" s="36"/>
      <c r="L199" s="34"/>
      <c r="M199" s="36"/>
      <c r="N199" s="34"/>
      <c r="O199" s="34"/>
      <c r="P199" s="34"/>
      <c r="Q199" s="34"/>
      <c r="R199" s="34"/>
    </row>
    <row r="200" spans="1:18">
      <c r="A200" s="36"/>
      <c r="B200" s="204"/>
      <c r="C200" s="34"/>
      <c r="D200" s="34"/>
      <c r="E200" s="34"/>
      <c r="F200" s="34"/>
      <c r="G200" s="34"/>
      <c r="H200" s="34"/>
      <c r="I200" s="34"/>
      <c r="J200" s="205"/>
      <c r="K200" s="36"/>
      <c r="L200" s="34"/>
      <c r="M200" s="36"/>
      <c r="N200" s="34"/>
      <c r="O200" s="34"/>
      <c r="P200" s="34"/>
      <c r="Q200" s="34"/>
      <c r="R200" s="34"/>
    </row>
    <row r="201" spans="1:18">
      <c r="A201" s="36"/>
      <c r="B201" s="204"/>
      <c r="C201" s="34"/>
      <c r="D201" s="34"/>
      <c r="E201" s="34"/>
      <c r="F201" s="34"/>
      <c r="G201" s="34"/>
      <c r="H201" s="34"/>
      <c r="I201" s="34"/>
      <c r="J201" s="205"/>
      <c r="K201" s="36"/>
      <c r="L201" s="34"/>
      <c r="M201" s="36"/>
      <c r="N201" s="34"/>
      <c r="O201" s="34"/>
      <c r="P201" s="34"/>
      <c r="Q201" s="34"/>
      <c r="R201" s="34"/>
    </row>
    <row r="202" spans="1:18">
      <c r="A202" s="36"/>
      <c r="B202" s="204"/>
      <c r="C202" s="34"/>
      <c r="D202" s="34"/>
      <c r="E202" s="34"/>
      <c r="F202" s="34"/>
      <c r="G202" s="34"/>
      <c r="H202" s="34"/>
      <c r="I202" s="34"/>
      <c r="J202" s="205"/>
      <c r="K202" s="36"/>
      <c r="L202" s="34"/>
      <c r="M202" s="36"/>
      <c r="N202" s="34"/>
      <c r="O202" s="34"/>
      <c r="P202" s="34"/>
      <c r="Q202" s="34"/>
      <c r="R202" s="34"/>
    </row>
    <row r="203" spans="1:18">
      <c r="A203" s="36"/>
      <c r="B203" s="204"/>
      <c r="C203" s="34"/>
      <c r="D203" s="34"/>
      <c r="E203" s="34"/>
      <c r="F203" s="34"/>
      <c r="G203" s="34"/>
      <c r="H203" s="34"/>
      <c r="I203" s="34"/>
      <c r="J203" s="205"/>
      <c r="K203" s="36"/>
      <c r="L203" s="34"/>
      <c r="M203" s="36"/>
      <c r="N203" s="34"/>
      <c r="O203" s="34"/>
      <c r="P203" s="34"/>
      <c r="Q203" s="34"/>
      <c r="R203" s="34"/>
    </row>
    <row r="204" spans="1:18">
      <c r="A204" s="36"/>
      <c r="B204" s="204"/>
      <c r="C204" s="34"/>
      <c r="D204" s="34"/>
      <c r="E204" s="34"/>
      <c r="F204" s="34"/>
      <c r="G204" s="34"/>
      <c r="H204" s="34"/>
      <c r="I204" s="34"/>
      <c r="J204" s="205"/>
      <c r="K204" s="36"/>
      <c r="L204" s="34"/>
      <c r="M204" s="36"/>
      <c r="N204" s="34"/>
      <c r="O204" s="34"/>
      <c r="P204" s="34"/>
      <c r="Q204" s="34"/>
      <c r="R204" s="34"/>
    </row>
    <row r="205" spans="1:18">
      <c r="A205" s="36"/>
      <c r="B205" s="204"/>
      <c r="C205" s="34"/>
      <c r="D205" s="34"/>
      <c r="E205" s="34"/>
      <c r="F205" s="34"/>
      <c r="G205" s="34"/>
      <c r="H205" s="34"/>
      <c r="I205" s="34"/>
      <c r="J205" s="205"/>
      <c r="K205" s="36"/>
      <c r="L205" s="34"/>
      <c r="M205" s="36"/>
      <c r="N205" s="34"/>
      <c r="O205" s="34"/>
      <c r="P205" s="34"/>
      <c r="Q205" s="34"/>
      <c r="R205" s="34"/>
    </row>
    <row r="206" spans="1:18">
      <c r="A206" s="36"/>
      <c r="B206" s="204"/>
      <c r="C206" s="34"/>
      <c r="D206" s="34"/>
      <c r="E206" s="34"/>
      <c r="F206" s="34"/>
      <c r="G206" s="34"/>
      <c r="H206" s="34"/>
      <c r="I206" s="34"/>
      <c r="J206" s="205"/>
      <c r="K206" s="36"/>
      <c r="L206" s="34"/>
      <c r="M206" s="36"/>
      <c r="N206" s="34"/>
      <c r="O206" s="34"/>
      <c r="P206" s="34"/>
      <c r="Q206" s="34"/>
      <c r="R206" s="34"/>
    </row>
    <row r="207" spans="1:18">
      <c r="A207" s="36"/>
      <c r="B207" s="204"/>
      <c r="C207" s="34"/>
      <c r="D207" s="34"/>
      <c r="E207" s="34"/>
      <c r="F207" s="34"/>
      <c r="G207" s="34"/>
      <c r="H207" s="34"/>
      <c r="I207" s="34"/>
      <c r="J207" s="205"/>
      <c r="K207" s="36"/>
      <c r="L207" s="34"/>
      <c r="M207" s="36"/>
      <c r="N207" s="34"/>
      <c r="O207" s="34"/>
      <c r="P207" s="34"/>
      <c r="Q207" s="34"/>
      <c r="R207" s="34"/>
    </row>
    <row r="208" spans="1:18">
      <c r="A208" s="36"/>
      <c r="B208" s="204"/>
      <c r="C208" s="34"/>
      <c r="D208" s="34"/>
      <c r="E208" s="34"/>
      <c r="F208" s="34"/>
      <c r="G208" s="34"/>
      <c r="H208" s="34"/>
      <c r="I208" s="34"/>
      <c r="J208" s="205"/>
      <c r="K208" s="36"/>
      <c r="L208" s="34"/>
      <c r="M208" s="36"/>
      <c r="N208" s="34"/>
      <c r="O208" s="34"/>
      <c r="P208" s="34"/>
      <c r="Q208" s="34"/>
      <c r="R208" s="34"/>
    </row>
    <row r="209" spans="1:18">
      <c r="A209" s="36"/>
      <c r="B209" s="204"/>
      <c r="C209" s="34"/>
      <c r="D209" s="34"/>
      <c r="E209" s="34"/>
      <c r="F209" s="34"/>
      <c r="G209" s="34"/>
      <c r="H209" s="34"/>
      <c r="I209" s="34"/>
      <c r="J209" s="205"/>
      <c r="K209" s="36"/>
      <c r="L209" s="34"/>
      <c r="M209" s="36"/>
      <c r="N209" s="34"/>
      <c r="O209" s="34"/>
      <c r="P209" s="34"/>
      <c r="Q209" s="34"/>
      <c r="R209" s="34"/>
    </row>
    <row r="210" spans="1:18">
      <c r="A210" s="36"/>
      <c r="B210" s="204"/>
      <c r="C210" s="34"/>
      <c r="D210" s="34"/>
      <c r="E210" s="34"/>
      <c r="F210" s="34"/>
      <c r="G210" s="34"/>
      <c r="H210" s="34"/>
      <c r="I210" s="34"/>
      <c r="J210" s="205"/>
      <c r="K210" s="36"/>
      <c r="L210" s="34"/>
      <c r="M210" s="36"/>
      <c r="N210" s="34"/>
      <c r="O210" s="34"/>
      <c r="P210" s="34"/>
      <c r="Q210" s="34"/>
      <c r="R210" s="34"/>
    </row>
    <row r="211" spans="1:18">
      <c r="A211" s="36"/>
      <c r="B211" s="204"/>
      <c r="C211" s="34"/>
      <c r="D211" s="34"/>
      <c r="E211" s="34"/>
      <c r="F211" s="34"/>
      <c r="G211" s="34"/>
      <c r="H211" s="34"/>
      <c r="I211" s="34"/>
      <c r="J211" s="205"/>
      <c r="K211" s="36"/>
      <c r="L211" s="34"/>
      <c r="M211" s="36"/>
      <c r="N211" s="34"/>
      <c r="O211" s="34"/>
      <c r="P211" s="34"/>
      <c r="Q211" s="34"/>
      <c r="R211" s="34"/>
    </row>
    <row r="212" spans="1:18">
      <c r="A212" s="36"/>
      <c r="B212" s="204"/>
      <c r="C212" s="34"/>
      <c r="D212" s="34"/>
      <c r="E212" s="34"/>
      <c r="F212" s="34"/>
      <c r="G212" s="34"/>
      <c r="H212" s="34"/>
      <c r="I212" s="34"/>
      <c r="J212" s="205"/>
      <c r="K212" s="36"/>
      <c r="L212" s="34"/>
      <c r="M212" s="36"/>
      <c r="N212" s="34"/>
      <c r="O212" s="34"/>
      <c r="P212" s="34"/>
      <c r="Q212" s="34"/>
      <c r="R212" s="34"/>
    </row>
    <row r="213" spans="1:18">
      <c r="A213" s="36"/>
      <c r="B213" s="204"/>
      <c r="C213" s="34"/>
      <c r="D213" s="34"/>
      <c r="E213" s="34"/>
      <c r="F213" s="34"/>
      <c r="G213" s="34"/>
      <c r="H213" s="34"/>
      <c r="I213" s="34"/>
      <c r="J213" s="205"/>
      <c r="K213" s="36"/>
      <c r="L213" s="34"/>
      <c r="M213" s="36"/>
      <c r="N213" s="34"/>
      <c r="O213" s="34"/>
      <c r="P213" s="34"/>
      <c r="Q213" s="34"/>
      <c r="R213" s="34"/>
    </row>
    <row r="214" spans="1:18">
      <c r="A214" s="36"/>
      <c r="B214" s="204"/>
      <c r="C214" s="34"/>
      <c r="D214" s="34"/>
      <c r="E214" s="34"/>
      <c r="F214" s="34"/>
      <c r="G214" s="34"/>
      <c r="H214" s="34"/>
      <c r="I214" s="34"/>
      <c r="J214" s="205"/>
      <c r="K214" s="36"/>
      <c r="L214" s="34"/>
      <c r="M214" s="36"/>
      <c r="N214" s="34"/>
      <c r="O214" s="34"/>
      <c r="P214" s="34"/>
      <c r="Q214" s="34"/>
      <c r="R214" s="34"/>
    </row>
    <row r="215" spans="1:18">
      <c r="A215" s="36"/>
      <c r="B215" s="204"/>
      <c r="C215" s="34"/>
      <c r="D215" s="34"/>
      <c r="E215" s="34"/>
      <c r="F215" s="34"/>
      <c r="G215" s="34"/>
      <c r="H215" s="34"/>
      <c r="I215" s="34"/>
      <c r="J215" s="205"/>
      <c r="K215" s="36"/>
      <c r="L215" s="34"/>
      <c r="M215" s="36"/>
      <c r="N215" s="34"/>
      <c r="O215" s="34"/>
      <c r="P215" s="34"/>
      <c r="Q215" s="34"/>
      <c r="R215" s="34"/>
    </row>
    <row r="216" spans="1:18">
      <c r="A216" s="36"/>
      <c r="B216" s="204"/>
      <c r="C216" s="34"/>
      <c r="D216" s="34"/>
      <c r="E216" s="34"/>
      <c r="F216" s="34"/>
      <c r="G216" s="34"/>
      <c r="H216" s="34"/>
      <c r="I216" s="34"/>
      <c r="J216" s="205"/>
      <c r="K216" s="36"/>
      <c r="L216" s="34"/>
      <c r="M216" s="36"/>
      <c r="N216" s="34"/>
      <c r="O216" s="34"/>
      <c r="P216" s="34"/>
      <c r="Q216" s="34"/>
      <c r="R216" s="34"/>
    </row>
    <row r="217" spans="1:18">
      <c r="A217" s="36"/>
      <c r="B217" s="204"/>
      <c r="C217" s="34"/>
      <c r="D217" s="34"/>
      <c r="E217" s="34"/>
      <c r="F217" s="34"/>
      <c r="G217" s="34"/>
      <c r="H217" s="34"/>
      <c r="I217" s="34"/>
      <c r="J217" s="205"/>
      <c r="K217" s="36"/>
      <c r="L217" s="34"/>
      <c r="M217" s="36"/>
      <c r="N217" s="34"/>
      <c r="O217" s="34"/>
      <c r="P217" s="34"/>
      <c r="Q217" s="34"/>
      <c r="R217" s="34"/>
    </row>
    <row r="218" spans="1:18">
      <c r="A218" s="36"/>
      <c r="B218" s="204"/>
      <c r="C218" s="34"/>
      <c r="D218" s="34"/>
      <c r="E218" s="34"/>
      <c r="F218" s="34"/>
      <c r="G218" s="34"/>
      <c r="H218" s="34"/>
      <c r="I218" s="34"/>
      <c r="J218" s="205"/>
      <c r="K218" s="36"/>
      <c r="L218" s="34"/>
      <c r="M218" s="36"/>
      <c r="N218" s="34"/>
      <c r="O218" s="34"/>
      <c r="P218" s="34"/>
      <c r="Q218" s="34"/>
      <c r="R218" s="34"/>
    </row>
    <row r="219" spans="1:18">
      <c r="A219" s="36"/>
      <c r="B219" s="204"/>
      <c r="C219" s="34"/>
      <c r="D219" s="34"/>
      <c r="E219" s="34"/>
      <c r="F219" s="34"/>
      <c r="G219" s="34"/>
      <c r="H219" s="34"/>
      <c r="I219" s="34"/>
      <c r="J219" s="205"/>
      <c r="K219" s="36"/>
      <c r="L219" s="34"/>
      <c r="M219" s="36"/>
      <c r="N219" s="34"/>
      <c r="O219" s="34"/>
      <c r="P219" s="34"/>
      <c r="Q219" s="34"/>
      <c r="R219" s="34"/>
    </row>
    <row r="220" spans="1:18">
      <c r="A220" s="36"/>
      <c r="B220" s="204"/>
      <c r="C220" s="34"/>
      <c r="D220" s="34"/>
      <c r="E220" s="34"/>
      <c r="F220" s="34"/>
      <c r="G220" s="34"/>
      <c r="H220" s="34"/>
      <c r="I220" s="34"/>
      <c r="J220" s="205"/>
      <c r="K220" s="36"/>
      <c r="L220" s="34"/>
      <c r="M220" s="36"/>
      <c r="N220" s="34"/>
      <c r="O220" s="34"/>
      <c r="P220" s="34"/>
      <c r="Q220" s="34"/>
      <c r="R220" s="34"/>
    </row>
    <row r="221" spans="1:18">
      <c r="A221" s="36"/>
      <c r="B221" s="204"/>
      <c r="C221" s="34"/>
      <c r="D221" s="34"/>
      <c r="E221" s="34"/>
      <c r="F221" s="34"/>
      <c r="G221" s="34"/>
      <c r="H221" s="34"/>
      <c r="I221" s="34"/>
      <c r="J221" s="205"/>
      <c r="K221" s="36"/>
      <c r="L221" s="34"/>
      <c r="M221" s="36"/>
      <c r="N221" s="34"/>
      <c r="O221" s="34"/>
      <c r="P221" s="34"/>
      <c r="Q221" s="34"/>
      <c r="R221" s="34"/>
    </row>
    <row r="222" spans="1:18">
      <c r="A222" s="36"/>
      <c r="B222" s="204"/>
      <c r="C222" s="34"/>
      <c r="D222" s="34"/>
      <c r="E222" s="34"/>
      <c r="F222" s="34"/>
      <c r="G222" s="34"/>
      <c r="H222" s="34"/>
      <c r="I222" s="34"/>
      <c r="J222" s="205"/>
      <c r="K222" s="36"/>
      <c r="L222" s="34"/>
      <c r="M222" s="36"/>
      <c r="N222" s="34"/>
      <c r="O222" s="34"/>
      <c r="P222" s="34"/>
      <c r="Q222" s="34"/>
      <c r="R222" s="34"/>
    </row>
    <row r="223" spans="1:18">
      <c r="A223" s="36"/>
      <c r="B223" s="204"/>
      <c r="C223" s="34"/>
      <c r="D223" s="34"/>
      <c r="E223" s="34"/>
      <c r="F223" s="34"/>
      <c r="G223" s="34"/>
      <c r="H223" s="34"/>
      <c r="I223" s="34"/>
      <c r="J223" s="205"/>
      <c r="K223" s="36"/>
      <c r="L223" s="34"/>
      <c r="M223" s="36"/>
      <c r="N223" s="34"/>
      <c r="O223" s="34"/>
      <c r="P223" s="34"/>
      <c r="Q223" s="34"/>
      <c r="R223" s="34"/>
    </row>
    <row r="224" spans="1:18">
      <c r="A224" s="36"/>
      <c r="B224" s="204"/>
      <c r="C224" s="34"/>
      <c r="D224" s="34"/>
      <c r="E224" s="34"/>
      <c r="F224" s="34"/>
      <c r="G224" s="34"/>
      <c r="H224" s="34"/>
      <c r="I224" s="34"/>
      <c r="J224" s="205"/>
      <c r="K224" s="36"/>
      <c r="L224" s="34"/>
      <c r="M224" s="36"/>
      <c r="N224" s="34"/>
      <c r="O224" s="34"/>
      <c r="P224" s="34"/>
      <c r="Q224" s="34"/>
      <c r="R224" s="34"/>
    </row>
    <row r="225" spans="1:18">
      <c r="A225" s="36"/>
      <c r="B225" s="204"/>
      <c r="C225" s="34"/>
      <c r="D225" s="34"/>
      <c r="E225" s="34"/>
      <c r="F225" s="34"/>
      <c r="G225" s="34"/>
      <c r="H225" s="34"/>
      <c r="I225" s="34"/>
      <c r="J225" s="205"/>
      <c r="K225" s="36"/>
      <c r="L225" s="34"/>
      <c r="M225" s="36"/>
      <c r="N225" s="34"/>
      <c r="O225" s="34"/>
      <c r="P225" s="34"/>
      <c r="Q225" s="34"/>
      <c r="R225" s="34"/>
    </row>
    <row r="226" spans="1:18">
      <c r="A226" s="36"/>
      <c r="B226" s="204"/>
      <c r="C226" s="34"/>
      <c r="D226" s="34"/>
      <c r="E226" s="34"/>
      <c r="F226" s="34"/>
      <c r="G226" s="34"/>
      <c r="H226" s="34"/>
      <c r="I226" s="34"/>
      <c r="J226" s="205"/>
      <c r="K226" s="36"/>
      <c r="L226" s="34"/>
      <c r="M226" s="36"/>
      <c r="N226" s="34"/>
      <c r="O226" s="34"/>
      <c r="P226" s="34"/>
      <c r="Q226" s="34"/>
      <c r="R226" s="34"/>
    </row>
    <row r="227" spans="1:18">
      <c r="A227" s="36"/>
      <c r="B227" s="204"/>
      <c r="C227" s="34"/>
      <c r="D227" s="34"/>
      <c r="E227" s="34"/>
      <c r="F227" s="34"/>
      <c r="G227" s="34"/>
      <c r="H227" s="34"/>
      <c r="I227" s="34"/>
      <c r="J227" s="205"/>
      <c r="K227" s="36"/>
      <c r="L227" s="34"/>
      <c r="M227" s="36"/>
      <c r="N227" s="34"/>
      <c r="O227" s="34"/>
      <c r="P227" s="34"/>
      <c r="Q227" s="34"/>
      <c r="R227" s="34"/>
    </row>
    <row r="228" spans="1:18">
      <c r="A228" s="36"/>
      <c r="B228" s="204"/>
      <c r="C228" s="34"/>
      <c r="D228" s="34"/>
      <c r="E228" s="34"/>
      <c r="F228" s="34"/>
      <c r="G228" s="34"/>
      <c r="H228" s="34"/>
      <c r="I228" s="34"/>
      <c r="J228" s="205"/>
      <c r="K228" s="36"/>
      <c r="L228" s="34"/>
      <c r="M228" s="36"/>
      <c r="N228" s="34"/>
      <c r="O228" s="34"/>
      <c r="P228" s="34"/>
      <c r="Q228" s="34"/>
      <c r="R228" s="34"/>
    </row>
    <row r="229" spans="1:18">
      <c r="A229" s="36"/>
      <c r="B229" s="204"/>
      <c r="C229" s="34"/>
      <c r="D229" s="34"/>
      <c r="E229" s="34"/>
      <c r="F229" s="34"/>
      <c r="G229" s="34"/>
      <c r="H229" s="34"/>
      <c r="I229" s="34"/>
      <c r="J229" s="205"/>
      <c r="K229" s="36"/>
      <c r="L229" s="34"/>
      <c r="M229" s="36"/>
      <c r="N229" s="34"/>
      <c r="O229" s="34"/>
      <c r="P229" s="34"/>
      <c r="Q229" s="34"/>
      <c r="R229" s="34"/>
    </row>
    <row r="230" spans="1:18">
      <c r="A230" s="36"/>
      <c r="B230" s="204"/>
      <c r="C230" s="34"/>
      <c r="D230" s="34"/>
      <c r="E230" s="34"/>
      <c r="F230" s="34"/>
      <c r="G230" s="34"/>
      <c r="H230" s="34"/>
      <c r="I230" s="34"/>
      <c r="J230" s="205"/>
      <c r="K230" s="36"/>
      <c r="L230" s="34"/>
      <c r="M230" s="36"/>
      <c r="N230" s="34"/>
      <c r="O230" s="34"/>
      <c r="P230" s="34"/>
      <c r="Q230" s="34"/>
      <c r="R230" s="34"/>
    </row>
    <row r="231" spans="1:18">
      <c r="A231" s="36"/>
      <c r="B231" s="204"/>
      <c r="C231" s="34"/>
      <c r="D231" s="34"/>
      <c r="E231" s="34"/>
      <c r="F231" s="34"/>
      <c r="G231" s="34"/>
      <c r="H231" s="34"/>
      <c r="I231" s="34"/>
      <c r="J231" s="205"/>
      <c r="K231" s="36"/>
      <c r="L231" s="34"/>
      <c r="M231" s="36"/>
      <c r="N231" s="34"/>
      <c r="O231" s="34"/>
      <c r="P231" s="34"/>
      <c r="Q231" s="34"/>
      <c r="R231" s="34"/>
    </row>
    <row r="232" spans="1:18">
      <c r="A232" s="36"/>
      <c r="B232" s="204"/>
      <c r="C232" s="34"/>
      <c r="D232" s="34"/>
      <c r="E232" s="34"/>
      <c r="F232" s="34"/>
      <c r="G232" s="34"/>
      <c r="H232" s="34"/>
      <c r="I232" s="34"/>
      <c r="J232" s="205"/>
      <c r="K232" s="36"/>
      <c r="L232" s="34"/>
      <c r="M232" s="36"/>
      <c r="N232" s="34"/>
      <c r="O232" s="34"/>
      <c r="P232" s="34"/>
      <c r="Q232" s="34"/>
      <c r="R232" s="34"/>
    </row>
    <row r="233" spans="1:18">
      <c r="A233" s="36"/>
      <c r="B233" s="204"/>
      <c r="C233" s="34"/>
      <c r="D233" s="34"/>
      <c r="E233" s="34"/>
      <c r="F233" s="34"/>
      <c r="G233" s="34"/>
      <c r="H233" s="34"/>
      <c r="I233" s="34"/>
      <c r="J233" s="205"/>
      <c r="K233" s="36"/>
      <c r="L233" s="34"/>
      <c r="M233" s="36"/>
      <c r="N233" s="34"/>
      <c r="O233" s="34"/>
      <c r="P233" s="34"/>
      <c r="Q233" s="34"/>
      <c r="R233" s="34"/>
    </row>
    <row r="234" spans="1:18">
      <c r="A234" s="36"/>
      <c r="B234" s="204"/>
      <c r="C234" s="34"/>
      <c r="D234" s="34"/>
      <c r="E234" s="34"/>
      <c r="F234" s="34"/>
      <c r="G234" s="34"/>
      <c r="H234" s="34"/>
      <c r="I234" s="34"/>
      <c r="J234" s="205"/>
      <c r="K234" s="36"/>
      <c r="L234" s="34"/>
      <c r="M234" s="36"/>
      <c r="N234" s="34"/>
      <c r="O234" s="34"/>
      <c r="P234" s="34"/>
      <c r="Q234" s="34"/>
      <c r="R234" s="34"/>
    </row>
    <row r="235" spans="1:18">
      <c r="A235" s="36"/>
      <c r="B235" s="204"/>
      <c r="C235" s="34"/>
      <c r="D235" s="34"/>
      <c r="E235" s="34"/>
      <c r="F235" s="34"/>
      <c r="G235" s="34"/>
      <c r="H235" s="34"/>
      <c r="I235" s="34"/>
      <c r="J235" s="205"/>
      <c r="K235" s="36"/>
      <c r="L235" s="34"/>
      <c r="M235" s="36"/>
      <c r="N235" s="34"/>
      <c r="O235" s="34"/>
      <c r="P235" s="34"/>
      <c r="Q235" s="34"/>
      <c r="R235" s="34"/>
    </row>
    <row r="236" spans="1:18">
      <c r="A236" s="36"/>
      <c r="B236" s="204"/>
      <c r="C236" s="34"/>
      <c r="D236" s="34"/>
      <c r="E236" s="34"/>
      <c r="F236" s="34"/>
      <c r="G236" s="34"/>
      <c r="H236" s="34"/>
      <c r="I236" s="34"/>
      <c r="J236" s="205"/>
      <c r="K236" s="36"/>
      <c r="L236" s="34"/>
      <c r="M236" s="36"/>
      <c r="N236" s="34"/>
      <c r="O236" s="34"/>
      <c r="P236" s="34"/>
      <c r="Q236" s="34"/>
      <c r="R236" s="34"/>
    </row>
    <row r="237" spans="1:18">
      <c r="A237" s="36"/>
      <c r="B237" s="204"/>
      <c r="C237" s="34"/>
      <c r="D237" s="34"/>
      <c r="E237" s="34"/>
      <c r="F237" s="34"/>
      <c r="G237" s="34"/>
      <c r="H237" s="34"/>
      <c r="I237" s="34"/>
      <c r="J237" s="205"/>
      <c r="K237" s="36"/>
      <c r="L237" s="34"/>
      <c r="M237" s="36"/>
      <c r="N237" s="34"/>
      <c r="O237" s="34"/>
      <c r="P237" s="34"/>
      <c r="Q237" s="34"/>
      <c r="R237" s="34"/>
    </row>
    <row r="238" spans="1:18">
      <c r="A238" s="36"/>
      <c r="B238" s="204"/>
      <c r="C238" s="34"/>
      <c r="D238" s="34"/>
      <c r="E238" s="34"/>
      <c r="F238" s="34"/>
      <c r="G238" s="34"/>
      <c r="H238" s="34"/>
      <c r="I238" s="34"/>
      <c r="J238" s="205"/>
      <c r="K238" s="36"/>
      <c r="L238" s="34"/>
      <c r="M238" s="36"/>
      <c r="N238" s="34"/>
      <c r="O238" s="34"/>
      <c r="P238" s="34"/>
      <c r="Q238" s="34"/>
      <c r="R238" s="34"/>
    </row>
    <row r="239" spans="1:18">
      <c r="A239" s="36"/>
      <c r="B239" s="204"/>
      <c r="C239" s="34"/>
      <c r="D239" s="34"/>
      <c r="E239" s="34"/>
      <c r="F239" s="34"/>
      <c r="G239" s="34"/>
      <c r="H239" s="34"/>
      <c r="I239" s="34"/>
      <c r="J239" s="205"/>
      <c r="K239" s="36"/>
      <c r="L239" s="34"/>
      <c r="M239" s="36"/>
      <c r="N239" s="34"/>
      <c r="O239" s="34"/>
      <c r="P239" s="34"/>
      <c r="Q239" s="34"/>
      <c r="R239" s="34"/>
    </row>
    <row r="240" spans="1:18">
      <c r="A240" s="36"/>
      <c r="B240" s="204"/>
      <c r="C240" s="34"/>
      <c r="D240" s="34"/>
      <c r="E240" s="34"/>
      <c r="F240" s="34"/>
      <c r="G240" s="34"/>
      <c r="H240" s="34"/>
      <c r="I240" s="34"/>
      <c r="J240" s="205"/>
      <c r="K240" s="36"/>
      <c r="L240" s="34"/>
      <c r="M240" s="36"/>
      <c r="N240" s="34"/>
      <c r="O240" s="34"/>
      <c r="P240" s="34"/>
      <c r="Q240" s="34"/>
      <c r="R240" s="34"/>
    </row>
    <row r="241" spans="1:18">
      <c r="A241" s="36"/>
      <c r="B241" s="204"/>
      <c r="C241" s="34"/>
      <c r="D241" s="34"/>
      <c r="E241" s="34"/>
      <c r="F241" s="34"/>
      <c r="G241" s="34"/>
      <c r="H241" s="34"/>
      <c r="I241" s="34"/>
      <c r="J241" s="205"/>
      <c r="K241" s="36"/>
      <c r="L241" s="34"/>
      <c r="M241" s="36"/>
      <c r="N241" s="34"/>
      <c r="O241" s="34"/>
      <c r="P241" s="34"/>
      <c r="Q241" s="34"/>
      <c r="R241" s="34"/>
    </row>
    <row r="242" spans="1:18">
      <c r="A242" s="36"/>
      <c r="B242" s="204"/>
      <c r="C242" s="34"/>
      <c r="D242" s="34"/>
      <c r="E242" s="34"/>
      <c r="F242" s="34"/>
      <c r="G242" s="34"/>
      <c r="H242" s="34"/>
      <c r="I242" s="34"/>
      <c r="J242" s="205"/>
      <c r="K242" s="36"/>
      <c r="L242" s="34"/>
      <c r="M242" s="36"/>
      <c r="N242" s="34"/>
      <c r="O242" s="34"/>
      <c r="P242" s="34"/>
      <c r="Q242" s="34"/>
      <c r="R242" s="34"/>
    </row>
    <row r="243" spans="1:18">
      <c r="A243" s="36"/>
      <c r="B243" s="204"/>
      <c r="C243" s="34"/>
      <c r="D243" s="34"/>
      <c r="E243" s="34"/>
      <c r="F243" s="34"/>
      <c r="G243" s="34"/>
      <c r="H243" s="34"/>
      <c r="I243" s="34"/>
      <c r="J243" s="205"/>
      <c r="K243" s="36"/>
      <c r="L243" s="34"/>
      <c r="M243" s="36"/>
      <c r="N243" s="34"/>
      <c r="O243" s="34"/>
      <c r="P243" s="34"/>
      <c r="Q243" s="34"/>
      <c r="R243" s="34"/>
    </row>
    <row r="244" spans="1:18">
      <c r="A244" s="36"/>
      <c r="B244" s="204"/>
      <c r="C244" s="34"/>
      <c r="D244" s="34"/>
      <c r="E244" s="34"/>
      <c r="F244" s="34"/>
      <c r="G244" s="34"/>
      <c r="H244" s="34"/>
      <c r="I244" s="34"/>
      <c r="J244" s="205"/>
      <c r="K244" s="36"/>
      <c r="L244" s="34"/>
      <c r="M244" s="36"/>
      <c r="N244" s="34"/>
      <c r="O244" s="34"/>
      <c r="P244" s="34"/>
      <c r="Q244" s="34"/>
      <c r="R244" s="34"/>
    </row>
    <row r="245" spans="1:18">
      <c r="A245" s="36"/>
      <c r="B245" s="204"/>
      <c r="C245" s="34"/>
      <c r="D245" s="34"/>
      <c r="E245" s="34"/>
      <c r="F245" s="34"/>
      <c r="G245" s="34"/>
      <c r="H245" s="34"/>
      <c r="I245" s="34"/>
      <c r="J245" s="205"/>
      <c r="K245" s="36"/>
      <c r="L245" s="34"/>
      <c r="M245" s="36"/>
      <c r="N245" s="34"/>
      <c r="O245" s="34"/>
      <c r="P245" s="34"/>
      <c r="Q245" s="34"/>
      <c r="R245" s="34"/>
    </row>
    <row r="246" spans="1:18">
      <c r="A246" s="36"/>
      <c r="B246" s="204"/>
      <c r="C246" s="34"/>
      <c r="D246" s="34"/>
      <c r="E246" s="34"/>
      <c r="F246" s="34"/>
      <c r="G246" s="34"/>
      <c r="H246" s="34"/>
      <c r="I246" s="34"/>
      <c r="J246" s="205"/>
      <c r="K246" s="36"/>
      <c r="L246" s="34"/>
      <c r="M246" s="36"/>
      <c r="N246" s="34"/>
      <c r="O246" s="34"/>
      <c r="P246" s="34"/>
      <c r="Q246" s="34"/>
      <c r="R246" s="34"/>
    </row>
    <row r="247" spans="1:18">
      <c r="A247" s="36"/>
      <c r="B247" s="204"/>
      <c r="C247" s="34"/>
      <c r="D247" s="34"/>
      <c r="E247" s="34"/>
      <c r="F247" s="34"/>
      <c r="G247" s="34"/>
      <c r="H247" s="34"/>
      <c r="I247" s="34"/>
      <c r="J247" s="205"/>
      <c r="K247" s="36"/>
      <c r="L247" s="34"/>
      <c r="M247" s="36"/>
      <c r="N247" s="34"/>
      <c r="O247" s="34"/>
      <c r="P247" s="34"/>
      <c r="Q247" s="34"/>
      <c r="R247" s="34"/>
    </row>
    <row r="248" spans="1:18">
      <c r="A248" s="36"/>
      <c r="B248" s="204"/>
      <c r="C248" s="34"/>
      <c r="D248" s="34"/>
      <c r="E248" s="34"/>
      <c r="F248" s="34"/>
      <c r="G248" s="34"/>
      <c r="H248" s="34"/>
      <c r="I248" s="34"/>
      <c r="J248" s="205"/>
      <c r="K248" s="36"/>
      <c r="L248" s="34"/>
      <c r="M248" s="36"/>
      <c r="N248" s="34"/>
      <c r="O248" s="34"/>
      <c r="P248" s="34"/>
      <c r="Q248" s="34"/>
      <c r="R248" s="34"/>
    </row>
    <row r="249" spans="1:18">
      <c r="A249" s="36"/>
      <c r="B249" s="204"/>
      <c r="C249" s="34"/>
      <c r="D249" s="34"/>
      <c r="E249" s="34"/>
      <c r="F249" s="34"/>
      <c r="G249" s="34"/>
      <c r="H249" s="34"/>
      <c r="I249" s="34"/>
      <c r="J249" s="205"/>
      <c r="K249" s="36"/>
      <c r="L249" s="34"/>
      <c r="M249" s="36"/>
      <c r="N249" s="34"/>
      <c r="O249" s="34"/>
      <c r="P249" s="34"/>
      <c r="Q249" s="34"/>
      <c r="R249" s="34"/>
    </row>
    <row r="250" spans="1:18">
      <c r="A250" s="36"/>
      <c r="B250" s="204"/>
      <c r="C250" s="34"/>
      <c r="D250" s="34"/>
      <c r="E250" s="34"/>
      <c r="F250" s="34"/>
      <c r="G250" s="34"/>
      <c r="H250" s="34"/>
      <c r="I250" s="34"/>
      <c r="J250" s="205"/>
      <c r="K250" s="36"/>
      <c r="L250" s="34"/>
      <c r="M250" s="36"/>
      <c r="N250" s="34"/>
      <c r="O250" s="34"/>
      <c r="P250" s="34"/>
      <c r="Q250" s="34"/>
      <c r="R250" s="34"/>
    </row>
    <row r="251" spans="1:18">
      <c r="A251" s="36"/>
      <c r="B251" s="204"/>
      <c r="C251" s="34"/>
      <c r="D251" s="34"/>
      <c r="E251" s="34"/>
      <c r="F251" s="34"/>
      <c r="G251" s="34"/>
      <c r="H251" s="34"/>
      <c r="I251" s="34"/>
      <c r="J251" s="205"/>
      <c r="K251" s="36"/>
      <c r="L251" s="34"/>
      <c r="M251" s="36"/>
      <c r="N251" s="34"/>
      <c r="O251" s="34"/>
      <c r="P251" s="34"/>
      <c r="Q251" s="34"/>
      <c r="R251" s="34"/>
    </row>
    <row r="252" spans="1:18">
      <c r="A252" s="36"/>
      <c r="B252" s="204"/>
      <c r="C252" s="34"/>
      <c r="D252" s="34"/>
      <c r="E252" s="34"/>
      <c r="F252" s="34"/>
      <c r="G252" s="34"/>
      <c r="H252" s="34"/>
      <c r="I252" s="34"/>
      <c r="J252" s="205"/>
      <c r="K252" s="36"/>
      <c r="L252" s="34"/>
      <c r="M252" s="36"/>
      <c r="N252" s="34"/>
      <c r="O252" s="34"/>
      <c r="P252" s="34"/>
      <c r="Q252" s="34"/>
      <c r="R252" s="34"/>
    </row>
    <row r="253" spans="1:18">
      <c r="A253" s="36"/>
      <c r="B253" s="204"/>
      <c r="C253" s="34"/>
      <c r="D253" s="34"/>
      <c r="E253" s="34"/>
      <c r="F253" s="34"/>
      <c r="G253" s="34"/>
      <c r="H253" s="34"/>
      <c r="I253" s="34"/>
      <c r="J253" s="205"/>
      <c r="K253" s="36"/>
      <c r="L253" s="34"/>
      <c r="M253" s="36"/>
      <c r="N253" s="34"/>
      <c r="O253" s="34"/>
      <c r="P253" s="34"/>
      <c r="Q253" s="34"/>
      <c r="R253" s="34"/>
    </row>
    <row r="254" spans="1:18">
      <c r="A254" s="36"/>
      <c r="B254" s="204"/>
      <c r="C254" s="34"/>
      <c r="D254" s="34"/>
      <c r="E254" s="34"/>
      <c r="F254" s="34"/>
      <c r="G254" s="34"/>
      <c r="H254" s="34"/>
      <c r="I254" s="34"/>
      <c r="J254" s="205"/>
      <c r="K254" s="36"/>
      <c r="L254" s="34"/>
      <c r="M254" s="36"/>
      <c r="N254" s="34"/>
      <c r="O254" s="34"/>
      <c r="P254" s="34"/>
      <c r="Q254" s="34"/>
      <c r="R254" s="34"/>
    </row>
    <row r="255" spans="1:18">
      <c r="A255" s="36"/>
      <c r="B255" s="204"/>
      <c r="C255" s="34"/>
      <c r="D255" s="34"/>
      <c r="E255" s="34"/>
      <c r="F255" s="34"/>
      <c r="G255" s="34"/>
      <c r="H255" s="34"/>
      <c r="I255" s="34"/>
      <c r="J255" s="205"/>
      <c r="K255" s="36"/>
      <c r="L255" s="34"/>
      <c r="M255" s="36"/>
      <c r="N255" s="34"/>
      <c r="O255" s="34"/>
      <c r="P255" s="34"/>
      <c r="Q255" s="34"/>
      <c r="R255" s="34"/>
    </row>
    <row r="256" spans="1:18">
      <c r="A256" s="36"/>
      <c r="B256" s="204"/>
      <c r="C256" s="34"/>
      <c r="D256" s="34"/>
      <c r="E256" s="34"/>
      <c r="F256" s="34"/>
      <c r="G256" s="34"/>
      <c r="H256" s="34"/>
      <c r="I256" s="34"/>
      <c r="J256" s="205"/>
      <c r="K256" s="36"/>
      <c r="L256" s="34"/>
      <c r="M256" s="36"/>
      <c r="N256" s="34"/>
      <c r="O256" s="34"/>
      <c r="P256" s="34"/>
      <c r="Q256" s="34"/>
      <c r="R256" s="34"/>
    </row>
    <row r="257" spans="1:18">
      <c r="A257" s="36"/>
      <c r="B257" s="204"/>
      <c r="C257" s="34"/>
      <c r="D257" s="34"/>
      <c r="E257" s="34"/>
      <c r="F257" s="34"/>
      <c r="G257" s="34"/>
      <c r="H257" s="34"/>
      <c r="I257" s="34"/>
      <c r="J257" s="205"/>
      <c r="K257" s="36"/>
      <c r="L257" s="34"/>
      <c r="M257" s="36"/>
      <c r="N257" s="34"/>
      <c r="O257" s="34"/>
      <c r="P257" s="34"/>
      <c r="Q257" s="34"/>
      <c r="R257" s="34"/>
    </row>
    <row r="258" spans="1:18">
      <c r="A258" s="36"/>
      <c r="B258" s="204"/>
      <c r="C258" s="34"/>
      <c r="D258" s="34"/>
      <c r="E258" s="34"/>
      <c r="F258" s="34"/>
      <c r="G258" s="34"/>
      <c r="H258" s="34"/>
      <c r="I258" s="34"/>
      <c r="J258" s="205"/>
      <c r="K258" s="36"/>
      <c r="L258" s="34"/>
      <c r="M258" s="36"/>
      <c r="N258" s="34"/>
      <c r="O258" s="34"/>
      <c r="P258" s="34"/>
      <c r="Q258" s="34"/>
      <c r="R258" s="34"/>
    </row>
    <row r="259" spans="1:18">
      <c r="A259" s="36"/>
      <c r="B259" s="204"/>
      <c r="C259" s="34"/>
      <c r="D259" s="34"/>
      <c r="E259" s="34"/>
      <c r="F259" s="34"/>
      <c r="G259" s="34"/>
      <c r="H259" s="34"/>
      <c r="I259" s="34"/>
      <c r="J259" s="205"/>
      <c r="K259" s="36"/>
      <c r="L259" s="34"/>
      <c r="M259" s="36"/>
      <c r="N259" s="34"/>
      <c r="O259" s="34"/>
      <c r="P259" s="34"/>
      <c r="Q259" s="34"/>
      <c r="R259" s="34"/>
    </row>
    <row r="260" spans="1:18">
      <c r="A260" s="36"/>
      <c r="B260" s="204"/>
      <c r="C260" s="34"/>
      <c r="D260" s="34"/>
      <c r="E260" s="34"/>
      <c r="F260" s="34"/>
      <c r="G260" s="34"/>
      <c r="H260" s="34"/>
      <c r="I260" s="34"/>
      <c r="J260" s="205"/>
      <c r="K260" s="36"/>
      <c r="L260" s="34"/>
      <c r="M260" s="36"/>
      <c r="N260" s="34"/>
      <c r="O260" s="34"/>
      <c r="P260" s="34"/>
      <c r="Q260" s="34"/>
      <c r="R260" s="34"/>
    </row>
    <row r="261" spans="1:18">
      <c r="A261" s="36"/>
      <c r="B261" s="204"/>
      <c r="C261" s="34"/>
      <c r="D261" s="34"/>
      <c r="E261" s="34"/>
      <c r="F261" s="34"/>
      <c r="G261" s="34"/>
      <c r="H261" s="34"/>
      <c r="I261" s="34"/>
      <c r="J261" s="205"/>
      <c r="K261" s="36"/>
      <c r="L261" s="34"/>
      <c r="M261" s="36"/>
      <c r="N261" s="34"/>
      <c r="O261" s="34"/>
      <c r="P261" s="34"/>
      <c r="Q261" s="34"/>
      <c r="R261" s="34"/>
    </row>
    <row r="262" spans="1:18">
      <c r="A262" s="36"/>
      <c r="B262" s="204"/>
      <c r="C262" s="34"/>
      <c r="D262" s="34"/>
      <c r="E262" s="34"/>
      <c r="F262" s="34"/>
      <c r="G262" s="34"/>
      <c r="H262" s="34"/>
      <c r="I262" s="34"/>
      <c r="J262" s="205"/>
      <c r="K262" s="36"/>
      <c r="L262" s="34"/>
      <c r="M262" s="36"/>
      <c r="N262" s="34"/>
      <c r="O262" s="34"/>
      <c r="P262" s="34"/>
      <c r="Q262" s="34"/>
      <c r="R262" s="34"/>
    </row>
    <row r="263" spans="1:18">
      <c r="A263" s="36"/>
      <c r="B263" s="204"/>
      <c r="C263" s="34"/>
      <c r="D263" s="34"/>
      <c r="E263" s="34"/>
      <c r="F263" s="34"/>
      <c r="G263" s="34"/>
      <c r="H263" s="34"/>
      <c r="I263" s="34"/>
      <c r="J263" s="205"/>
      <c r="K263" s="36"/>
      <c r="L263" s="34"/>
      <c r="M263" s="36"/>
      <c r="N263" s="34"/>
      <c r="O263" s="34"/>
      <c r="P263" s="34"/>
      <c r="Q263" s="34"/>
      <c r="R263" s="34"/>
    </row>
    <row r="264" spans="1:18">
      <c r="A264" s="36"/>
      <c r="B264" s="204"/>
      <c r="C264" s="34"/>
      <c r="D264" s="34"/>
      <c r="E264" s="34"/>
      <c r="F264" s="34"/>
      <c r="G264" s="34"/>
      <c r="H264" s="34"/>
      <c r="I264" s="34"/>
      <c r="J264" s="205"/>
      <c r="K264" s="36"/>
      <c r="L264" s="34"/>
      <c r="M264" s="36"/>
      <c r="N264" s="34"/>
      <c r="O264" s="34"/>
      <c r="P264" s="34"/>
      <c r="Q264" s="34"/>
      <c r="R264" s="34"/>
    </row>
    <row r="265" spans="1:18">
      <c r="A265" s="36"/>
      <c r="B265" s="204"/>
      <c r="C265" s="34"/>
      <c r="D265" s="34"/>
      <c r="E265" s="34"/>
      <c r="F265" s="34"/>
      <c r="G265" s="34"/>
      <c r="H265" s="34"/>
      <c r="I265" s="34"/>
      <c r="J265" s="205"/>
      <c r="K265" s="36"/>
      <c r="L265" s="34"/>
      <c r="M265" s="36"/>
      <c r="N265" s="34"/>
      <c r="O265" s="34"/>
      <c r="P265" s="34"/>
      <c r="Q265" s="34"/>
      <c r="R265" s="34"/>
    </row>
    <row r="266" spans="1:18">
      <c r="A266" s="36"/>
      <c r="B266" s="204"/>
      <c r="C266" s="34"/>
      <c r="D266" s="34"/>
      <c r="E266" s="34"/>
      <c r="F266" s="34"/>
      <c r="G266" s="34"/>
      <c r="H266" s="34"/>
      <c r="I266" s="34"/>
      <c r="J266" s="205"/>
      <c r="K266" s="36"/>
      <c r="L266" s="34"/>
      <c r="M266" s="36"/>
      <c r="N266" s="34"/>
      <c r="O266" s="34"/>
      <c r="P266" s="34"/>
      <c r="Q266" s="34"/>
      <c r="R266" s="34"/>
    </row>
    <row r="267" spans="1:18">
      <c r="A267" s="36"/>
      <c r="B267" s="204"/>
      <c r="C267" s="34"/>
      <c r="D267" s="34"/>
      <c r="E267" s="34"/>
      <c r="F267" s="34"/>
      <c r="G267" s="34"/>
      <c r="H267" s="34"/>
      <c r="I267" s="34"/>
      <c r="J267" s="205"/>
      <c r="K267" s="36"/>
      <c r="L267" s="34"/>
      <c r="M267" s="36"/>
      <c r="N267" s="34"/>
      <c r="O267" s="34"/>
      <c r="P267" s="34"/>
      <c r="Q267" s="34"/>
      <c r="R267" s="34"/>
    </row>
    <row r="268" spans="1:18">
      <c r="A268" s="36"/>
      <c r="B268" s="204"/>
      <c r="C268" s="34"/>
      <c r="D268" s="34"/>
      <c r="E268" s="34"/>
      <c r="F268" s="34"/>
      <c r="G268" s="34"/>
      <c r="H268" s="34"/>
      <c r="I268" s="34"/>
      <c r="J268" s="205"/>
      <c r="K268" s="36"/>
      <c r="L268" s="34"/>
      <c r="M268" s="36"/>
      <c r="N268" s="34"/>
      <c r="O268" s="34"/>
      <c r="P268" s="34"/>
      <c r="Q268" s="34"/>
      <c r="R268" s="34"/>
    </row>
    <row r="269" spans="1:18">
      <c r="A269" s="36"/>
      <c r="B269" s="204"/>
      <c r="C269" s="34"/>
      <c r="D269" s="34"/>
      <c r="E269" s="34"/>
      <c r="F269" s="34"/>
      <c r="G269" s="34"/>
      <c r="H269" s="34"/>
      <c r="I269" s="34"/>
      <c r="J269" s="205"/>
      <c r="K269" s="36"/>
      <c r="L269" s="34"/>
      <c r="M269" s="36"/>
      <c r="N269" s="34"/>
      <c r="O269" s="34"/>
      <c r="P269" s="34"/>
      <c r="Q269" s="34"/>
      <c r="R269" s="34"/>
    </row>
    <row r="270" spans="1:18">
      <c r="A270" s="36"/>
      <c r="B270" s="204"/>
      <c r="C270" s="34"/>
      <c r="D270" s="34"/>
      <c r="E270" s="34"/>
      <c r="F270" s="34"/>
      <c r="G270" s="34"/>
      <c r="H270" s="34"/>
      <c r="I270" s="34"/>
      <c r="J270" s="205"/>
      <c r="K270" s="36"/>
      <c r="L270" s="34"/>
      <c r="M270" s="36"/>
      <c r="N270" s="34"/>
      <c r="O270" s="34"/>
      <c r="P270" s="34"/>
      <c r="Q270" s="34"/>
      <c r="R270" s="34"/>
    </row>
    <row r="271" spans="1:18">
      <c r="A271" s="36"/>
      <c r="B271" s="204"/>
      <c r="C271" s="34"/>
      <c r="D271" s="34"/>
      <c r="E271" s="34"/>
      <c r="F271" s="34"/>
      <c r="G271" s="34"/>
      <c r="H271" s="34"/>
      <c r="I271" s="34"/>
      <c r="J271" s="205"/>
      <c r="K271" s="36"/>
      <c r="L271" s="34"/>
      <c r="M271" s="36"/>
      <c r="N271" s="34"/>
      <c r="O271" s="34"/>
      <c r="P271" s="34"/>
      <c r="Q271" s="34"/>
      <c r="R271" s="34"/>
    </row>
    <row r="272" spans="1:18">
      <c r="A272" s="36"/>
      <c r="B272" s="204"/>
      <c r="C272" s="34"/>
      <c r="D272" s="34"/>
      <c r="E272" s="34"/>
      <c r="F272" s="34"/>
      <c r="G272" s="34"/>
      <c r="H272" s="34"/>
      <c r="I272" s="34"/>
      <c r="J272" s="205"/>
      <c r="K272" s="36"/>
      <c r="L272" s="34"/>
      <c r="M272" s="36"/>
      <c r="N272" s="34"/>
      <c r="O272" s="34"/>
      <c r="P272" s="34"/>
      <c r="Q272" s="34"/>
      <c r="R272" s="34"/>
    </row>
    <row r="273" spans="1:18">
      <c r="A273" s="36"/>
      <c r="B273" s="204"/>
      <c r="C273" s="34"/>
      <c r="D273" s="34"/>
      <c r="E273" s="34"/>
      <c r="F273" s="34"/>
      <c r="G273" s="34"/>
      <c r="H273" s="34"/>
      <c r="I273" s="34"/>
      <c r="J273" s="205"/>
      <c r="K273" s="36"/>
      <c r="L273" s="34"/>
      <c r="M273" s="36"/>
      <c r="N273" s="34"/>
      <c r="O273" s="34"/>
      <c r="P273" s="34"/>
      <c r="Q273" s="34"/>
      <c r="R273" s="34"/>
    </row>
    <row r="274" spans="1:18">
      <c r="A274" s="36"/>
      <c r="B274" s="204"/>
      <c r="C274" s="34"/>
      <c r="D274" s="34"/>
      <c r="E274" s="34"/>
      <c r="F274" s="34"/>
      <c r="G274" s="34"/>
      <c r="H274" s="34"/>
      <c r="I274" s="34"/>
      <c r="J274" s="205"/>
      <c r="K274" s="36"/>
      <c r="L274" s="34"/>
      <c r="M274" s="36"/>
      <c r="N274" s="34"/>
      <c r="O274" s="34"/>
      <c r="P274" s="34"/>
      <c r="Q274" s="34"/>
      <c r="R274" s="34"/>
    </row>
    <row r="275" spans="1:18">
      <c r="A275" s="36"/>
      <c r="B275" s="204"/>
      <c r="C275" s="34"/>
      <c r="D275" s="34"/>
      <c r="E275" s="34"/>
      <c r="F275" s="34"/>
      <c r="G275" s="34"/>
      <c r="H275" s="34"/>
      <c r="I275" s="34"/>
      <c r="J275" s="205"/>
      <c r="K275" s="36"/>
      <c r="L275" s="34"/>
      <c r="M275" s="36"/>
      <c r="N275" s="34"/>
      <c r="O275" s="34"/>
      <c r="P275" s="34"/>
      <c r="Q275" s="34"/>
      <c r="R275" s="34"/>
    </row>
    <row r="276" spans="1:18">
      <c r="A276" s="36"/>
      <c r="B276" s="204"/>
      <c r="C276" s="34"/>
      <c r="D276" s="34"/>
      <c r="E276" s="34"/>
      <c r="F276" s="34"/>
      <c r="G276" s="34"/>
      <c r="H276" s="34"/>
      <c r="I276" s="34"/>
      <c r="J276" s="205"/>
      <c r="K276" s="36"/>
      <c r="L276" s="34"/>
      <c r="M276" s="36"/>
      <c r="N276" s="34"/>
      <c r="O276" s="34"/>
      <c r="P276" s="34"/>
      <c r="Q276" s="34"/>
      <c r="R276" s="34"/>
    </row>
    <row r="277" spans="1:18">
      <c r="A277" s="36"/>
      <c r="B277" s="204"/>
      <c r="C277" s="34"/>
      <c r="D277" s="34"/>
      <c r="E277" s="34"/>
      <c r="F277" s="34"/>
      <c r="G277" s="34"/>
      <c r="H277" s="34"/>
      <c r="I277" s="34"/>
      <c r="J277" s="205"/>
      <c r="K277" s="36"/>
      <c r="L277" s="34"/>
      <c r="M277" s="36"/>
      <c r="N277" s="34"/>
      <c r="O277" s="34"/>
      <c r="P277" s="34"/>
      <c r="Q277" s="34"/>
      <c r="R277" s="34"/>
    </row>
    <row r="278" spans="1:18">
      <c r="A278" s="36"/>
      <c r="B278" s="204"/>
      <c r="C278" s="34"/>
      <c r="D278" s="34"/>
      <c r="E278" s="34"/>
      <c r="F278" s="34"/>
      <c r="G278" s="34"/>
      <c r="H278" s="34"/>
      <c r="I278" s="34"/>
      <c r="J278" s="205"/>
      <c r="K278" s="36"/>
      <c r="L278" s="34"/>
      <c r="M278" s="36"/>
      <c r="N278" s="34"/>
      <c r="O278" s="34"/>
      <c r="P278" s="34"/>
      <c r="Q278" s="34"/>
      <c r="R278" s="34"/>
    </row>
    <row r="279" spans="1:18">
      <c r="A279" s="36"/>
      <c r="B279" s="204"/>
      <c r="C279" s="34"/>
      <c r="D279" s="34"/>
      <c r="E279" s="34"/>
      <c r="F279" s="34"/>
      <c r="G279" s="34"/>
      <c r="H279" s="34"/>
      <c r="I279" s="34"/>
      <c r="J279" s="205"/>
      <c r="K279" s="36"/>
      <c r="L279" s="34"/>
      <c r="M279" s="36"/>
      <c r="N279" s="34"/>
      <c r="O279" s="34"/>
      <c r="P279" s="34"/>
      <c r="Q279" s="34"/>
      <c r="R279" s="34"/>
    </row>
    <row r="280" spans="1:18">
      <c r="A280" s="36"/>
      <c r="B280" s="204"/>
      <c r="C280" s="34"/>
      <c r="D280" s="34"/>
      <c r="E280" s="34"/>
      <c r="F280" s="34"/>
      <c r="G280" s="34"/>
      <c r="H280" s="34"/>
      <c r="I280" s="34"/>
      <c r="J280" s="205"/>
      <c r="K280" s="36"/>
      <c r="L280" s="34"/>
      <c r="M280" s="36"/>
      <c r="N280" s="34"/>
      <c r="O280" s="34"/>
      <c r="P280" s="34"/>
      <c r="Q280" s="34"/>
      <c r="R280" s="34"/>
    </row>
    <row r="281" spans="1:18">
      <c r="A281" s="36"/>
      <c r="B281" s="204"/>
      <c r="C281" s="34"/>
      <c r="D281" s="34"/>
      <c r="E281" s="34"/>
      <c r="F281" s="34"/>
      <c r="G281" s="34"/>
      <c r="H281" s="34"/>
      <c r="I281" s="34"/>
      <c r="J281" s="205"/>
      <c r="K281" s="36"/>
      <c r="L281" s="34"/>
      <c r="M281" s="36"/>
      <c r="N281" s="34"/>
      <c r="O281" s="34"/>
      <c r="P281" s="34"/>
      <c r="Q281" s="34"/>
      <c r="R281" s="34"/>
    </row>
    <row r="282" spans="1:18">
      <c r="A282" s="36"/>
      <c r="B282" s="204"/>
      <c r="C282" s="34"/>
      <c r="D282" s="34"/>
      <c r="E282" s="34"/>
      <c r="F282" s="34"/>
      <c r="G282" s="34"/>
      <c r="H282" s="34"/>
      <c r="I282" s="34"/>
      <c r="J282" s="205"/>
      <c r="K282" s="36"/>
      <c r="L282" s="34"/>
      <c r="M282" s="36"/>
      <c r="N282" s="34"/>
      <c r="O282" s="34"/>
      <c r="P282" s="34"/>
      <c r="Q282" s="34"/>
      <c r="R282" s="34"/>
    </row>
    <row r="283" spans="1:18">
      <c r="A283" s="36"/>
      <c r="B283" s="204"/>
      <c r="C283" s="34"/>
      <c r="D283" s="34"/>
      <c r="E283" s="34"/>
      <c r="F283" s="34"/>
      <c r="G283" s="34"/>
      <c r="H283" s="34"/>
      <c r="I283" s="34"/>
      <c r="J283" s="205"/>
      <c r="K283" s="36"/>
      <c r="L283" s="34"/>
      <c r="M283" s="36"/>
      <c r="N283" s="34"/>
      <c r="O283" s="34"/>
      <c r="P283" s="34"/>
      <c r="Q283" s="34"/>
      <c r="R283" s="34"/>
    </row>
    <row r="284" spans="1:18">
      <c r="A284" s="36"/>
      <c r="B284" s="204"/>
      <c r="C284" s="34"/>
      <c r="D284" s="34"/>
      <c r="E284" s="34"/>
      <c r="F284" s="34"/>
      <c r="G284" s="34"/>
      <c r="H284" s="34"/>
      <c r="I284" s="34"/>
      <c r="J284" s="205"/>
      <c r="K284" s="36"/>
      <c r="L284" s="34"/>
      <c r="M284" s="36"/>
      <c r="N284" s="34"/>
      <c r="O284" s="34"/>
      <c r="P284" s="34"/>
      <c r="Q284" s="34"/>
      <c r="R284" s="34"/>
    </row>
    <row r="285" spans="1:18">
      <c r="A285" s="36"/>
      <c r="B285" s="204"/>
      <c r="C285" s="34"/>
      <c r="D285" s="34"/>
      <c r="E285" s="34"/>
      <c r="F285" s="34"/>
      <c r="G285" s="34"/>
      <c r="H285" s="34"/>
      <c r="I285" s="34"/>
      <c r="J285" s="205"/>
      <c r="K285" s="36"/>
      <c r="L285" s="34"/>
      <c r="M285" s="36"/>
      <c r="N285" s="34"/>
      <c r="O285" s="34"/>
      <c r="P285" s="34"/>
      <c r="Q285" s="34"/>
      <c r="R285" s="34"/>
    </row>
    <row r="286" spans="1:18">
      <c r="A286" s="36"/>
      <c r="B286" s="204"/>
      <c r="C286" s="34"/>
      <c r="D286" s="34"/>
      <c r="E286" s="34"/>
      <c r="F286" s="34"/>
      <c r="G286" s="34"/>
      <c r="H286" s="34"/>
      <c r="I286" s="34"/>
      <c r="J286" s="205"/>
      <c r="K286" s="36"/>
      <c r="L286" s="34"/>
      <c r="M286" s="36"/>
      <c r="N286" s="34"/>
      <c r="O286" s="34"/>
      <c r="P286" s="34"/>
      <c r="Q286" s="34"/>
      <c r="R286" s="34"/>
    </row>
    <row r="287" spans="1:18">
      <c r="A287" s="36"/>
      <c r="B287" s="204"/>
      <c r="C287" s="34"/>
      <c r="D287" s="34"/>
      <c r="E287" s="34"/>
      <c r="F287" s="34"/>
      <c r="G287" s="34"/>
      <c r="H287" s="34"/>
      <c r="I287" s="34"/>
      <c r="J287" s="205"/>
      <c r="K287" s="36"/>
      <c r="L287" s="34"/>
      <c r="M287" s="36"/>
      <c r="N287" s="34"/>
      <c r="O287" s="34"/>
      <c r="P287" s="34"/>
      <c r="Q287" s="34"/>
      <c r="R287" s="34"/>
    </row>
    <row r="288" spans="1:18">
      <c r="A288" s="36"/>
      <c r="B288" s="204"/>
      <c r="C288" s="34"/>
      <c r="D288" s="34"/>
      <c r="E288" s="34"/>
      <c r="F288" s="34"/>
      <c r="G288" s="34"/>
      <c r="H288" s="34"/>
      <c r="I288" s="34"/>
      <c r="J288" s="205"/>
      <c r="K288" s="36"/>
      <c r="L288" s="34"/>
      <c r="M288" s="36"/>
      <c r="N288" s="34"/>
      <c r="O288" s="34"/>
      <c r="P288" s="34"/>
      <c r="Q288" s="34"/>
      <c r="R288" s="34"/>
    </row>
    <row r="289" spans="1:18">
      <c r="A289" s="36"/>
      <c r="B289" s="204"/>
      <c r="C289" s="34"/>
      <c r="D289" s="34"/>
      <c r="E289" s="34"/>
      <c r="F289" s="34"/>
      <c r="G289" s="34"/>
      <c r="H289" s="34"/>
      <c r="I289" s="34"/>
      <c r="J289" s="205"/>
      <c r="K289" s="36"/>
      <c r="L289" s="34"/>
      <c r="M289" s="36"/>
      <c r="N289" s="34"/>
      <c r="O289" s="34"/>
      <c r="P289" s="34"/>
      <c r="Q289" s="34"/>
      <c r="R289" s="34"/>
    </row>
    <row r="290" spans="1:18">
      <c r="A290" s="36"/>
      <c r="B290" s="204"/>
      <c r="C290" s="34"/>
      <c r="D290" s="34"/>
      <c r="E290" s="34"/>
      <c r="F290" s="34"/>
      <c r="G290" s="34"/>
      <c r="H290" s="34"/>
      <c r="I290" s="34"/>
      <c r="J290" s="205"/>
      <c r="K290" s="36"/>
      <c r="L290" s="34"/>
      <c r="M290" s="36"/>
      <c r="N290" s="34"/>
      <c r="O290" s="34"/>
      <c r="P290" s="34"/>
      <c r="Q290" s="34"/>
      <c r="R290" s="34"/>
    </row>
    <row r="291" spans="1:18">
      <c r="A291" s="36"/>
      <c r="B291" s="204"/>
      <c r="C291" s="34"/>
      <c r="D291" s="34"/>
      <c r="E291" s="34"/>
      <c r="F291" s="34"/>
      <c r="G291" s="34"/>
      <c r="H291" s="34"/>
      <c r="I291" s="34"/>
      <c r="J291" s="205"/>
      <c r="K291" s="36"/>
      <c r="L291" s="34"/>
      <c r="M291" s="36"/>
      <c r="N291" s="34"/>
      <c r="O291" s="34"/>
      <c r="P291" s="34"/>
      <c r="Q291" s="34"/>
      <c r="R291" s="34"/>
    </row>
    <row r="292" spans="1:18">
      <c r="A292" s="36"/>
      <c r="B292" s="204"/>
      <c r="C292" s="34"/>
      <c r="D292" s="34"/>
      <c r="E292" s="34"/>
      <c r="F292" s="34"/>
      <c r="G292" s="34"/>
      <c r="H292" s="34"/>
      <c r="I292" s="34"/>
      <c r="J292" s="205"/>
      <c r="K292" s="36"/>
      <c r="L292" s="34"/>
      <c r="M292" s="36"/>
      <c r="N292" s="34"/>
      <c r="O292" s="34"/>
      <c r="P292" s="34"/>
      <c r="Q292" s="34"/>
      <c r="R292" s="34"/>
    </row>
    <row r="293" spans="1:18">
      <c r="A293" s="36"/>
      <c r="B293" s="204"/>
      <c r="C293" s="34"/>
      <c r="D293" s="34"/>
      <c r="E293" s="34"/>
      <c r="F293" s="34"/>
      <c r="G293" s="34"/>
      <c r="H293" s="34"/>
      <c r="I293" s="34"/>
      <c r="J293" s="205"/>
      <c r="K293" s="36"/>
      <c r="L293" s="34"/>
      <c r="M293" s="36"/>
      <c r="N293" s="34"/>
      <c r="O293" s="34"/>
      <c r="P293" s="34"/>
      <c r="Q293" s="34"/>
      <c r="R293" s="34"/>
    </row>
    <row r="294" spans="1:18">
      <c r="A294" s="36"/>
      <c r="B294" s="204"/>
      <c r="C294" s="34"/>
      <c r="D294" s="34"/>
      <c r="E294" s="34"/>
      <c r="F294" s="34"/>
      <c r="G294" s="34"/>
      <c r="H294" s="34"/>
      <c r="I294" s="34"/>
      <c r="J294" s="205"/>
      <c r="K294" s="36"/>
      <c r="L294" s="34"/>
      <c r="M294" s="36"/>
      <c r="N294" s="34"/>
      <c r="O294" s="34"/>
      <c r="P294" s="34"/>
      <c r="Q294" s="34"/>
      <c r="R294" s="34"/>
    </row>
    <row r="295" spans="1:18">
      <c r="A295" s="36"/>
      <c r="B295" s="204"/>
      <c r="C295" s="34"/>
      <c r="D295" s="34"/>
      <c r="E295" s="34"/>
      <c r="F295" s="34"/>
      <c r="G295" s="34"/>
      <c r="H295" s="34"/>
      <c r="I295" s="34"/>
      <c r="J295" s="205"/>
      <c r="K295" s="36"/>
      <c r="L295" s="34"/>
      <c r="M295" s="36"/>
      <c r="N295" s="34"/>
      <c r="O295" s="34"/>
      <c r="P295" s="34"/>
      <c r="Q295" s="34"/>
      <c r="R295" s="34"/>
    </row>
    <row r="296" spans="1:18">
      <c r="A296" s="36"/>
      <c r="B296" s="204"/>
      <c r="C296" s="34"/>
      <c r="D296" s="34"/>
      <c r="E296" s="34"/>
      <c r="F296" s="34"/>
      <c r="G296" s="34"/>
      <c r="H296" s="34"/>
      <c r="I296" s="34"/>
      <c r="J296" s="205"/>
      <c r="K296" s="36"/>
      <c r="L296" s="34"/>
      <c r="M296" s="36"/>
      <c r="N296" s="34"/>
      <c r="O296" s="34"/>
      <c r="P296" s="34"/>
      <c r="Q296" s="34"/>
      <c r="R296" s="34"/>
    </row>
    <row r="297" spans="1:18">
      <c r="A297" s="36"/>
      <c r="B297" s="204"/>
      <c r="C297" s="34"/>
      <c r="D297" s="34"/>
      <c r="E297" s="34"/>
      <c r="F297" s="34"/>
      <c r="G297" s="34"/>
      <c r="H297" s="34"/>
      <c r="I297" s="34"/>
      <c r="J297" s="205"/>
      <c r="K297" s="36"/>
      <c r="L297" s="34"/>
      <c r="M297" s="36"/>
      <c r="N297" s="34"/>
      <c r="O297" s="34"/>
      <c r="P297" s="34"/>
      <c r="Q297" s="34"/>
      <c r="R297" s="34"/>
    </row>
    <row r="298" spans="1:18">
      <c r="A298" s="36"/>
      <c r="B298" s="204"/>
      <c r="C298" s="34"/>
      <c r="D298" s="34"/>
      <c r="E298" s="34"/>
      <c r="F298" s="34"/>
      <c r="G298" s="34"/>
      <c r="H298" s="34"/>
      <c r="I298" s="34"/>
      <c r="J298" s="205"/>
      <c r="K298" s="36"/>
      <c r="L298" s="34"/>
      <c r="M298" s="36"/>
      <c r="N298" s="34"/>
      <c r="O298" s="34"/>
      <c r="P298" s="34"/>
      <c r="Q298" s="34"/>
      <c r="R298" s="34"/>
    </row>
    <row r="299" spans="1:18">
      <c r="A299" s="36"/>
      <c r="B299" s="204"/>
      <c r="C299" s="34"/>
      <c r="D299" s="34"/>
      <c r="E299" s="34"/>
      <c r="F299" s="34"/>
      <c r="G299" s="34"/>
      <c r="H299" s="34"/>
      <c r="I299" s="34"/>
      <c r="J299" s="205"/>
      <c r="K299" s="36"/>
      <c r="L299" s="34"/>
      <c r="M299" s="36"/>
      <c r="N299" s="34"/>
      <c r="O299" s="34"/>
      <c r="P299" s="34"/>
      <c r="Q299" s="34"/>
      <c r="R299" s="34"/>
    </row>
    <row r="300" spans="1:18">
      <c r="A300" s="36"/>
      <c r="B300" s="204"/>
      <c r="C300" s="34"/>
      <c r="D300" s="34"/>
      <c r="E300" s="34"/>
      <c r="F300" s="34"/>
      <c r="G300" s="34"/>
      <c r="H300" s="34"/>
      <c r="I300" s="34"/>
      <c r="J300" s="205"/>
      <c r="K300" s="36"/>
      <c r="L300" s="34"/>
      <c r="M300" s="36"/>
      <c r="N300" s="34"/>
      <c r="O300" s="34"/>
      <c r="P300" s="34"/>
      <c r="Q300" s="34"/>
      <c r="R300" s="34"/>
    </row>
    <row r="301" spans="1:18">
      <c r="A301" s="36"/>
      <c r="B301" s="204"/>
      <c r="C301" s="34"/>
      <c r="D301" s="34"/>
      <c r="E301" s="34"/>
      <c r="F301" s="34"/>
      <c r="G301" s="34"/>
      <c r="H301" s="34"/>
      <c r="I301" s="34"/>
      <c r="J301" s="205"/>
      <c r="K301" s="36"/>
      <c r="L301" s="34"/>
      <c r="M301" s="36"/>
      <c r="N301" s="34"/>
      <c r="O301" s="34"/>
      <c r="P301" s="34"/>
      <c r="Q301" s="34"/>
      <c r="R301" s="34"/>
    </row>
    <row r="302" spans="1:18">
      <c r="A302" s="36"/>
      <c r="B302" s="204"/>
      <c r="C302" s="34"/>
      <c r="D302" s="34"/>
      <c r="E302" s="34"/>
      <c r="F302" s="34"/>
      <c r="G302" s="34"/>
      <c r="H302" s="34"/>
      <c r="I302" s="34"/>
      <c r="J302" s="205"/>
      <c r="K302" s="36"/>
      <c r="L302" s="34"/>
      <c r="M302" s="36"/>
      <c r="N302" s="34"/>
      <c r="O302" s="34"/>
      <c r="P302" s="34"/>
      <c r="Q302" s="34"/>
      <c r="R302" s="34"/>
    </row>
    <row r="303" spans="1:18">
      <c r="A303" s="36"/>
      <c r="B303" s="204"/>
      <c r="C303" s="34"/>
      <c r="D303" s="34"/>
      <c r="E303" s="34"/>
      <c r="F303" s="34"/>
      <c r="G303" s="34"/>
      <c r="H303" s="34"/>
      <c r="I303" s="34"/>
      <c r="J303" s="205"/>
      <c r="K303" s="36"/>
      <c r="L303" s="34"/>
      <c r="M303" s="36"/>
      <c r="N303" s="34"/>
      <c r="O303" s="34"/>
      <c r="P303" s="34"/>
      <c r="Q303" s="34"/>
      <c r="R303" s="34"/>
    </row>
    <row r="304" spans="1:18">
      <c r="A304" s="36"/>
      <c r="B304" s="204"/>
      <c r="C304" s="34"/>
      <c r="D304" s="34"/>
      <c r="E304" s="34"/>
      <c r="F304" s="34"/>
      <c r="G304" s="34"/>
      <c r="H304" s="34"/>
      <c r="I304" s="34"/>
      <c r="J304" s="205"/>
      <c r="K304" s="36"/>
      <c r="L304" s="34"/>
      <c r="M304" s="36"/>
      <c r="N304" s="34"/>
      <c r="O304" s="34"/>
      <c r="P304" s="34"/>
      <c r="Q304" s="34"/>
      <c r="R304" s="34"/>
    </row>
    <row r="305" spans="1:18">
      <c r="A305" s="36"/>
      <c r="B305" s="204"/>
      <c r="C305" s="34"/>
      <c r="D305" s="34"/>
      <c r="E305" s="34"/>
      <c r="F305" s="34"/>
      <c r="G305" s="34"/>
      <c r="H305" s="34"/>
      <c r="I305" s="34"/>
      <c r="J305" s="205"/>
      <c r="K305" s="36"/>
      <c r="L305" s="34"/>
      <c r="M305" s="36"/>
      <c r="N305" s="34"/>
      <c r="O305" s="34"/>
      <c r="P305" s="34"/>
      <c r="Q305" s="34"/>
      <c r="R305" s="34"/>
    </row>
    <row r="306" spans="1:18">
      <c r="A306" s="36"/>
      <c r="B306" s="204"/>
      <c r="C306" s="34"/>
      <c r="D306" s="34"/>
      <c r="E306" s="34"/>
      <c r="F306" s="34"/>
      <c r="G306" s="34"/>
      <c r="H306" s="34"/>
      <c r="I306" s="34"/>
      <c r="J306" s="205"/>
      <c r="K306" s="36"/>
      <c r="L306" s="34"/>
      <c r="M306" s="36"/>
      <c r="N306" s="34"/>
      <c r="O306" s="34"/>
      <c r="P306" s="34"/>
      <c r="Q306" s="34"/>
      <c r="R306" s="34"/>
    </row>
    <row r="307" spans="1:18">
      <c r="A307" s="36"/>
      <c r="B307" s="204"/>
      <c r="C307" s="34"/>
      <c r="D307" s="34"/>
      <c r="E307" s="34"/>
      <c r="F307" s="34"/>
      <c r="G307" s="34"/>
      <c r="H307" s="34"/>
      <c r="I307" s="34"/>
      <c r="J307" s="205"/>
      <c r="K307" s="36"/>
      <c r="L307" s="34"/>
      <c r="M307" s="36"/>
      <c r="N307" s="34"/>
      <c r="O307" s="34"/>
      <c r="P307" s="34"/>
      <c r="Q307" s="34"/>
      <c r="R307" s="34"/>
    </row>
    <row r="308" spans="1:18">
      <c r="A308" s="36"/>
      <c r="B308" s="204"/>
      <c r="C308" s="34"/>
      <c r="D308" s="34"/>
      <c r="E308" s="34"/>
      <c r="F308" s="34"/>
      <c r="G308" s="34"/>
      <c r="H308" s="34"/>
      <c r="I308" s="34"/>
      <c r="J308" s="205"/>
      <c r="K308" s="36"/>
      <c r="L308" s="34"/>
      <c r="M308" s="36"/>
      <c r="N308" s="34"/>
      <c r="O308" s="34"/>
      <c r="P308" s="34"/>
      <c r="Q308" s="34"/>
      <c r="R308" s="34"/>
    </row>
    <row r="309" spans="1:18">
      <c r="A309" s="36"/>
      <c r="B309" s="204"/>
      <c r="C309" s="34"/>
      <c r="D309" s="34"/>
      <c r="E309" s="34"/>
      <c r="F309" s="34"/>
      <c r="G309" s="34"/>
      <c r="H309" s="34"/>
      <c r="I309" s="34"/>
      <c r="J309" s="205"/>
      <c r="K309" s="36"/>
      <c r="L309" s="34"/>
      <c r="M309" s="36"/>
      <c r="N309" s="34"/>
      <c r="O309" s="34"/>
      <c r="P309" s="34"/>
      <c r="Q309" s="34"/>
      <c r="R309" s="34"/>
    </row>
    <row r="310" spans="1:18">
      <c r="A310" s="36"/>
      <c r="B310" s="204"/>
      <c r="C310" s="34"/>
      <c r="D310" s="34"/>
      <c r="E310" s="34"/>
      <c r="F310" s="34"/>
      <c r="G310" s="34"/>
      <c r="H310" s="34"/>
      <c r="I310" s="34"/>
      <c r="J310" s="205"/>
      <c r="K310" s="36"/>
      <c r="L310" s="34"/>
      <c r="M310" s="36"/>
      <c r="N310" s="34"/>
      <c r="O310" s="34"/>
      <c r="P310" s="34"/>
      <c r="Q310" s="34"/>
      <c r="R310" s="34"/>
    </row>
    <row r="311" spans="1:18">
      <c r="A311" s="36"/>
      <c r="B311" s="204"/>
      <c r="C311" s="34"/>
      <c r="D311" s="34"/>
      <c r="E311" s="34"/>
      <c r="F311" s="34"/>
      <c r="G311" s="34"/>
      <c r="H311" s="34"/>
      <c r="I311" s="34"/>
      <c r="J311" s="205"/>
      <c r="K311" s="36"/>
      <c r="L311" s="34"/>
      <c r="M311" s="36"/>
      <c r="N311" s="34"/>
      <c r="O311" s="34"/>
      <c r="P311" s="34"/>
      <c r="Q311" s="34"/>
      <c r="R311" s="34"/>
    </row>
    <row r="312" spans="1:18">
      <c r="A312" s="36"/>
      <c r="B312" s="204"/>
      <c r="C312" s="34"/>
      <c r="D312" s="34"/>
      <c r="E312" s="34"/>
      <c r="F312" s="34"/>
      <c r="G312" s="34"/>
      <c r="H312" s="34"/>
      <c r="I312" s="34"/>
      <c r="J312" s="205"/>
      <c r="K312" s="36"/>
      <c r="L312" s="34"/>
      <c r="M312" s="36"/>
      <c r="N312" s="34"/>
      <c r="O312" s="34"/>
      <c r="P312" s="34"/>
      <c r="Q312" s="34"/>
      <c r="R312" s="34"/>
    </row>
    <row r="313" spans="1:18">
      <c r="A313" s="36"/>
      <c r="B313" s="204"/>
      <c r="C313" s="34"/>
      <c r="D313" s="34"/>
      <c r="E313" s="34"/>
      <c r="F313" s="34"/>
      <c r="G313" s="34"/>
      <c r="H313" s="34"/>
      <c r="I313" s="34"/>
      <c r="J313" s="205"/>
      <c r="K313" s="36"/>
      <c r="L313" s="34"/>
      <c r="M313" s="36"/>
      <c r="N313" s="34"/>
      <c r="O313" s="34"/>
      <c r="P313" s="34"/>
      <c r="Q313" s="34"/>
      <c r="R313" s="34"/>
    </row>
    <row r="314" spans="1:18">
      <c r="A314" s="36"/>
      <c r="B314" s="204"/>
      <c r="C314" s="34"/>
      <c r="D314" s="34"/>
      <c r="E314" s="34"/>
      <c r="F314" s="34"/>
      <c r="G314" s="34"/>
      <c r="H314" s="34"/>
      <c r="I314" s="34"/>
      <c r="J314" s="205"/>
      <c r="K314" s="36"/>
      <c r="L314" s="34"/>
      <c r="M314" s="36"/>
      <c r="N314" s="34"/>
      <c r="O314" s="34"/>
      <c r="P314" s="34"/>
      <c r="Q314" s="34"/>
      <c r="R314" s="34"/>
    </row>
    <row r="315" spans="1:18">
      <c r="A315" s="36"/>
      <c r="B315" s="204"/>
      <c r="C315" s="34"/>
      <c r="D315" s="34"/>
      <c r="E315" s="34"/>
      <c r="F315" s="34"/>
      <c r="G315" s="34"/>
      <c r="H315" s="34"/>
      <c r="I315" s="34"/>
      <c r="J315" s="205"/>
      <c r="K315" s="36"/>
      <c r="L315" s="34"/>
      <c r="M315" s="36"/>
      <c r="N315" s="34"/>
      <c r="O315" s="34"/>
      <c r="P315" s="34"/>
      <c r="Q315" s="34"/>
      <c r="R315" s="34"/>
    </row>
    <row r="316" spans="1:18">
      <c r="A316" s="36"/>
      <c r="B316" s="204"/>
      <c r="C316" s="34"/>
      <c r="D316" s="34"/>
      <c r="E316" s="34"/>
      <c r="F316" s="34"/>
      <c r="G316" s="34"/>
      <c r="H316" s="34"/>
      <c r="I316" s="34"/>
      <c r="J316" s="205"/>
      <c r="K316" s="36"/>
      <c r="L316" s="34"/>
      <c r="M316" s="36"/>
      <c r="N316" s="34"/>
      <c r="O316" s="34"/>
      <c r="P316" s="34"/>
      <c r="Q316" s="34"/>
      <c r="R316" s="34"/>
    </row>
    <row r="317" spans="1:18">
      <c r="A317" s="36"/>
      <c r="B317" s="204"/>
      <c r="C317" s="34"/>
      <c r="D317" s="34"/>
      <c r="E317" s="34"/>
      <c r="F317" s="34"/>
      <c r="G317" s="34"/>
      <c r="H317" s="34"/>
      <c r="I317" s="34"/>
      <c r="J317" s="205"/>
      <c r="K317" s="36"/>
      <c r="L317" s="34"/>
      <c r="M317" s="36"/>
      <c r="N317" s="34"/>
      <c r="O317" s="34"/>
      <c r="P317" s="34"/>
      <c r="Q317" s="34"/>
      <c r="R317" s="34"/>
    </row>
    <row r="318" spans="1:18">
      <c r="A318" s="36"/>
      <c r="B318" s="204"/>
      <c r="C318" s="34"/>
      <c r="D318" s="34"/>
      <c r="E318" s="34"/>
      <c r="F318" s="34"/>
      <c r="G318" s="34"/>
      <c r="H318" s="34"/>
      <c r="I318" s="34"/>
      <c r="J318" s="205"/>
      <c r="K318" s="36"/>
      <c r="L318" s="34"/>
      <c r="M318" s="36"/>
      <c r="N318" s="34"/>
      <c r="O318" s="34"/>
      <c r="P318" s="34"/>
      <c r="Q318" s="34"/>
      <c r="R318" s="34"/>
    </row>
    <row r="319" spans="1:18">
      <c r="A319" s="36"/>
      <c r="B319" s="204"/>
      <c r="C319" s="34"/>
      <c r="D319" s="34"/>
      <c r="E319" s="34"/>
      <c r="F319" s="34"/>
      <c r="G319" s="34"/>
      <c r="H319" s="34"/>
      <c r="I319" s="34"/>
      <c r="J319" s="205"/>
      <c r="K319" s="36"/>
      <c r="L319" s="34"/>
      <c r="M319" s="36"/>
      <c r="N319" s="34"/>
      <c r="O319" s="34"/>
      <c r="P319" s="34"/>
      <c r="Q319" s="34"/>
      <c r="R319" s="34"/>
    </row>
    <row r="320" spans="1:18">
      <c r="A320" s="36"/>
      <c r="B320" s="204"/>
      <c r="C320" s="34"/>
      <c r="D320" s="34"/>
      <c r="E320" s="34"/>
      <c r="F320" s="34"/>
      <c r="G320" s="34"/>
      <c r="H320" s="34"/>
      <c r="I320" s="34"/>
      <c r="J320" s="205"/>
      <c r="K320" s="36"/>
      <c r="L320" s="34"/>
      <c r="M320" s="36"/>
      <c r="N320" s="34"/>
      <c r="O320" s="34"/>
      <c r="P320" s="34"/>
      <c r="Q320" s="34"/>
      <c r="R320" s="34"/>
    </row>
    <row r="321" spans="1:18">
      <c r="A321" s="36"/>
      <c r="B321" s="204"/>
      <c r="C321" s="34"/>
      <c r="D321" s="34"/>
      <c r="E321" s="34"/>
      <c r="F321" s="34"/>
      <c r="G321" s="34"/>
      <c r="H321" s="34"/>
      <c r="I321" s="34"/>
      <c r="J321" s="205"/>
      <c r="K321" s="36"/>
      <c r="L321" s="34"/>
      <c r="M321" s="36"/>
      <c r="N321" s="34"/>
      <c r="O321" s="34"/>
      <c r="P321" s="34"/>
      <c r="Q321" s="34"/>
      <c r="R321" s="34"/>
    </row>
    <row r="322" spans="1:18">
      <c r="A322" s="36"/>
      <c r="B322" s="204"/>
      <c r="C322" s="34"/>
      <c r="D322" s="34"/>
      <c r="E322" s="34"/>
      <c r="F322" s="34"/>
      <c r="G322" s="34"/>
      <c r="H322" s="34"/>
      <c r="I322" s="34"/>
      <c r="J322" s="205"/>
      <c r="K322" s="36"/>
      <c r="L322" s="34"/>
      <c r="M322" s="36"/>
      <c r="N322" s="34"/>
      <c r="O322" s="34"/>
      <c r="P322" s="34"/>
      <c r="Q322" s="34"/>
      <c r="R322" s="34"/>
    </row>
    <row r="323" spans="1:18">
      <c r="A323" s="36"/>
      <c r="B323" s="204"/>
      <c r="C323" s="34"/>
      <c r="D323" s="34"/>
      <c r="E323" s="34"/>
      <c r="F323" s="34"/>
      <c r="G323" s="34"/>
      <c r="H323" s="34"/>
      <c r="I323" s="34"/>
      <c r="J323" s="205"/>
      <c r="K323" s="36"/>
      <c r="L323" s="34"/>
      <c r="M323" s="36"/>
      <c r="N323" s="34"/>
      <c r="O323" s="34"/>
      <c r="P323" s="34"/>
      <c r="Q323" s="34"/>
      <c r="R323" s="34"/>
    </row>
    <row r="324" spans="1:18">
      <c r="A324" s="36"/>
      <c r="B324" s="204"/>
      <c r="C324" s="34"/>
      <c r="D324" s="34"/>
      <c r="E324" s="34"/>
      <c r="F324" s="34"/>
      <c r="G324" s="34"/>
      <c r="H324" s="34"/>
      <c r="I324" s="34"/>
      <c r="J324" s="205"/>
      <c r="K324" s="36"/>
      <c r="L324" s="34"/>
      <c r="M324" s="36"/>
      <c r="N324" s="34"/>
      <c r="O324" s="34"/>
      <c r="P324" s="34"/>
      <c r="Q324" s="34"/>
      <c r="R324" s="34"/>
    </row>
    <row r="325" spans="1:18">
      <c r="A325" s="36"/>
      <c r="B325" s="204"/>
      <c r="C325" s="34"/>
      <c r="D325" s="34"/>
      <c r="E325" s="34"/>
      <c r="F325" s="34"/>
      <c r="G325" s="34"/>
      <c r="H325" s="34"/>
      <c r="I325" s="34"/>
      <c r="J325" s="205"/>
      <c r="K325" s="36"/>
      <c r="L325" s="34"/>
      <c r="M325" s="36"/>
      <c r="N325" s="34"/>
      <c r="O325" s="34"/>
      <c r="P325" s="34"/>
      <c r="Q325" s="34"/>
      <c r="R325" s="34"/>
    </row>
    <row r="326" spans="1:18">
      <c r="A326" s="36"/>
      <c r="B326" s="204"/>
      <c r="C326" s="34"/>
      <c r="D326" s="34"/>
      <c r="E326" s="34"/>
      <c r="F326" s="34"/>
      <c r="G326" s="34"/>
      <c r="H326" s="34"/>
      <c r="I326" s="34"/>
      <c r="J326" s="205"/>
      <c r="K326" s="36"/>
      <c r="L326" s="34"/>
      <c r="M326" s="36"/>
      <c r="N326" s="34"/>
      <c r="O326" s="34"/>
      <c r="P326" s="34"/>
      <c r="Q326" s="34"/>
      <c r="R326" s="34"/>
    </row>
    <row r="327" spans="1:18">
      <c r="A327" s="36"/>
      <c r="B327" s="204"/>
      <c r="C327" s="34"/>
      <c r="D327" s="34"/>
      <c r="E327" s="34"/>
      <c r="F327" s="34"/>
      <c r="G327" s="34"/>
      <c r="H327" s="34"/>
      <c r="I327" s="34"/>
      <c r="J327" s="205"/>
      <c r="K327" s="36"/>
      <c r="L327" s="34"/>
      <c r="M327" s="36"/>
      <c r="N327" s="34"/>
      <c r="O327" s="34"/>
      <c r="P327" s="34"/>
      <c r="Q327" s="34"/>
      <c r="R327" s="34"/>
    </row>
    <row r="328" spans="1:18">
      <c r="A328" s="36"/>
      <c r="B328" s="204"/>
      <c r="C328" s="34"/>
      <c r="D328" s="34"/>
      <c r="E328" s="34"/>
      <c r="F328" s="34"/>
      <c r="G328" s="34"/>
      <c r="H328" s="34"/>
      <c r="I328" s="34"/>
      <c r="J328" s="205"/>
      <c r="K328" s="36"/>
      <c r="L328" s="34"/>
      <c r="M328" s="36"/>
      <c r="N328" s="34"/>
      <c r="O328" s="34"/>
      <c r="P328" s="34"/>
      <c r="Q328" s="34"/>
      <c r="R328" s="34"/>
    </row>
    <row r="329" spans="1:18">
      <c r="A329" s="36"/>
      <c r="B329" s="204"/>
      <c r="C329" s="34"/>
      <c r="D329" s="34"/>
      <c r="E329" s="34"/>
      <c r="F329" s="34"/>
      <c r="G329" s="34"/>
      <c r="H329" s="34"/>
      <c r="I329" s="34"/>
      <c r="J329" s="205"/>
      <c r="K329" s="36"/>
      <c r="L329" s="34"/>
      <c r="M329" s="36"/>
      <c r="N329" s="34"/>
      <c r="O329" s="34"/>
      <c r="P329" s="34"/>
      <c r="Q329" s="34"/>
      <c r="R329" s="34"/>
    </row>
    <row r="330" spans="1:18">
      <c r="A330" s="36"/>
      <c r="B330" s="204"/>
      <c r="C330" s="34"/>
      <c r="D330" s="34"/>
      <c r="E330" s="34"/>
      <c r="F330" s="34"/>
      <c r="G330" s="34"/>
      <c r="H330" s="34"/>
      <c r="I330" s="34"/>
      <c r="J330" s="205"/>
      <c r="K330" s="36"/>
      <c r="L330" s="34"/>
      <c r="M330" s="36"/>
      <c r="N330" s="34"/>
      <c r="O330" s="34"/>
      <c r="P330" s="34"/>
      <c r="Q330" s="34"/>
      <c r="R330" s="34"/>
    </row>
    <row r="331" spans="1:18">
      <c r="A331" s="36"/>
      <c r="B331" s="204"/>
      <c r="C331" s="34"/>
      <c r="D331" s="34"/>
      <c r="E331" s="34"/>
      <c r="F331" s="34"/>
      <c r="G331" s="34"/>
      <c r="H331" s="34"/>
      <c r="I331" s="34"/>
      <c r="J331" s="205"/>
      <c r="K331" s="36"/>
      <c r="L331" s="34"/>
      <c r="M331" s="36"/>
      <c r="N331" s="34"/>
      <c r="O331" s="34"/>
      <c r="P331" s="34"/>
      <c r="Q331" s="34"/>
      <c r="R331" s="34"/>
    </row>
    <row r="332" spans="1:18">
      <c r="A332" s="36"/>
      <c r="B332" s="204"/>
      <c r="C332" s="34"/>
      <c r="D332" s="34"/>
      <c r="E332" s="34"/>
      <c r="F332" s="34"/>
      <c r="G332" s="34"/>
      <c r="H332" s="34"/>
      <c r="I332" s="34"/>
      <c r="J332" s="205"/>
      <c r="K332" s="36"/>
      <c r="L332" s="34"/>
      <c r="M332" s="36"/>
      <c r="N332" s="34"/>
      <c r="O332" s="34"/>
      <c r="P332" s="34"/>
      <c r="Q332" s="34"/>
      <c r="R332" s="34"/>
    </row>
    <row r="333" spans="1:18">
      <c r="A333" s="36"/>
      <c r="B333" s="204"/>
      <c r="C333" s="34"/>
      <c r="D333" s="34"/>
      <c r="E333" s="34"/>
      <c r="F333" s="34"/>
      <c r="G333" s="34"/>
      <c r="H333" s="34"/>
      <c r="I333" s="34"/>
      <c r="J333" s="205"/>
      <c r="K333" s="36"/>
      <c r="L333" s="34"/>
      <c r="M333" s="36"/>
      <c r="N333" s="34"/>
      <c r="O333" s="34"/>
      <c r="P333" s="34"/>
      <c r="Q333" s="34"/>
      <c r="R333" s="34"/>
    </row>
    <row r="334" spans="1:18">
      <c r="A334" s="36"/>
      <c r="B334" s="204"/>
      <c r="C334" s="34"/>
      <c r="D334" s="34"/>
      <c r="E334" s="34"/>
      <c r="F334" s="34"/>
      <c r="G334" s="34"/>
      <c r="H334" s="34"/>
      <c r="I334" s="34"/>
      <c r="J334" s="205"/>
      <c r="K334" s="36"/>
      <c r="L334" s="34"/>
      <c r="M334" s="36"/>
      <c r="N334" s="34"/>
      <c r="O334" s="34"/>
      <c r="P334" s="34"/>
      <c r="Q334" s="34"/>
      <c r="R334" s="34"/>
    </row>
    <row r="335" spans="1:18">
      <c r="A335" s="36"/>
      <c r="B335" s="204"/>
      <c r="C335" s="34"/>
      <c r="D335" s="34"/>
      <c r="E335" s="34"/>
      <c r="F335" s="34"/>
      <c r="G335" s="34"/>
      <c r="H335" s="34"/>
      <c r="I335" s="34"/>
      <c r="J335" s="205"/>
      <c r="K335" s="36"/>
      <c r="L335" s="34"/>
      <c r="M335" s="36"/>
      <c r="N335" s="34"/>
      <c r="O335" s="34"/>
      <c r="P335" s="34"/>
      <c r="Q335" s="34"/>
      <c r="R335" s="34"/>
    </row>
    <row r="336" spans="1:18">
      <c r="A336" s="36"/>
      <c r="B336" s="204"/>
      <c r="C336" s="34"/>
      <c r="D336" s="34"/>
      <c r="E336" s="34"/>
      <c r="F336" s="34"/>
      <c r="G336" s="34"/>
      <c r="H336" s="34"/>
      <c r="I336" s="34"/>
      <c r="J336" s="205"/>
      <c r="K336" s="36"/>
      <c r="L336" s="34"/>
      <c r="M336" s="36"/>
      <c r="N336" s="34"/>
      <c r="O336" s="34"/>
      <c r="P336" s="34"/>
      <c r="Q336" s="34"/>
      <c r="R336" s="34"/>
    </row>
    <row r="337" spans="1:18">
      <c r="A337" s="36"/>
      <c r="B337" s="204"/>
      <c r="C337" s="34"/>
      <c r="D337" s="34"/>
      <c r="E337" s="34"/>
      <c r="F337" s="34"/>
      <c r="G337" s="34"/>
      <c r="H337" s="34"/>
      <c r="I337" s="34"/>
      <c r="J337" s="205"/>
      <c r="K337" s="36"/>
      <c r="L337" s="34"/>
      <c r="M337" s="36"/>
      <c r="N337" s="34"/>
      <c r="O337" s="34"/>
      <c r="P337" s="34"/>
      <c r="Q337" s="34"/>
      <c r="R337" s="34"/>
    </row>
    <row r="338" spans="1:18">
      <c r="A338" s="36"/>
      <c r="B338" s="204"/>
      <c r="C338" s="34"/>
      <c r="D338" s="34"/>
      <c r="E338" s="34"/>
      <c r="F338" s="34"/>
      <c r="G338" s="34"/>
      <c r="H338" s="34"/>
      <c r="I338" s="34"/>
      <c r="J338" s="205"/>
      <c r="K338" s="36"/>
      <c r="L338" s="34"/>
      <c r="M338" s="36"/>
      <c r="N338" s="34"/>
      <c r="O338" s="34"/>
      <c r="P338" s="34"/>
      <c r="Q338" s="34"/>
      <c r="R338" s="34"/>
    </row>
    <row r="339" spans="1:18">
      <c r="A339" s="36"/>
      <c r="B339" s="204"/>
      <c r="C339" s="34"/>
      <c r="D339" s="34"/>
      <c r="E339" s="34"/>
      <c r="F339" s="34"/>
      <c r="G339" s="34"/>
      <c r="H339" s="34"/>
      <c r="I339" s="34"/>
      <c r="J339" s="205"/>
      <c r="K339" s="36"/>
      <c r="L339" s="34"/>
      <c r="M339" s="36"/>
      <c r="N339" s="34"/>
      <c r="O339" s="34"/>
      <c r="P339" s="34"/>
      <c r="Q339" s="34"/>
      <c r="R339" s="34"/>
    </row>
    <row r="340" spans="1:18">
      <c r="A340" s="36"/>
      <c r="B340" s="204"/>
      <c r="C340" s="34"/>
      <c r="D340" s="34"/>
      <c r="E340" s="34"/>
      <c r="F340" s="34"/>
      <c r="G340" s="34"/>
      <c r="H340" s="34"/>
      <c r="I340" s="34"/>
      <c r="J340" s="205"/>
      <c r="K340" s="36"/>
      <c r="L340" s="34"/>
      <c r="M340" s="36"/>
      <c r="N340" s="34"/>
      <c r="O340" s="34"/>
      <c r="P340" s="34"/>
      <c r="Q340" s="34"/>
      <c r="R340" s="34"/>
    </row>
    <row r="341" spans="1:18">
      <c r="A341" s="36"/>
      <c r="B341" s="204"/>
      <c r="C341" s="34"/>
      <c r="D341" s="34"/>
      <c r="E341" s="34"/>
      <c r="F341" s="34"/>
      <c r="G341" s="34"/>
      <c r="H341" s="34"/>
      <c r="I341" s="34"/>
      <c r="J341" s="205"/>
      <c r="K341" s="36"/>
      <c r="L341" s="34"/>
      <c r="M341" s="36"/>
      <c r="N341" s="34"/>
      <c r="O341" s="34"/>
      <c r="P341" s="34"/>
      <c r="Q341" s="34"/>
      <c r="R341" s="34"/>
    </row>
    <row r="342" spans="1:18">
      <c r="A342" s="36"/>
      <c r="B342" s="204"/>
      <c r="C342" s="34"/>
      <c r="D342" s="34"/>
      <c r="E342" s="34"/>
      <c r="F342" s="34"/>
      <c r="G342" s="34"/>
      <c r="H342" s="34"/>
      <c r="I342" s="34"/>
      <c r="J342" s="205"/>
      <c r="K342" s="36"/>
      <c r="L342" s="34"/>
      <c r="M342" s="36"/>
      <c r="N342" s="34"/>
      <c r="O342" s="34"/>
      <c r="P342" s="34"/>
      <c r="Q342" s="34"/>
      <c r="R342" s="34"/>
    </row>
    <row r="343" spans="1:18">
      <c r="A343" s="36"/>
      <c r="B343" s="204"/>
      <c r="C343" s="34"/>
      <c r="D343" s="34"/>
      <c r="E343" s="34"/>
      <c r="F343" s="34"/>
      <c r="G343" s="34"/>
      <c r="H343" s="34"/>
      <c r="I343" s="34"/>
      <c r="J343" s="205"/>
      <c r="K343" s="36"/>
      <c r="L343" s="34"/>
      <c r="M343" s="36"/>
      <c r="N343" s="34"/>
      <c r="O343" s="34"/>
      <c r="P343" s="34"/>
      <c r="Q343" s="34"/>
      <c r="R343" s="34"/>
    </row>
    <row r="344" spans="1:18">
      <c r="A344" s="36"/>
      <c r="B344" s="204"/>
      <c r="C344" s="34"/>
      <c r="D344" s="34"/>
      <c r="E344" s="34"/>
      <c r="F344" s="34"/>
      <c r="G344" s="34"/>
      <c r="H344" s="34"/>
      <c r="I344" s="34"/>
      <c r="J344" s="205"/>
      <c r="K344" s="36"/>
      <c r="L344" s="34"/>
      <c r="M344" s="36"/>
      <c r="N344" s="34"/>
      <c r="O344" s="34"/>
      <c r="P344" s="34"/>
      <c r="Q344" s="34"/>
      <c r="R344" s="34"/>
    </row>
    <row r="345" spans="1:18">
      <c r="A345" s="36"/>
      <c r="B345" s="204"/>
      <c r="C345" s="34"/>
      <c r="D345" s="34"/>
      <c r="E345" s="34"/>
      <c r="F345" s="34"/>
      <c r="G345" s="34"/>
      <c r="H345" s="34"/>
      <c r="I345" s="34"/>
      <c r="J345" s="205"/>
      <c r="K345" s="36"/>
      <c r="L345" s="34"/>
      <c r="M345" s="36"/>
      <c r="N345" s="34"/>
      <c r="O345" s="34"/>
      <c r="P345" s="34"/>
      <c r="Q345" s="34"/>
      <c r="R345" s="34"/>
    </row>
    <row r="346" spans="1:18">
      <c r="A346" s="36"/>
      <c r="B346" s="204"/>
      <c r="C346" s="34"/>
      <c r="D346" s="34"/>
      <c r="E346" s="34"/>
      <c r="F346" s="34"/>
      <c r="G346" s="34"/>
      <c r="H346" s="34"/>
      <c r="I346" s="34"/>
      <c r="J346" s="205"/>
      <c r="K346" s="36"/>
      <c r="L346" s="34"/>
      <c r="M346" s="36"/>
      <c r="N346" s="34"/>
      <c r="O346" s="34"/>
      <c r="P346" s="34"/>
      <c r="Q346" s="34"/>
      <c r="R346" s="34"/>
    </row>
    <row r="347" spans="1:18">
      <c r="A347" s="36"/>
      <c r="B347" s="204"/>
      <c r="C347" s="34"/>
      <c r="D347" s="34"/>
      <c r="E347" s="34"/>
      <c r="F347" s="34"/>
      <c r="G347" s="34"/>
      <c r="H347" s="34"/>
      <c r="I347" s="34"/>
      <c r="J347" s="205"/>
      <c r="K347" s="36"/>
      <c r="L347" s="34"/>
      <c r="M347" s="36"/>
      <c r="N347" s="34"/>
      <c r="O347" s="34"/>
      <c r="P347" s="34"/>
      <c r="Q347" s="34"/>
      <c r="R347" s="34"/>
    </row>
    <row r="348" spans="1:18">
      <c r="A348" s="36"/>
      <c r="B348" s="204"/>
      <c r="C348" s="34"/>
      <c r="D348" s="34"/>
      <c r="E348" s="34"/>
      <c r="F348" s="34"/>
      <c r="G348" s="34"/>
      <c r="H348" s="34"/>
      <c r="I348" s="34"/>
      <c r="J348" s="205"/>
      <c r="K348" s="36"/>
      <c r="L348" s="34"/>
      <c r="M348" s="36"/>
      <c r="N348" s="34"/>
      <c r="O348" s="34"/>
      <c r="P348" s="34"/>
      <c r="Q348" s="34"/>
      <c r="R348" s="34"/>
    </row>
    <row r="349" spans="1:18">
      <c r="A349" s="36"/>
      <c r="B349" s="204"/>
      <c r="C349" s="34"/>
      <c r="D349" s="34"/>
      <c r="E349" s="34"/>
      <c r="F349" s="34"/>
      <c r="G349" s="34"/>
      <c r="H349" s="34"/>
      <c r="I349" s="34"/>
      <c r="J349" s="205"/>
      <c r="K349" s="36"/>
      <c r="L349" s="34"/>
      <c r="M349" s="36"/>
      <c r="N349" s="34"/>
      <c r="O349" s="34"/>
      <c r="P349" s="34"/>
      <c r="Q349" s="34"/>
      <c r="R349" s="34"/>
    </row>
    <row r="350" spans="1:18">
      <c r="A350" s="36"/>
      <c r="B350" s="204"/>
      <c r="C350" s="34"/>
      <c r="D350" s="34"/>
      <c r="E350" s="34"/>
      <c r="F350" s="34"/>
      <c r="G350" s="34"/>
      <c r="H350" s="34"/>
      <c r="I350" s="34"/>
      <c r="J350" s="205"/>
      <c r="K350" s="36"/>
      <c r="L350" s="34"/>
      <c r="M350" s="36"/>
      <c r="N350" s="34"/>
      <c r="O350" s="34"/>
      <c r="P350" s="34"/>
      <c r="Q350" s="34"/>
      <c r="R350" s="34"/>
    </row>
    <row r="351" spans="1:18">
      <c r="A351" s="36"/>
      <c r="B351" s="204"/>
      <c r="C351" s="34"/>
      <c r="D351" s="34"/>
      <c r="E351" s="34"/>
      <c r="F351" s="34"/>
      <c r="G351" s="34"/>
      <c r="H351" s="34"/>
      <c r="I351" s="34"/>
      <c r="J351" s="205"/>
      <c r="K351" s="36"/>
      <c r="L351" s="34"/>
      <c r="M351" s="36"/>
      <c r="N351" s="34"/>
      <c r="O351" s="34"/>
      <c r="P351" s="34"/>
      <c r="Q351" s="34"/>
      <c r="R351" s="34"/>
    </row>
    <row r="352" spans="1:18">
      <c r="A352" s="36"/>
      <c r="B352" s="204"/>
      <c r="C352" s="34"/>
      <c r="D352" s="34"/>
      <c r="E352" s="34"/>
      <c r="F352" s="34"/>
      <c r="G352" s="34"/>
      <c r="H352" s="34"/>
      <c r="I352" s="34"/>
      <c r="J352" s="205"/>
      <c r="K352" s="36"/>
      <c r="L352" s="34"/>
      <c r="M352" s="36"/>
      <c r="N352" s="34"/>
      <c r="O352" s="34"/>
      <c r="P352" s="34"/>
      <c r="Q352" s="34"/>
      <c r="R352" s="34"/>
    </row>
    <row r="353" spans="1:18">
      <c r="A353" s="36"/>
      <c r="B353" s="204"/>
      <c r="C353" s="34"/>
      <c r="D353" s="34"/>
      <c r="E353" s="34"/>
      <c r="F353" s="34"/>
      <c r="G353" s="34"/>
      <c r="H353" s="34"/>
      <c r="I353" s="34"/>
      <c r="J353" s="205"/>
      <c r="K353" s="36"/>
      <c r="L353" s="34"/>
      <c r="M353" s="36"/>
      <c r="N353" s="34"/>
      <c r="O353" s="34"/>
      <c r="P353" s="34"/>
      <c r="Q353" s="34"/>
      <c r="R353" s="34"/>
    </row>
    <row r="354" spans="1:18">
      <c r="A354" s="36"/>
      <c r="B354" s="204"/>
      <c r="C354" s="34"/>
      <c r="D354" s="34"/>
      <c r="E354" s="34"/>
      <c r="F354" s="34"/>
      <c r="G354" s="34"/>
      <c r="H354" s="34"/>
      <c r="I354" s="34"/>
      <c r="J354" s="205"/>
      <c r="K354" s="36"/>
      <c r="L354" s="34"/>
      <c r="M354" s="36"/>
      <c r="N354" s="34"/>
      <c r="O354" s="34"/>
      <c r="P354" s="34"/>
      <c r="Q354" s="34"/>
      <c r="R354" s="34"/>
    </row>
    <row r="355" spans="1:18">
      <c r="A355" s="36"/>
      <c r="B355" s="204"/>
      <c r="C355" s="34"/>
      <c r="D355" s="34"/>
      <c r="E355" s="34"/>
      <c r="F355" s="34"/>
      <c r="G355" s="34"/>
      <c r="H355" s="34"/>
      <c r="I355" s="34"/>
      <c r="J355" s="205"/>
      <c r="K355" s="36"/>
      <c r="L355" s="34"/>
      <c r="M355" s="36"/>
      <c r="N355" s="34"/>
      <c r="O355" s="34"/>
      <c r="P355" s="34"/>
      <c r="Q355" s="34"/>
      <c r="R355" s="34"/>
    </row>
    <row r="356" spans="1:18">
      <c r="A356" s="36"/>
      <c r="B356" s="204"/>
      <c r="C356" s="34"/>
      <c r="D356" s="34"/>
      <c r="E356" s="34"/>
      <c r="F356" s="34"/>
      <c r="G356" s="34"/>
      <c r="H356" s="34"/>
      <c r="I356" s="34"/>
      <c r="J356" s="205"/>
      <c r="K356" s="36"/>
      <c r="L356" s="34"/>
      <c r="M356" s="36"/>
      <c r="N356" s="34"/>
      <c r="O356" s="34"/>
      <c r="P356" s="34"/>
      <c r="Q356" s="34"/>
      <c r="R356" s="34"/>
    </row>
    <row r="357" spans="1:18">
      <c r="A357" s="36"/>
      <c r="B357" s="204"/>
      <c r="C357" s="34"/>
      <c r="D357" s="34"/>
      <c r="E357" s="34"/>
      <c r="F357" s="34"/>
      <c r="G357" s="34"/>
      <c r="H357" s="34"/>
      <c r="I357" s="34"/>
      <c r="J357" s="205"/>
      <c r="K357" s="36"/>
      <c r="L357" s="34"/>
      <c r="M357" s="36"/>
      <c r="N357" s="34"/>
      <c r="O357" s="34"/>
      <c r="P357" s="34"/>
      <c r="Q357" s="34"/>
      <c r="R357" s="34"/>
    </row>
    <row r="358" spans="1:18">
      <c r="A358" s="36"/>
      <c r="B358" s="204"/>
      <c r="C358" s="34"/>
      <c r="D358" s="34"/>
      <c r="E358" s="34"/>
      <c r="F358" s="34"/>
      <c r="G358" s="34"/>
      <c r="H358" s="34"/>
      <c r="I358" s="34"/>
      <c r="J358" s="205"/>
      <c r="K358" s="36"/>
      <c r="L358" s="34"/>
      <c r="M358" s="36"/>
      <c r="N358" s="34"/>
      <c r="O358" s="34"/>
      <c r="P358" s="34"/>
      <c r="Q358" s="34"/>
      <c r="R358" s="34"/>
    </row>
    <row r="359" spans="1:18">
      <c r="A359" s="36"/>
      <c r="B359" s="204"/>
      <c r="C359" s="34"/>
      <c r="D359" s="34"/>
      <c r="E359" s="34"/>
      <c r="F359" s="34"/>
      <c r="G359" s="34"/>
      <c r="H359" s="34"/>
      <c r="I359" s="34"/>
      <c r="J359" s="205"/>
      <c r="K359" s="36"/>
      <c r="L359" s="34"/>
      <c r="M359" s="36"/>
      <c r="N359" s="34"/>
      <c r="O359" s="34"/>
      <c r="P359" s="34"/>
      <c r="Q359" s="34"/>
      <c r="R359" s="34"/>
    </row>
    <row r="360" spans="1:18">
      <c r="A360" s="36"/>
      <c r="B360" s="204"/>
      <c r="C360" s="34"/>
      <c r="D360" s="34"/>
      <c r="E360" s="34"/>
      <c r="F360" s="34"/>
      <c r="G360" s="34"/>
      <c r="H360" s="34"/>
      <c r="I360" s="34"/>
      <c r="J360" s="205"/>
      <c r="K360" s="36"/>
      <c r="L360" s="34"/>
      <c r="M360" s="36"/>
      <c r="N360" s="34"/>
      <c r="O360" s="34"/>
      <c r="P360" s="34"/>
      <c r="Q360" s="34"/>
      <c r="R360" s="34"/>
    </row>
    <row r="361" spans="1:18">
      <c r="A361" s="36"/>
      <c r="B361" s="204"/>
      <c r="C361" s="34"/>
      <c r="D361" s="34"/>
      <c r="E361" s="34"/>
      <c r="F361" s="34"/>
      <c r="G361" s="34"/>
      <c r="H361" s="34"/>
      <c r="I361" s="34"/>
      <c r="J361" s="205"/>
      <c r="K361" s="36"/>
      <c r="L361" s="34"/>
      <c r="M361" s="36"/>
      <c r="N361" s="34"/>
      <c r="O361" s="34"/>
      <c r="P361" s="34"/>
      <c r="Q361" s="34"/>
      <c r="R361" s="34"/>
    </row>
    <row r="362" spans="1:18">
      <c r="A362" s="36"/>
      <c r="B362" s="204"/>
      <c r="C362" s="34"/>
      <c r="D362" s="34"/>
      <c r="E362" s="34"/>
      <c r="F362" s="34"/>
      <c r="G362" s="34"/>
      <c r="H362" s="34"/>
      <c r="I362" s="34"/>
      <c r="J362" s="205"/>
      <c r="K362" s="36"/>
      <c r="L362" s="34"/>
      <c r="M362" s="36"/>
      <c r="N362" s="34"/>
      <c r="O362" s="34"/>
      <c r="P362" s="34"/>
      <c r="Q362" s="34"/>
      <c r="R362" s="34"/>
    </row>
    <row r="363" spans="1:18">
      <c r="A363" s="36"/>
      <c r="B363" s="204"/>
      <c r="C363" s="34"/>
      <c r="D363" s="34"/>
      <c r="E363" s="34"/>
      <c r="F363" s="34"/>
      <c r="G363" s="34"/>
      <c r="H363" s="34"/>
      <c r="I363" s="34"/>
      <c r="J363" s="205"/>
      <c r="K363" s="36"/>
      <c r="L363" s="34"/>
      <c r="M363" s="36"/>
      <c r="N363" s="34"/>
      <c r="O363" s="34"/>
      <c r="P363" s="34"/>
      <c r="Q363" s="34"/>
      <c r="R363" s="34"/>
    </row>
    <row r="364" spans="1:18">
      <c r="A364" s="36"/>
      <c r="B364" s="204"/>
      <c r="C364" s="34"/>
      <c r="D364" s="34"/>
      <c r="E364" s="34"/>
      <c r="F364" s="34"/>
      <c r="G364" s="34"/>
      <c r="H364" s="34"/>
      <c r="I364" s="34"/>
      <c r="J364" s="205"/>
      <c r="K364" s="36"/>
      <c r="L364" s="34"/>
      <c r="M364" s="36"/>
      <c r="N364" s="34"/>
      <c r="O364" s="34"/>
      <c r="P364" s="34"/>
      <c r="Q364" s="34"/>
      <c r="R364" s="34"/>
    </row>
    <row r="365" spans="1:18">
      <c r="A365" s="36"/>
      <c r="B365" s="204"/>
      <c r="C365" s="34"/>
      <c r="D365" s="34"/>
      <c r="E365" s="34"/>
      <c r="F365" s="34"/>
      <c r="G365" s="34"/>
      <c r="H365" s="34"/>
      <c r="I365" s="34"/>
      <c r="J365" s="205"/>
      <c r="K365" s="36"/>
      <c r="L365" s="34"/>
      <c r="M365" s="36"/>
      <c r="N365" s="34"/>
      <c r="O365" s="34"/>
      <c r="P365" s="34"/>
      <c r="Q365" s="34"/>
      <c r="R365" s="34"/>
    </row>
    <row r="366" spans="1:18">
      <c r="A366" s="36"/>
      <c r="B366" s="204"/>
      <c r="C366" s="34"/>
      <c r="D366" s="34"/>
      <c r="E366" s="34"/>
      <c r="F366" s="34"/>
      <c r="G366" s="34"/>
      <c r="H366" s="34"/>
      <c r="I366" s="34"/>
      <c r="J366" s="205"/>
      <c r="K366" s="36"/>
      <c r="L366" s="34"/>
      <c r="M366" s="36"/>
      <c r="N366" s="34"/>
      <c r="O366" s="34"/>
      <c r="P366" s="34"/>
      <c r="Q366" s="34"/>
      <c r="R366" s="34"/>
    </row>
    <row r="367" spans="1:18">
      <c r="A367" s="36"/>
      <c r="B367" s="204"/>
      <c r="C367" s="34"/>
      <c r="D367" s="34"/>
      <c r="E367" s="34"/>
      <c r="F367" s="34"/>
      <c r="G367" s="34"/>
      <c r="H367" s="34"/>
      <c r="I367" s="34"/>
      <c r="J367" s="205"/>
      <c r="K367" s="36"/>
      <c r="L367" s="34"/>
      <c r="M367" s="36"/>
      <c r="N367" s="34"/>
      <c r="O367" s="34"/>
      <c r="P367" s="34"/>
      <c r="Q367" s="34"/>
      <c r="R367" s="34"/>
    </row>
    <row r="368" spans="1:18">
      <c r="A368" s="36"/>
      <c r="B368" s="204"/>
      <c r="C368" s="34"/>
      <c r="D368" s="34"/>
      <c r="E368" s="34"/>
      <c r="F368" s="34"/>
      <c r="G368" s="34"/>
      <c r="H368" s="34"/>
      <c r="I368" s="34"/>
      <c r="J368" s="205"/>
      <c r="K368" s="36"/>
      <c r="L368" s="34"/>
      <c r="M368" s="36"/>
      <c r="N368" s="34"/>
      <c r="O368" s="34"/>
      <c r="P368" s="34"/>
      <c r="Q368" s="34"/>
      <c r="R368" s="34"/>
    </row>
    <row r="369" spans="1:18">
      <c r="A369" s="36"/>
      <c r="B369" s="204"/>
      <c r="C369" s="34"/>
      <c r="D369" s="34"/>
      <c r="E369" s="34"/>
      <c r="F369" s="34"/>
      <c r="G369" s="34"/>
      <c r="H369" s="34"/>
      <c r="I369" s="34"/>
      <c r="J369" s="205"/>
      <c r="K369" s="36"/>
      <c r="L369" s="34"/>
      <c r="M369" s="36"/>
      <c r="N369" s="34"/>
      <c r="O369" s="34"/>
      <c r="P369" s="34"/>
      <c r="Q369" s="34"/>
      <c r="R369" s="34"/>
    </row>
    <row r="370" spans="1:18">
      <c r="A370" s="36"/>
      <c r="B370" s="204"/>
      <c r="C370" s="34"/>
      <c r="D370" s="34"/>
      <c r="E370" s="34"/>
      <c r="F370" s="34"/>
      <c r="G370" s="34"/>
      <c r="H370" s="34"/>
      <c r="I370" s="34"/>
      <c r="J370" s="205"/>
      <c r="K370" s="36"/>
      <c r="L370" s="34"/>
      <c r="M370" s="36"/>
      <c r="N370" s="34"/>
      <c r="O370" s="34"/>
      <c r="P370" s="34"/>
      <c r="Q370" s="34"/>
      <c r="R370" s="34"/>
    </row>
    <row r="371" spans="1:18">
      <c r="A371" s="36"/>
      <c r="B371" s="204"/>
      <c r="C371" s="34"/>
      <c r="D371" s="34"/>
      <c r="E371" s="34"/>
      <c r="F371" s="34"/>
      <c r="G371" s="34"/>
      <c r="H371" s="34"/>
      <c r="I371" s="34"/>
      <c r="J371" s="205"/>
      <c r="K371" s="36"/>
      <c r="L371" s="34"/>
      <c r="M371" s="36"/>
      <c r="N371" s="34"/>
      <c r="O371" s="34"/>
      <c r="P371" s="34"/>
      <c r="Q371" s="34"/>
      <c r="R371" s="34"/>
    </row>
    <row r="372" spans="1:18">
      <c r="A372" s="36"/>
      <c r="B372" s="204"/>
      <c r="C372" s="34"/>
      <c r="D372" s="34"/>
      <c r="E372" s="34"/>
      <c r="F372" s="34"/>
      <c r="G372" s="34"/>
      <c r="H372" s="34"/>
      <c r="I372" s="34"/>
      <c r="J372" s="205"/>
      <c r="K372" s="36"/>
      <c r="L372" s="34"/>
      <c r="M372" s="36"/>
      <c r="N372" s="34"/>
      <c r="O372" s="34"/>
      <c r="P372" s="34"/>
      <c r="Q372" s="34"/>
      <c r="R372" s="34"/>
    </row>
    <row r="373" spans="1:18">
      <c r="A373" s="36"/>
      <c r="B373" s="204"/>
      <c r="C373" s="34"/>
      <c r="D373" s="34"/>
      <c r="E373" s="34"/>
      <c r="F373" s="34"/>
      <c r="G373" s="34"/>
      <c r="H373" s="34"/>
      <c r="I373" s="34"/>
      <c r="J373" s="205"/>
      <c r="K373" s="36"/>
      <c r="L373" s="34"/>
      <c r="M373" s="36"/>
      <c r="N373" s="34"/>
      <c r="O373" s="34"/>
      <c r="P373" s="34"/>
      <c r="Q373" s="34"/>
      <c r="R373" s="34"/>
    </row>
    <row r="374" spans="1:18">
      <c r="A374" s="36"/>
      <c r="B374" s="204"/>
      <c r="C374" s="34"/>
      <c r="D374" s="34"/>
      <c r="E374" s="34"/>
      <c r="F374" s="34"/>
      <c r="G374" s="34"/>
      <c r="H374" s="34"/>
      <c r="I374" s="34"/>
      <c r="J374" s="205"/>
      <c r="K374" s="36"/>
      <c r="L374" s="34"/>
      <c r="M374" s="36"/>
      <c r="N374" s="34"/>
      <c r="O374" s="34"/>
      <c r="P374" s="34"/>
      <c r="Q374" s="34"/>
      <c r="R374" s="34"/>
    </row>
    <row r="375" spans="1:18">
      <c r="A375" s="36"/>
      <c r="B375" s="204"/>
      <c r="C375" s="34"/>
      <c r="D375" s="34"/>
      <c r="E375" s="34"/>
      <c r="F375" s="34"/>
      <c r="G375" s="34"/>
      <c r="H375" s="34"/>
      <c r="I375" s="34"/>
      <c r="J375" s="205"/>
      <c r="K375" s="36"/>
      <c r="L375" s="34"/>
      <c r="M375" s="36"/>
      <c r="N375" s="34"/>
      <c r="O375" s="34"/>
      <c r="P375" s="34"/>
      <c r="Q375" s="34"/>
      <c r="R375" s="34"/>
    </row>
    <row r="376" spans="1:18">
      <c r="A376" s="36"/>
      <c r="B376" s="204"/>
      <c r="C376" s="34"/>
      <c r="D376" s="34"/>
      <c r="E376" s="34"/>
      <c r="F376" s="34"/>
      <c r="G376" s="34"/>
      <c r="H376" s="34"/>
      <c r="I376" s="34"/>
      <c r="J376" s="205"/>
      <c r="K376" s="36"/>
      <c r="L376" s="34"/>
      <c r="M376" s="36"/>
      <c r="N376" s="34"/>
      <c r="O376" s="34"/>
      <c r="P376" s="34"/>
      <c r="Q376" s="34"/>
      <c r="R376" s="34"/>
    </row>
    <row r="377" spans="1:18">
      <c r="A377" s="36"/>
      <c r="B377" s="204"/>
      <c r="C377" s="34"/>
      <c r="D377" s="34"/>
      <c r="E377" s="34"/>
      <c r="F377" s="34"/>
      <c r="G377" s="34"/>
      <c r="H377" s="34"/>
      <c r="I377" s="34"/>
      <c r="J377" s="205"/>
      <c r="K377" s="36"/>
      <c r="L377" s="34"/>
      <c r="M377" s="36"/>
      <c r="N377" s="34"/>
      <c r="O377" s="34"/>
      <c r="P377" s="34"/>
      <c r="Q377" s="34"/>
      <c r="R377" s="34"/>
    </row>
    <row r="378" spans="1:18">
      <c r="A378" s="36"/>
      <c r="B378" s="204"/>
      <c r="C378" s="34"/>
      <c r="D378" s="34"/>
      <c r="E378" s="34"/>
      <c r="F378" s="34"/>
      <c r="G378" s="34"/>
      <c r="H378" s="34"/>
      <c r="I378" s="34"/>
      <c r="J378" s="205"/>
      <c r="K378" s="36"/>
      <c r="L378" s="34"/>
      <c r="M378" s="36"/>
      <c r="N378" s="34"/>
      <c r="O378" s="34"/>
      <c r="P378" s="34"/>
      <c r="Q378" s="34"/>
      <c r="R378" s="34"/>
    </row>
    <row r="379" spans="1:18">
      <c r="A379" s="36"/>
      <c r="B379" s="204"/>
      <c r="C379" s="34"/>
      <c r="D379" s="34"/>
      <c r="E379" s="34"/>
      <c r="F379" s="34"/>
      <c r="G379" s="34"/>
      <c r="H379" s="34"/>
      <c r="I379" s="34"/>
      <c r="J379" s="205"/>
      <c r="K379" s="36"/>
      <c r="L379" s="34"/>
      <c r="M379" s="36"/>
      <c r="N379" s="34"/>
      <c r="O379" s="34"/>
      <c r="P379" s="34"/>
      <c r="Q379" s="34"/>
      <c r="R379" s="34"/>
    </row>
    <row r="380" spans="1:18">
      <c r="A380" s="36"/>
      <c r="B380" s="204"/>
      <c r="C380" s="34"/>
      <c r="D380" s="34"/>
      <c r="E380" s="34"/>
      <c r="F380" s="34"/>
      <c r="G380" s="34"/>
      <c r="H380" s="34"/>
      <c r="I380" s="34"/>
      <c r="J380" s="205"/>
      <c r="K380" s="36"/>
      <c r="L380" s="34"/>
      <c r="M380" s="36"/>
      <c r="N380" s="34"/>
      <c r="O380" s="34"/>
      <c r="P380" s="34"/>
      <c r="Q380" s="34"/>
      <c r="R380" s="34"/>
    </row>
    <row r="381" spans="1:18">
      <c r="A381" s="36"/>
      <c r="B381" s="204"/>
      <c r="C381" s="34"/>
      <c r="D381" s="34"/>
      <c r="E381" s="34"/>
      <c r="F381" s="34"/>
      <c r="G381" s="34"/>
      <c r="H381" s="34"/>
      <c r="I381" s="34"/>
      <c r="J381" s="205"/>
      <c r="K381" s="36"/>
      <c r="L381" s="34"/>
      <c r="M381" s="36"/>
      <c r="N381" s="34"/>
      <c r="O381" s="34"/>
      <c r="P381" s="34"/>
      <c r="Q381" s="34"/>
      <c r="R381" s="34"/>
    </row>
    <row r="382" spans="1:18">
      <c r="A382" s="36"/>
      <c r="B382" s="204"/>
      <c r="C382" s="34"/>
      <c r="D382" s="34"/>
      <c r="E382" s="34"/>
      <c r="F382" s="34"/>
      <c r="G382" s="34"/>
      <c r="H382" s="34"/>
      <c r="I382" s="34"/>
      <c r="J382" s="205"/>
      <c r="K382" s="36"/>
      <c r="L382" s="34"/>
      <c r="M382" s="36"/>
      <c r="N382" s="34"/>
      <c r="O382" s="34"/>
      <c r="P382" s="34"/>
      <c r="Q382" s="34"/>
      <c r="R382" s="34"/>
    </row>
    <row r="383" spans="1:18">
      <c r="A383" s="36"/>
      <c r="B383" s="204"/>
      <c r="C383" s="34"/>
      <c r="D383" s="34"/>
      <c r="E383" s="34"/>
      <c r="F383" s="34"/>
      <c r="G383" s="34"/>
      <c r="H383" s="34"/>
      <c r="I383" s="34"/>
      <c r="J383" s="205"/>
      <c r="K383" s="36"/>
      <c r="L383" s="34"/>
      <c r="M383" s="36"/>
      <c r="N383" s="34"/>
      <c r="O383" s="34"/>
      <c r="P383" s="34"/>
      <c r="Q383" s="34"/>
      <c r="R383" s="34"/>
    </row>
    <row r="384" spans="1:18">
      <c r="A384" s="36"/>
      <c r="B384" s="204"/>
      <c r="C384" s="34"/>
      <c r="D384" s="34"/>
      <c r="E384" s="34"/>
      <c r="F384" s="34"/>
      <c r="G384" s="34"/>
      <c r="H384" s="34"/>
      <c r="I384" s="34"/>
      <c r="J384" s="205"/>
      <c r="K384" s="36"/>
      <c r="L384" s="34"/>
      <c r="M384" s="36"/>
      <c r="N384" s="34"/>
      <c r="O384" s="34"/>
      <c r="P384" s="34"/>
      <c r="Q384" s="34"/>
      <c r="R384" s="34"/>
    </row>
    <row r="385" spans="1:18">
      <c r="A385" s="36"/>
      <c r="B385" s="204"/>
      <c r="C385" s="34"/>
      <c r="D385" s="34"/>
      <c r="E385" s="34"/>
      <c r="F385" s="34"/>
      <c r="G385" s="34"/>
      <c r="H385" s="34"/>
      <c r="I385" s="34"/>
      <c r="J385" s="205"/>
      <c r="K385" s="36"/>
      <c r="L385" s="34"/>
      <c r="M385" s="36"/>
      <c r="N385" s="34"/>
      <c r="O385" s="34"/>
      <c r="P385" s="34"/>
      <c r="Q385" s="34"/>
      <c r="R385" s="34"/>
    </row>
    <row r="386" spans="1:18">
      <c r="A386" s="36"/>
      <c r="B386" s="204"/>
      <c r="C386" s="34"/>
      <c r="D386" s="34"/>
      <c r="E386" s="34"/>
      <c r="F386" s="34"/>
      <c r="G386" s="34"/>
      <c r="H386" s="34"/>
      <c r="I386" s="34"/>
      <c r="J386" s="205"/>
      <c r="K386" s="36"/>
      <c r="L386" s="34"/>
      <c r="M386" s="36"/>
      <c r="N386" s="34"/>
      <c r="O386" s="34"/>
      <c r="P386" s="34"/>
      <c r="Q386" s="34"/>
      <c r="R386" s="34"/>
    </row>
    <row r="387" spans="1:18">
      <c r="A387" s="36"/>
      <c r="B387" s="204"/>
      <c r="C387" s="34"/>
      <c r="D387" s="34"/>
      <c r="E387" s="34"/>
      <c r="F387" s="34"/>
      <c r="G387" s="34"/>
      <c r="H387" s="34"/>
      <c r="I387" s="34"/>
      <c r="J387" s="205"/>
      <c r="K387" s="36"/>
      <c r="L387" s="34"/>
      <c r="M387" s="36"/>
      <c r="N387" s="34"/>
      <c r="O387" s="34"/>
      <c r="P387" s="34"/>
      <c r="Q387" s="34"/>
      <c r="R387" s="34"/>
    </row>
    <row r="388" spans="1:18">
      <c r="A388" s="36"/>
      <c r="B388" s="204"/>
      <c r="C388" s="34"/>
      <c r="D388" s="34"/>
      <c r="E388" s="34"/>
      <c r="F388" s="34"/>
      <c r="G388" s="34"/>
      <c r="H388" s="34"/>
      <c r="I388" s="34"/>
      <c r="J388" s="205"/>
      <c r="K388" s="36"/>
      <c r="L388" s="34"/>
      <c r="M388" s="36"/>
      <c r="N388" s="34"/>
      <c r="O388" s="34"/>
      <c r="P388" s="34"/>
      <c r="Q388" s="34"/>
      <c r="R388" s="34"/>
    </row>
    <row r="389" spans="1:18">
      <c r="A389" s="36"/>
      <c r="B389" s="204"/>
      <c r="C389" s="34"/>
      <c r="D389" s="34"/>
      <c r="E389" s="34"/>
      <c r="F389" s="34"/>
      <c r="G389" s="34"/>
      <c r="H389" s="34"/>
      <c r="I389" s="34"/>
      <c r="J389" s="205"/>
      <c r="K389" s="36"/>
      <c r="L389" s="34"/>
      <c r="M389" s="36"/>
      <c r="N389" s="34"/>
      <c r="O389" s="34"/>
      <c r="P389" s="34"/>
      <c r="Q389" s="34"/>
      <c r="R389" s="34"/>
    </row>
    <row r="390" spans="1:18">
      <c r="A390" s="36"/>
      <c r="B390" s="204"/>
      <c r="C390" s="34"/>
      <c r="D390" s="34"/>
      <c r="E390" s="34"/>
      <c r="F390" s="34"/>
      <c r="G390" s="34"/>
      <c r="H390" s="34"/>
      <c r="I390" s="34"/>
      <c r="J390" s="205"/>
      <c r="K390" s="36"/>
      <c r="L390" s="34"/>
      <c r="M390" s="36"/>
      <c r="N390" s="34"/>
      <c r="O390" s="34"/>
      <c r="P390" s="34"/>
      <c r="Q390" s="34"/>
      <c r="R390" s="34"/>
    </row>
    <row r="391" spans="1:18">
      <c r="A391" s="36"/>
      <c r="B391" s="204"/>
      <c r="C391" s="34"/>
      <c r="D391" s="34"/>
      <c r="E391" s="34"/>
      <c r="F391" s="34"/>
      <c r="G391" s="34"/>
      <c r="H391" s="34"/>
      <c r="I391" s="34"/>
      <c r="J391" s="205"/>
      <c r="K391" s="36"/>
      <c r="L391" s="34"/>
      <c r="M391" s="36"/>
      <c r="N391" s="34"/>
      <c r="O391" s="34"/>
      <c r="P391" s="34"/>
      <c r="Q391" s="34"/>
      <c r="R391" s="34"/>
    </row>
    <row r="392" spans="1:18">
      <c r="A392" s="36"/>
      <c r="B392" s="204"/>
      <c r="C392" s="34"/>
      <c r="D392" s="34"/>
      <c r="E392" s="34"/>
      <c r="F392" s="34"/>
      <c r="G392" s="34"/>
      <c r="H392" s="34"/>
      <c r="I392" s="34"/>
      <c r="J392" s="205"/>
      <c r="K392" s="36"/>
      <c r="L392" s="34"/>
      <c r="M392" s="36"/>
      <c r="N392" s="34"/>
      <c r="O392" s="34"/>
      <c r="P392" s="34"/>
      <c r="Q392" s="34"/>
      <c r="R392" s="34"/>
    </row>
    <row r="393" spans="1:18">
      <c r="A393" s="36"/>
      <c r="B393" s="204"/>
      <c r="C393" s="34"/>
      <c r="D393" s="34"/>
      <c r="E393" s="34"/>
      <c r="F393" s="34"/>
      <c r="G393" s="34"/>
      <c r="H393" s="34"/>
      <c r="I393" s="34"/>
      <c r="J393" s="205"/>
      <c r="K393" s="36"/>
      <c r="L393" s="34"/>
      <c r="M393" s="36"/>
      <c r="N393" s="34"/>
      <c r="O393" s="34"/>
      <c r="P393" s="34"/>
      <c r="Q393" s="34"/>
      <c r="R393" s="34"/>
    </row>
    <row r="394" spans="1:18">
      <c r="A394" s="36"/>
      <c r="B394" s="204"/>
      <c r="C394" s="34"/>
      <c r="D394" s="34"/>
      <c r="E394" s="34"/>
      <c r="F394" s="34"/>
      <c r="G394" s="34"/>
      <c r="H394" s="34"/>
      <c r="I394" s="34"/>
      <c r="J394" s="205"/>
      <c r="K394" s="36"/>
      <c r="L394" s="34"/>
      <c r="M394" s="36"/>
      <c r="N394" s="34"/>
      <c r="O394" s="34"/>
      <c r="P394" s="34"/>
      <c r="Q394" s="34"/>
      <c r="R394" s="34"/>
    </row>
    <row r="395" spans="1:18">
      <c r="A395" s="36"/>
      <c r="B395" s="204"/>
      <c r="C395" s="34"/>
      <c r="D395" s="34"/>
      <c r="E395" s="34"/>
      <c r="F395" s="34"/>
      <c r="G395" s="34"/>
      <c r="H395" s="34"/>
      <c r="I395" s="34"/>
      <c r="J395" s="205"/>
      <c r="K395" s="36"/>
      <c r="L395" s="34"/>
      <c r="M395" s="36"/>
      <c r="N395" s="34"/>
      <c r="O395" s="34"/>
      <c r="P395" s="34"/>
      <c r="Q395" s="34"/>
      <c r="R395" s="34"/>
    </row>
    <row r="396" spans="1:18">
      <c r="A396" s="36"/>
      <c r="B396" s="204"/>
      <c r="C396" s="34"/>
      <c r="D396" s="34"/>
      <c r="E396" s="34"/>
      <c r="F396" s="34"/>
      <c r="G396" s="34"/>
      <c r="H396" s="34"/>
      <c r="I396" s="34"/>
      <c r="J396" s="205"/>
      <c r="K396" s="36"/>
      <c r="L396" s="34"/>
      <c r="M396" s="36"/>
      <c r="N396" s="34"/>
      <c r="O396" s="34"/>
      <c r="P396" s="34"/>
      <c r="Q396" s="34"/>
      <c r="R396" s="34"/>
    </row>
    <row r="397" spans="1:18">
      <c r="A397" s="36"/>
      <c r="B397" s="204"/>
      <c r="C397" s="34"/>
      <c r="D397" s="34"/>
      <c r="E397" s="34"/>
      <c r="F397" s="34"/>
      <c r="G397" s="34"/>
      <c r="H397" s="34"/>
      <c r="I397" s="34"/>
      <c r="J397" s="205"/>
      <c r="K397" s="36"/>
      <c r="L397" s="34"/>
      <c r="M397" s="36"/>
      <c r="N397" s="34"/>
      <c r="O397" s="34"/>
      <c r="P397" s="34"/>
      <c r="Q397" s="34"/>
      <c r="R397" s="34"/>
    </row>
    <row r="398" spans="1:18">
      <c r="A398" s="36"/>
      <c r="B398" s="204"/>
      <c r="C398" s="34"/>
      <c r="D398" s="34"/>
      <c r="E398" s="34"/>
      <c r="F398" s="34"/>
      <c r="G398" s="34"/>
      <c r="H398" s="34"/>
      <c r="I398" s="34"/>
      <c r="J398" s="205"/>
      <c r="K398" s="36"/>
      <c r="L398" s="34"/>
      <c r="M398" s="36"/>
      <c r="N398" s="34"/>
      <c r="O398" s="34"/>
      <c r="P398" s="34"/>
      <c r="Q398" s="34"/>
      <c r="R398" s="34"/>
    </row>
    <row r="399" spans="1:18">
      <c r="A399" s="36"/>
      <c r="B399" s="204"/>
      <c r="C399" s="34"/>
      <c r="D399" s="34"/>
      <c r="E399" s="34"/>
      <c r="F399" s="34"/>
      <c r="G399" s="34"/>
      <c r="H399" s="34"/>
      <c r="I399" s="34"/>
      <c r="J399" s="205"/>
      <c r="K399" s="36"/>
      <c r="L399" s="34"/>
      <c r="M399" s="36"/>
      <c r="N399" s="34"/>
      <c r="O399" s="34"/>
      <c r="P399" s="34"/>
      <c r="Q399" s="34"/>
      <c r="R399" s="34"/>
    </row>
    <row r="400" spans="1:18">
      <c r="A400" s="36"/>
      <c r="B400" s="204"/>
      <c r="C400" s="34"/>
      <c r="D400" s="34"/>
      <c r="E400" s="34"/>
      <c r="F400" s="34"/>
      <c r="G400" s="34"/>
      <c r="H400" s="34"/>
      <c r="I400" s="34"/>
      <c r="J400" s="205"/>
      <c r="K400" s="36"/>
      <c r="L400" s="34"/>
      <c r="M400" s="36"/>
      <c r="N400" s="34"/>
      <c r="O400" s="34"/>
      <c r="P400" s="34"/>
      <c r="Q400" s="34"/>
      <c r="R400" s="34"/>
    </row>
    <row r="401" spans="1:18">
      <c r="A401" s="36"/>
      <c r="B401" s="204"/>
      <c r="C401" s="34"/>
      <c r="D401" s="34"/>
      <c r="E401" s="34"/>
      <c r="F401" s="34"/>
      <c r="G401" s="34"/>
      <c r="H401" s="34"/>
      <c r="I401" s="34"/>
      <c r="J401" s="205"/>
      <c r="K401" s="36"/>
      <c r="L401" s="34"/>
      <c r="M401" s="36"/>
      <c r="N401" s="34"/>
      <c r="O401" s="34"/>
      <c r="P401" s="34"/>
      <c r="Q401" s="34"/>
      <c r="R401" s="34"/>
    </row>
    <row r="402" spans="1:18">
      <c r="A402" s="36"/>
      <c r="B402" s="204"/>
      <c r="C402" s="34"/>
      <c r="D402" s="34"/>
      <c r="E402" s="34"/>
      <c r="F402" s="34"/>
      <c r="G402" s="34"/>
      <c r="H402" s="34"/>
      <c r="I402" s="34"/>
      <c r="J402" s="205"/>
      <c r="K402" s="36"/>
      <c r="L402" s="34"/>
      <c r="M402" s="36"/>
      <c r="N402" s="34"/>
      <c r="O402" s="34"/>
      <c r="P402" s="34"/>
      <c r="Q402" s="34"/>
      <c r="R402" s="34"/>
    </row>
    <row r="403" spans="1:18">
      <c r="A403" s="36"/>
      <c r="B403" s="204"/>
      <c r="C403" s="34"/>
      <c r="D403" s="34"/>
      <c r="E403" s="34"/>
      <c r="F403" s="34"/>
      <c r="G403" s="34"/>
      <c r="H403" s="34"/>
      <c r="I403" s="34"/>
      <c r="J403" s="205"/>
      <c r="K403" s="36"/>
      <c r="L403" s="34"/>
      <c r="M403" s="36"/>
      <c r="N403" s="34"/>
      <c r="O403" s="34"/>
      <c r="P403" s="34"/>
      <c r="Q403" s="34"/>
      <c r="R403" s="34"/>
    </row>
    <row r="404" spans="1:18">
      <c r="A404" s="36"/>
      <c r="B404" s="204"/>
      <c r="C404" s="34"/>
      <c r="D404" s="34"/>
      <c r="E404" s="34"/>
      <c r="F404" s="34"/>
      <c r="G404" s="34"/>
      <c r="H404" s="34"/>
      <c r="I404" s="34"/>
      <c r="J404" s="205"/>
      <c r="K404" s="36"/>
      <c r="L404" s="34"/>
      <c r="M404" s="36"/>
      <c r="N404" s="34"/>
      <c r="O404" s="34"/>
      <c r="P404" s="34"/>
      <c r="Q404" s="34"/>
      <c r="R404" s="34"/>
    </row>
    <row r="405" spans="1:18">
      <c r="A405" s="36"/>
      <c r="B405" s="204"/>
      <c r="C405" s="34"/>
      <c r="D405" s="34"/>
      <c r="E405" s="34"/>
      <c r="F405" s="34"/>
      <c r="G405" s="34"/>
      <c r="H405" s="34"/>
      <c r="I405" s="34"/>
      <c r="J405" s="205"/>
      <c r="K405" s="36"/>
      <c r="L405" s="34"/>
      <c r="M405" s="36"/>
      <c r="N405" s="34"/>
      <c r="O405" s="34"/>
      <c r="P405" s="34"/>
      <c r="Q405" s="34"/>
      <c r="R405" s="34"/>
    </row>
    <row r="406" spans="1:18">
      <c r="A406" s="36"/>
      <c r="B406" s="204"/>
      <c r="C406" s="34"/>
      <c r="D406" s="34"/>
      <c r="E406" s="34"/>
      <c r="F406" s="34"/>
      <c r="G406" s="34"/>
      <c r="H406" s="34"/>
      <c r="I406" s="34"/>
      <c r="J406" s="205"/>
      <c r="K406" s="36"/>
      <c r="L406" s="34"/>
      <c r="M406" s="36"/>
      <c r="N406" s="34"/>
      <c r="O406" s="34"/>
      <c r="P406" s="34"/>
      <c r="Q406" s="34"/>
      <c r="R406" s="34"/>
    </row>
    <row r="407" spans="1:18">
      <c r="A407" s="36"/>
      <c r="B407" s="204"/>
      <c r="C407" s="34"/>
      <c r="D407" s="34"/>
      <c r="E407" s="34"/>
      <c r="F407" s="34"/>
      <c r="G407" s="34"/>
      <c r="H407" s="34"/>
      <c r="I407" s="34"/>
      <c r="J407" s="205"/>
      <c r="K407" s="36"/>
      <c r="L407" s="34"/>
      <c r="M407" s="36"/>
      <c r="N407" s="34"/>
      <c r="O407" s="34"/>
      <c r="P407" s="34"/>
      <c r="Q407" s="34"/>
      <c r="R407" s="34"/>
    </row>
    <row r="408" spans="1:18">
      <c r="A408" s="36"/>
      <c r="B408" s="204"/>
      <c r="C408" s="34"/>
      <c r="D408" s="34"/>
      <c r="E408" s="34"/>
      <c r="F408" s="34"/>
      <c r="G408" s="34"/>
      <c r="H408" s="34"/>
      <c r="I408" s="34"/>
      <c r="J408" s="205"/>
      <c r="K408" s="36"/>
      <c r="L408" s="34"/>
      <c r="M408" s="36"/>
      <c r="N408" s="34"/>
      <c r="O408" s="34"/>
      <c r="P408" s="34"/>
      <c r="Q408" s="34"/>
      <c r="R408" s="34"/>
    </row>
    <row r="409" spans="1:18">
      <c r="A409" s="36"/>
      <c r="B409" s="204"/>
      <c r="C409" s="34"/>
      <c r="D409" s="34"/>
      <c r="E409" s="34"/>
      <c r="F409" s="34"/>
      <c r="G409" s="34"/>
      <c r="H409" s="34"/>
      <c r="I409" s="34"/>
      <c r="J409" s="205"/>
      <c r="K409" s="36"/>
      <c r="L409" s="34"/>
      <c r="M409" s="36"/>
      <c r="N409" s="34"/>
      <c r="O409" s="34"/>
      <c r="P409" s="34"/>
      <c r="Q409" s="34"/>
      <c r="R409" s="34"/>
    </row>
    <row r="410" spans="1:18">
      <c r="A410" s="36"/>
      <c r="B410" s="204"/>
      <c r="C410" s="34"/>
      <c r="D410" s="34"/>
      <c r="E410" s="34"/>
      <c r="F410" s="34"/>
      <c r="G410" s="34"/>
      <c r="H410" s="34"/>
      <c r="I410" s="34"/>
      <c r="J410" s="205"/>
      <c r="K410" s="36"/>
      <c r="L410" s="34"/>
      <c r="M410" s="36"/>
      <c r="N410" s="34"/>
      <c r="O410" s="34"/>
      <c r="P410" s="34"/>
      <c r="Q410" s="34"/>
      <c r="R410" s="34"/>
    </row>
    <row r="411" spans="1:18">
      <c r="A411" s="36"/>
      <c r="B411" s="204"/>
      <c r="C411" s="34"/>
      <c r="D411" s="34"/>
      <c r="E411" s="34"/>
      <c r="F411" s="34"/>
      <c r="G411" s="34"/>
      <c r="H411" s="34"/>
      <c r="I411" s="34"/>
      <c r="J411" s="205"/>
      <c r="K411" s="36"/>
      <c r="L411" s="34"/>
      <c r="M411" s="36"/>
      <c r="N411" s="34"/>
      <c r="O411" s="34"/>
      <c r="P411" s="34"/>
      <c r="Q411" s="34"/>
      <c r="R411" s="34"/>
    </row>
    <row r="412" spans="1:18">
      <c r="A412" s="36"/>
      <c r="B412" s="204"/>
      <c r="C412" s="34"/>
      <c r="D412" s="34"/>
      <c r="E412" s="34"/>
      <c r="F412" s="34"/>
      <c r="G412" s="34"/>
      <c r="H412" s="34"/>
      <c r="I412" s="34"/>
      <c r="J412" s="205"/>
      <c r="K412" s="36"/>
      <c r="L412" s="34"/>
      <c r="M412" s="36"/>
      <c r="N412" s="34"/>
      <c r="O412" s="34"/>
      <c r="P412" s="34"/>
      <c r="Q412" s="34"/>
      <c r="R412" s="34"/>
    </row>
    <row r="413" spans="1:18">
      <c r="A413" s="36"/>
      <c r="B413" s="204"/>
      <c r="C413" s="34"/>
      <c r="D413" s="34"/>
      <c r="E413" s="34"/>
      <c r="F413" s="34"/>
      <c r="G413" s="34"/>
      <c r="H413" s="34"/>
      <c r="I413" s="34"/>
      <c r="J413" s="205"/>
      <c r="K413" s="36"/>
      <c r="L413" s="34"/>
      <c r="M413" s="36"/>
      <c r="N413" s="34"/>
      <c r="O413" s="34"/>
      <c r="P413" s="34"/>
      <c r="Q413" s="34"/>
      <c r="R413" s="34"/>
    </row>
    <row r="414" spans="1:18">
      <c r="A414" s="36"/>
      <c r="B414" s="204"/>
      <c r="C414" s="34"/>
      <c r="D414" s="34"/>
      <c r="E414" s="34"/>
      <c r="F414" s="34"/>
      <c r="G414" s="34"/>
      <c r="H414" s="34"/>
      <c r="I414" s="34"/>
      <c r="J414" s="205"/>
      <c r="K414" s="36"/>
      <c r="L414" s="34"/>
      <c r="M414" s="36"/>
      <c r="N414" s="34"/>
      <c r="O414" s="34"/>
      <c r="P414" s="34"/>
      <c r="Q414" s="34"/>
      <c r="R414" s="34"/>
    </row>
    <row r="415" spans="1:18">
      <c r="A415" s="36"/>
      <c r="B415" s="204"/>
      <c r="C415" s="34"/>
      <c r="D415" s="34"/>
      <c r="E415" s="34"/>
      <c r="F415" s="34"/>
      <c r="G415" s="34"/>
      <c r="H415" s="34"/>
      <c r="I415" s="34"/>
      <c r="J415" s="205"/>
      <c r="K415" s="36"/>
      <c r="L415" s="34"/>
      <c r="M415" s="36"/>
      <c r="N415" s="34"/>
      <c r="O415" s="34"/>
      <c r="P415" s="34"/>
      <c r="Q415" s="34"/>
      <c r="R415" s="34"/>
    </row>
    <row r="416" spans="1:18">
      <c r="A416" s="36"/>
      <c r="B416" s="204"/>
      <c r="C416" s="34"/>
      <c r="D416" s="34"/>
      <c r="E416" s="34"/>
      <c r="F416" s="34"/>
      <c r="G416" s="34"/>
      <c r="H416" s="34"/>
      <c r="I416" s="34"/>
      <c r="J416" s="205"/>
      <c r="K416" s="36"/>
      <c r="L416" s="34"/>
      <c r="M416" s="36"/>
      <c r="N416" s="34"/>
      <c r="O416" s="34"/>
      <c r="P416" s="34"/>
      <c r="Q416" s="34"/>
      <c r="R416" s="34"/>
    </row>
    <row r="417" spans="1:18">
      <c r="A417" s="36"/>
      <c r="B417" s="204"/>
      <c r="C417" s="34"/>
      <c r="D417" s="34"/>
      <c r="E417" s="34"/>
      <c r="F417" s="34"/>
      <c r="G417" s="34"/>
      <c r="H417" s="34"/>
      <c r="I417" s="34"/>
      <c r="J417" s="205"/>
      <c r="K417" s="36"/>
      <c r="L417" s="34"/>
      <c r="M417" s="36"/>
      <c r="N417" s="34"/>
      <c r="O417" s="34"/>
      <c r="P417" s="34"/>
      <c r="Q417" s="34"/>
      <c r="R417" s="34"/>
    </row>
    <row r="418" spans="1:18">
      <c r="A418" s="36"/>
      <c r="B418" s="204"/>
      <c r="C418" s="34"/>
      <c r="D418" s="34"/>
      <c r="E418" s="34"/>
      <c r="F418" s="34"/>
      <c r="G418" s="34"/>
      <c r="H418" s="34"/>
      <c r="I418" s="34"/>
      <c r="J418" s="205"/>
      <c r="K418" s="36"/>
      <c r="L418" s="34"/>
      <c r="M418" s="36"/>
      <c r="N418" s="34"/>
      <c r="O418" s="34"/>
      <c r="P418" s="34"/>
      <c r="Q418" s="34"/>
      <c r="R418" s="34"/>
    </row>
    <row r="419" spans="1:18">
      <c r="A419" s="36"/>
      <c r="B419" s="204"/>
      <c r="C419" s="34"/>
      <c r="D419" s="34"/>
      <c r="E419" s="34"/>
      <c r="F419" s="34"/>
      <c r="G419" s="34"/>
      <c r="H419" s="34"/>
      <c r="I419" s="34"/>
      <c r="J419" s="205"/>
      <c r="K419" s="36"/>
      <c r="L419" s="34"/>
      <c r="M419" s="36"/>
      <c r="N419" s="34"/>
      <c r="O419" s="34"/>
      <c r="P419" s="34"/>
      <c r="Q419" s="34"/>
      <c r="R419" s="34"/>
    </row>
    <row r="420" spans="1:18">
      <c r="A420" s="36"/>
      <c r="B420" s="204"/>
      <c r="C420" s="34"/>
      <c r="D420" s="34"/>
      <c r="E420" s="34"/>
      <c r="F420" s="34"/>
      <c r="G420" s="34"/>
      <c r="H420" s="34"/>
      <c r="I420" s="34"/>
      <c r="J420" s="205"/>
      <c r="K420" s="36"/>
      <c r="L420" s="34"/>
      <c r="M420" s="36"/>
      <c r="N420" s="34"/>
      <c r="O420" s="34"/>
      <c r="P420" s="34"/>
      <c r="Q420" s="34"/>
      <c r="R420" s="34"/>
    </row>
    <row r="421" spans="1:18">
      <c r="A421" s="36"/>
      <c r="B421" s="204"/>
      <c r="C421" s="34"/>
      <c r="D421" s="34"/>
      <c r="E421" s="34"/>
      <c r="F421" s="34"/>
      <c r="G421" s="34"/>
      <c r="H421" s="34"/>
      <c r="I421" s="34"/>
      <c r="J421" s="205"/>
      <c r="K421" s="36"/>
      <c r="L421" s="34"/>
      <c r="M421" s="36"/>
      <c r="N421" s="34"/>
      <c r="O421" s="34"/>
      <c r="P421" s="34"/>
      <c r="Q421" s="34"/>
      <c r="R421" s="34"/>
    </row>
    <row r="422" spans="1:18">
      <c r="A422" s="36"/>
      <c r="B422" s="204"/>
      <c r="C422" s="34"/>
      <c r="D422" s="34"/>
      <c r="E422" s="34"/>
      <c r="F422" s="34"/>
      <c r="G422" s="34"/>
      <c r="H422" s="34"/>
      <c r="I422" s="34"/>
      <c r="J422" s="205"/>
      <c r="K422" s="36"/>
      <c r="L422" s="34"/>
      <c r="M422" s="36"/>
      <c r="N422" s="34"/>
      <c r="O422" s="34"/>
      <c r="P422" s="34"/>
      <c r="Q422" s="34"/>
      <c r="R422" s="34"/>
    </row>
    <row r="423" spans="1:18">
      <c r="A423" s="36"/>
      <c r="B423" s="204"/>
      <c r="C423" s="34"/>
      <c r="D423" s="34"/>
      <c r="E423" s="34"/>
      <c r="F423" s="34"/>
      <c r="G423" s="34"/>
      <c r="H423" s="34"/>
      <c r="I423" s="34"/>
      <c r="J423" s="205"/>
      <c r="K423" s="36"/>
      <c r="L423" s="34"/>
      <c r="M423" s="36"/>
      <c r="N423" s="34"/>
      <c r="O423" s="34"/>
      <c r="P423" s="34"/>
      <c r="Q423" s="34"/>
      <c r="R423" s="34"/>
    </row>
    <row r="424" spans="1:18">
      <c r="A424" s="36"/>
      <c r="B424" s="204"/>
      <c r="C424" s="34"/>
      <c r="D424" s="34"/>
      <c r="E424" s="34"/>
      <c r="F424" s="34"/>
      <c r="G424" s="34"/>
      <c r="H424" s="34"/>
      <c r="I424" s="34"/>
      <c r="J424" s="205"/>
      <c r="K424" s="36"/>
      <c r="L424" s="34"/>
      <c r="M424" s="36"/>
      <c r="N424" s="34"/>
      <c r="O424" s="34"/>
      <c r="P424" s="34"/>
      <c r="Q424" s="34"/>
      <c r="R424" s="34"/>
    </row>
    <row r="425" spans="1:18">
      <c r="A425" s="36"/>
      <c r="B425" s="204"/>
      <c r="C425" s="34"/>
      <c r="D425" s="34"/>
      <c r="E425" s="34"/>
      <c r="F425" s="34"/>
      <c r="G425" s="34"/>
      <c r="H425" s="34"/>
      <c r="I425" s="34"/>
      <c r="J425" s="205"/>
      <c r="K425" s="36"/>
      <c r="L425" s="34"/>
      <c r="M425" s="36"/>
      <c r="N425" s="34"/>
      <c r="O425" s="34"/>
      <c r="P425" s="34"/>
      <c r="Q425" s="34"/>
      <c r="R425" s="34"/>
    </row>
    <row r="426" spans="1:18">
      <c r="A426" s="36"/>
      <c r="B426" s="204"/>
      <c r="C426" s="34"/>
      <c r="D426" s="34"/>
      <c r="E426" s="34"/>
      <c r="F426" s="34"/>
      <c r="G426" s="34"/>
      <c r="H426" s="34"/>
      <c r="I426" s="34"/>
      <c r="J426" s="205"/>
      <c r="K426" s="36"/>
      <c r="L426" s="34"/>
      <c r="M426" s="36"/>
      <c r="N426" s="34"/>
      <c r="O426" s="34"/>
      <c r="P426" s="34"/>
      <c r="Q426" s="34"/>
      <c r="R426" s="34"/>
    </row>
    <row r="427" spans="1:18">
      <c r="A427" s="36"/>
      <c r="B427" s="204"/>
      <c r="C427" s="34"/>
      <c r="D427" s="34"/>
      <c r="E427" s="34"/>
      <c r="F427" s="34"/>
      <c r="G427" s="34"/>
      <c r="H427" s="34"/>
      <c r="I427" s="34"/>
      <c r="J427" s="205"/>
      <c r="K427" s="36"/>
      <c r="L427" s="34"/>
      <c r="M427" s="36"/>
      <c r="N427" s="34"/>
      <c r="O427" s="34"/>
      <c r="P427" s="34"/>
      <c r="Q427" s="34"/>
      <c r="R427" s="34"/>
    </row>
    <row r="428" spans="1:18">
      <c r="A428" s="36"/>
      <c r="B428" s="204"/>
      <c r="C428" s="34"/>
      <c r="D428" s="34"/>
      <c r="E428" s="34"/>
      <c r="F428" s="34"/>
      <c r="G428" s="34"/>
      <c r="H428" s="34"/>
      <c r="I428" s="34"/>
      <c r="J428" s="205"/>
      <c r="K428" s="36"/>
      <c r="L428" s="34"/>
      <c r="M428" s="36"/>
      <c r="N428" s="34"/>
      <c r="O428" s="34"/>
      <c r="P428" s="34"/>
      <c r="Q428" s="34"/>
      <c r="R428" s="34"/>
    </row>
    <row r="429" spans="1:18">
      <c r="A429" s="36"/>
      <c r="B429" s="204"/>
      <c r="C429" s="34"/>
      <c r="D429" s="34"/>
      <c r="E429" s="34"/>
      <c r="F429" s="34"/>
      <c r="G429" s="34"/>
      <c r="H429" s="34"/>
      <c r="I429" s="34"/>
      <c r="J429" s="205"/>
      <c r="K429" s="36"/>
      <c r="L429" s="34"/>
      <c r="M429" s="36"/>
      <c r="N429" s="34"/>
      <c r="O429" s="34"/>
      <c r="P429" s="34"/>
      <c r="Q429" s="34"/>
      <c r="R429" s="34"/>
    </row>
    <row r="430" spans="1:18">
      <c r="A430" s="36"/>
      <c r="B430" s="204"/>
      <c r="C430" s="34"/>
      <c r="D430" s="34"/>
      <c r="E430" s="34"/>
      <c r="F430" s="34"/>
      <c r="G430" s="34"/>
      <c r="H430" s="34"/>
      <c r="I430" s="34"/>
      <c r="J430" s="205"/>
      <c r="K430" s="36"/>
      <c r="L430" s="34"/>
      <c r="M430" s="36"/>
      <c r="N430" s="34"/>
      <c r="O430" s="34"/>
      <c r="P430" s="34"/>
      <c r="Q430" s="34"/>
      <c r="R430" s="34"/>
    </row>
    <row r="431" spans="1:18">
      <c r="A431" s="36"/>
      <c r="B431" s="204"/>
      <c r="C431" s="34"/>
      <c r="D431" s="34"/>
      <c r="E431" s="34"/>
      <c r="F431" s="34"/>
      <c r="G431" s="34"/>
      <c r="H431" s="34"/>
      <c r="I431" s="34"/>
      <c r="J431" s="205"/>
      <c r="K431" s="36"/>
      <c r="L431" s="34"/>
      <c r="M431" s="36"/>
      <c r="N431" s="34"/>
      <c r="O431" s="34"/>
      <c r="P431" s="34"/>
      <c r="Q431" s="34"/>
      <c r="R431" s="34"/>
    </row>
    <row r="432" spans="1:18">
      <c r="A432" s="36"/>
      <c r="B432" s="204"/>
      <c r="C432" s="34"/>
      <c r="D432" s="34"/>
      <c r="E432" s="34"/>
      <c r="F432" s="34"/>
      <c r="G432" s="34"/>
      <c r="H432" s="34"/>
      <c r="I432" s="34"/>
      <c r="J432" s="205"/>
      <c r="K432" s="36"/>
      <c r="L432" s="34"/>
      <c r="M432" s="36"/>
      <c r="N432" s="34"/>
      <c r="O432" s="34"/>
      <c r="P432" s="34"/>
      <c r="Q432" s="34"/>
      <c r="R432" s="34"/>
    </row>
    <row r="433" spans="1:18">
      <c r="A433" s="36"/>
      <c r="B433" s="204"/>
      <c r="C433" s="34"/>
      <c r="D433" s="34"/>
      <c r="E433" s="34"/>
      <c r="F433" s="34"/>
      <c r="G433" s="34"/>
      <c r="H433" s="34"/>
      <c r="I433" s="34"/>
      <c r="J433" s="205"/>
      <c r="K433" s="36"/>
      <c r="L433" s="34"/>
      <c r="M433" s="36"/>
      <c r="N433" s="34"/>
      <c r="O433" s="34"/>
      <c r="P433" s="34"/>
      <c r="Q433" s="34"/>
      <c r="R433" s="34"/>
    </row>
    <row r="434" spans="1:18">
      <c r="A434" s="36"/>
      <c r="B434" s="204"/>
      <c r="C434" s="34"/>
      <c r="D434" s="34"/>
      <c r="E434" s="34"/>
      <c r="F434" s="34"/>
      <c r="G434" s="34"/>
      <c r="H434" s="34"/>
      <c r="I434" s="34"/>
      <c r="J434" s="205"/>
      <c r="K434" s="36"/>
      <c r="L434" s="34"/>
      <c r="M434" s="36"/>
      <c r="N434" s="34"/>
      <c r="O434" s="34"/>
      <c r="P434" s="34"/>
      <c r="Q434" s="34"/>
      <c r="R434" s="34"/>
    </row>
    <row r="435" spans="1:18">
      <c r="A435" s="36"/>
      <c r="B435" s="204"/>
      <c r="C435" s="34"/>
      <c r="D435" s="34"/>
      <c r="E435" s="34"/>
      <c r="F435" s="34"/>
      <c r="G435" s="34"/>
      <c r="H435" s="34"/>
      <c r="I435" s="34"/>
      <c r="J435" s="205"/>
      <c r="K435" s="36"/>
      <c r="L435" s="34"/>
      <c r="M435" s="36"/>
      <c r="N435" s="34"/>
      <c r="O435" s="34"/>
      <c r="P435" s="34"/>
      <c r="Q435" s="34"/>
      <c r="R435" s="34"/>
    </row>
    <row r="436" spans="1:18">
      <c r="A436" s="36"/>
      <c r="B436" s="204"/>
      <c r="C436" s="34"/>
      <c r="D436" s="34"/>
      <c r="E436" s="34"/>
      <c r="F436" s="34"/>
      <c r="G436" s="34"/>
      <c r="H436" s="34"/>
      <c r="I436" s="34"/>
      <c r="J436" s="205"/>
      <c r="K436" s="36"/>
      <c r="L436" s="34"/>
      <c r="M436" s="36"/>
      <c r="N436" s="34"/>
      <c r="O436" s="34"/>
      <c r="P436" s="34"/>
      <c r="Q436" s="34"/>
      <c r="R436" s="34"/>
    </row>
    <row r="437" spans="1:18">
      <c r="A437" s="36"/>
      <c r="B437" s="204"/>
      <c r="C437" s="34"/>
      <c r="D437" s="34"/>
      <c r="E437" s="34"/>
      <c r="F437" s="34"/>
      <c r="G437" s="34"/>
      <c r="H437" s="34"/>
      <c r="I437" s="34"/>
      <c r="J437" s="205"/>
      <c r="K437" s="36"/>
      <c r="L437" s="34"/>
      <c r="M437" s="36"/>
      <c r="N437" s="34"/>
      <c r="O437" s="34"/>
      <c r="P437" s="34"/>
      <c r="Q437" s="34"/>
      <c r="R437" s="34"/>
    </row>
    <row r="438" spans="1:18">
      <c r="A438" s="36"/>
      <c r="B438" s="204"/>
      <c r="C438" s="34"/>
      <c r="D438" s="34"/>
      <c r="E438" s="34"/>
      <c r="F438" s="34"/>
      <c r="G438" s="34"/>
      <c r="H438" s="34"/>
      <c r="I438" s="34"/>
      <c r="J438" s="205"/>
      <c r="K438" s="36"/>
      <c r="L438" s="34"/>
      <c r="M438" s="36"/>
      <c r="N438" s="34"/>
      <c r="O438" s="34"/>
      <c r="P438" s="34"/>
      <c r="Q438" s="34"/>
      <c r="R438" s="34"/>
    </row>
    <row r="439" spans="1:18">
      <c r="A439" s="36"/>
      <c r="B439" s="204"/>
      <c r="C439" s="34"/>
      <c r="D439" s="34"/>
      <c r="E439" s="34"/>
      <c r="F439" s="34"/>
      <c r="G439" s="34"/>
      <c r="H439" s="34"/>
      <c r="I439" s="34"/>
      <c r="J439" s="205"/>
      <c r="K439" s="36"/>
      <c r="L439" s="34"/>
      <c r="M439" s="36"/>
      <c r="N439" s="34"/>
      <c r="O439" s="34"/>
      <c r="P439" s="34"/>
      <c r="Q439" s="34"/>
      <c r="R439" s="34"/>
    </row>
    <row r="440" spans="1:18">
      <c r="A440" s="36"/>
      <c r="B440" s="204"/>
      <c r="C440" s="34"/>
      <c r="D440" s="34"/>
      <c r="E440" s="34"/>
      <c r="F440" s="34"/>
      <c r="G440" s="34"/>
      <c r="H440" s="34"/>
      <c r="I440" s="34"/>
      <c r="J440" s="205"/>
      <c r="K440" s="36"/>
      <c r="L440" s="34"/>
      <c r="M440" s="36"/>
      <c r="N440" s="34"/>
      <c r="O440" s="34"/>
      <c r="P440" s="34"/>
      <c r="Q440" s="34"/>
      <c r="R440" s="34"/>
    </row>
    <row r="441" spans="1:18">
      <c r="A441" s="36"/>
      <c r="B441" s="204"/>
      <c r="C441" s="34"/>
      <c r="D441" s="34"/>
      <c r="E441" s="34"/>
      <c r="F441" s="34"/>
      <c r="G441" s="34"/>
      <c r="H441" s="34"/>
      <c r="I441" s="34"/>
      <c r="J441" s="205"/>
      <c r="K441" s="36"/>
      <c r="L441" s="34"/>
      <c r="M441" s="36"/>
      <c r="N441" s="34"/>
      <c r="O441" s="34"/>
      <c r="P441" s="34"/>
      <c r="Q441" s="34"/>
      <c r="R441" s="34"/>
    </row>
    <row r="442" spans="1:18">
      <c r="A442" s="36"/>
      <c r="B442" s="204"/>
      <c r="C442" s="34"/>
      <c r="D442" s="34"/>
      <c r="E442" s="34"/>
      <c r="F442" s="34"/>
      <c r="G442" s="34"/>
      <c r="H442" s="34"/>
      <c r="I442" s="34"/>
      <c r="J442" s="205"/>
      <c r="K442" s="36"/>
      <c r="L442" s="34"/>
      <c r="M442" s="36"/>
      <c r="N442" s="34"/>
      <c r="O442" s="34"/>
      <c r="P442" s="34"/>
      <c r="Q442" s="34"/>
      <c r="R442" s="34"/>
    </row>
    <row r="443" spans="1:18">
      <c r="A443" s="36"/>
      <c r="B443" s="204"/>
      <c r="C443" s="34"/>
      <c r="D443" s="34"/>
      <c r="E443" s="34"/>
      <c r="F443" s="34"/>
      <c r="G443" s="34"/>
      <c r="H443" s="34"/>
      <c r="I443" s="34"/>
      <c r="J443" s="205"/>
      <c r="K443" s="36"/>
      <c r="L443" s="34"/>
      <c r="M443" s="36"/>
      <c r="N443" s="34"/>
      <c r="O443" s="34"/>
      <c r="P443" s="34"/>
      <c r="Q443" s="34"/>
      <c r="R443" s="34"/>
    </row>
    <row r="444" spans="1:18">
      <c r="A444" s="36"/>
      <c r="B444" s="204"/>
      <c r="C444" s="34"/>
      <c r="D444" s="34"/>
      <c r="E444" s="34"/>
      <c r="F444" s="34"/>
      <c r="G444" s="34"/>
      <c r="H444" s="34"/>
      <c r="I444" s="34"/>
      <c r="J444" s="205"/>
      <c r="K444" s="36"/>
      <c r="L444" s="34"/>
      <c r="M444" s="36"/>
      <c r="N444" s="34"/>
      <c r="O444" s="34"/>
      <c r="P444" s="34"/>
      <c r="Q444" s="34"/>
      <c r="R444" s="34"/>
    </row>
    <row r="445" spans="1:18">
      <c r="A445" s="36"/>
      <c r="B445" s="204"/>
      <c r="C445" s="34"/>
      <c r="D445" s="34"/>
      <c r="E445" s="34"/>
      <c r="F445" s="34"/>
      <c r="G445" s="34"/>
      <c r="H445" s="34"/>
      <c r="I445" s="34"/>
      <c r="J445" s="205"/>
      <c r="K445" s="36"/>
      <c r="L445" s="34"/>
      <c r="M445" s="36"/>
      <c r="N445" s="34"/>
      <c r="O445" s="34"/>
      <c r="P445" s="34"/>
      <c r="Q445" s="34"/>
      <c r="R445" s="34"/>
    </row>
    <row r="446" spans="1:18">
      <c r="A446" s="36"/>
      <c r="B446" s="204"/>
      <c r="C446" s="34"/>
      <c r="D446" s="34"/>
      <c r="E446" s="34"/>
      <c r="F446" s="34"/>
      <c r="G446" s="34"/>
      <c r="H446" s="34"/>
      <c r="I446" s="34"/>
      <c r="J446" s="205"/>
      <c r="K446" s="36"/>
      <c r="L446" s="34"/>
      <c r="M446" s="36"/>
      <c r="N446" s="34"/>
      <c r="O446" s="34"/>
      <c r="P446" s="34"/>
      <c r="Q446" s="34"/>
      <c r="R446" s="34"/>
    </row>
    <row r="447" spans="1:18">
      <c r="A447" s="36"/>
      <c r="B447" s="204"/>
      <c r="C447" s="34"/>
      <c r="D447" s="34"/>
      <c r="E447" s="34"/>
      <c r="F447" s="34"/>
      <c r="G447" s="34"/>
      <c r="H447" s="34"/>
      <c r="I447" s="34"/>
      <c r="J447" s="205"/>
      <c r="K447" s="36"/>
      <c r="L447" s="34"/>
      <c r="M447" s="36"/>
      <c r="N447" s="34"/>
      <c r="O447" s="34"/>
      <c r="P447" s="34"/>
      <c r="Q447" s="34"/>
      <c r="R447" s="34"/>
    </row>
    <row r="448" spans="1:18">
      <c r="A448" s="36"/>
      <c r="B448" s="204"/>
      <c r="C448" s="34"/>
      <c r="D448" s="34"/>
      <c r="E448" s="34"/>
      <c r="F448" s="34"/>
      <c r="G448" s="34"/>
      <c r="H448" s="34"/>
      <c r="I448" s="34"/>
      <c r="J448" s="205"/>
      <c r="K448" s="36"/>
      <c r="L448" s="34"/>
      <c r="M448" s="36"/>
      <c r="N448" s="34"/>
      <c r="O448" s="34"/>
      <c r="P448" s="34"/>
      <c r="Q448" s="34"/>
      <c r="R448" s="34"/>
    </row>
    <row r="449" spans="1:18">
      <c r="A449" s="36"/>
      <c r="B449" s="204"/>
      <c r="C449" s="34"/>
      <c r="D449" s="34"/>
      <c r="E449" s="34"/>
      <c r="F449" s="34"/>
      <c r="G449" s="34"/>
      <c r="H449" s="34"/>
      <c r="I449" s="34"/>
      <c r="J449" s="205"/>
      <c r="K449" s="36"/>
      <c r="L449" s="34"/>
      <c r="M449" s="36"/>
      <c r="N449" s="34"/>
      <c r="O449" s="34"/>
      <c r="P449" s="34"/>
      <c r="Q449" s="34"/>
      <c r="R449" s="34"/>
    </row>
    <row r="450" spans="1:18">
      <c r="A450" s="36"/>
      <c r="B450" s="204"/>
      <c r="C450" s="34"/>
      <c r="D450" s="34"/>
      <c r="E450" s="34"/>
      <c r="F450" s="34"/>
      <c r="G450" s="34"/>
      <c r="H450" s="34"/>
      <c r="I450" s="34"/>
      <c r="J450" s="205"/>
      <c r="K450" s="36"/>
      <c r="L450" s="34"/>
      <c r="M450" s="36"/>
      <c r="N450" s="34"/>
      <c r="O450" s="34"/>
      <c r="P450" s="34"/>
      <c r="Q450" s="34"/>
      <c r="R450" s="34"/>
    </row>
    <row r="451" spans="1:18">
      <c r="A451" s="36"/>
      <c r="B451" s="204"/>
      <c r="C451" s="34"/>
      <c r="D451" s="34"/>
      <c r="E451" s="34"/>
      <c r="F451" s="34"/>
      <c r="G451" s="34"/>
      <c r="H451" s="34"/>
      <c r="I451" s="34"/>
      <c r="J451" s="205"/>
      <c r="K451" s="36"/>
      <c r="L451" s="34"/>
      <c r="M451" s="36"/>
      <c r="N451" s="34"/>
      <c r="O451" s="34"/>
      <c r="P451" s="34"/>
      <c r="Q451" s="34"/>
      <c r="R451" s="34"/>
    </row>
    <row r="452" spans="1:18">
      <c r="A452" s="36"/>
      <c r="B452" s="204"/>
      <c r="C452" s="34"/>
      <c r="D452" s="34"/>
      <c r="E452" s="34"/>
      <c r="F452" s="34"/>
      <c r="G452" s="34"/>
      <c r="H452" s="34"/>
      <c r="I452" s="34"/>
      <c r="J452" s="205"/>
      <c r="K452" s="36"/>
      <c r="L452" s="34"/>
      <c r="M452" s="36"/>
      <c r="N452" s="34"/>
      <c r="O452" s="34"/>
      <c r="P452" s="34"/>
      <c r="Q452" s="34"/>
      <c r="R452" s="34"/>
    </row>
    <row r="453" spans="1:18">
      <c r="A453" s="36"/>
      <c r="B453" s="204"/>
      <c r="C453" s="34"/>
      <c r="D453" s="34"/>
      <c r="E453" s="34"/>
      <c r="F453" s="34"/>
      <c r="G453" s="34"/>
      <c r="H453" s="34"/>
      <c r="I453" s="34"/>
      <c r="J453" s="205"/>
      <c r="K453" s="36"/>
      <c r="L453" s="34"/>
      <c r="M453" s="36"/>
      <c r="N453" s="34"/>
      <c r="O453" s="34"/>
      <c r="P453" s="34"/>
      <c r="Q453" s="34"/>
      <c r="R453" s="34"/>
    </row>
    <row r="454" spans="1:18">
      <c r="A454" s="36"/>
      <c r="B454" s="204"/>
      <c r="C454" s="34"/>
      <c r="D454" s="34"/>
      <c r="E454" s="34"/>
      <c r="F454" s="34"/>
      <c r="G454" s="34"/>
      <c r="H454" s="34"/>
      <c r="I454" s="34"/>
      <c r="J454" s="205"/>
      <c r="K454" s="36"/>
      <c r="L454" s="34"/>
      <c r="M454" s="36"/>
      <c r="N454" s="34"/>
      <c r="O454" s="34"/>
      <c r="P454" s="34"/>
      <c r="Q454" s="34"/>
      <c r="R454" s="34"/>
    </row>
    <row r="455" spans="1:18">
      <c r="A455" s="36"/>
      <c r="B455" s="204"/>
      <c r="C455" s="34"/>
      <c r="D455" s="34"/>
      <c r="E455" s="34"/>
      <c r="F455" s="34"/>
      <c r="G455" s="34"/>
      <c r="H455" s="34"/>
      <c r="I455" s="34"/>
      <c r="J455" s="205"/>
      <c r="K455" s="36"/>
      <c r="L455" s="34"/>
      <c r="M455" s="36"/>
      <c r="N455" s="34"/>
      <c r="O455" s="34"/>
      <c r="P455" s="34"/>
      <c r="Q455" s="34"/>
      <c r="R455" s="34"/>
    </row>
    <row r="456" spans="1:18">
      <c r="A456" s="36"/>
      <c r="B456" s="204"/>
      <c r="C456" s="34"/>
      <c r="D456" s="34"/>
      <c r="E456" s="34"/>
      <c r="F456" s="34"/>
      <c r="G456" s="34"/>
      <c r="H456" s="34"/>
      <c r="I456" s="34"/>
      <c r="J456" s="205"/>
      <c r="K456" s="36"/>
      <c r="L456" s="34"/>
      <c r="M456" s="36"/>
      <c r="N456" s="34"/>
      <c r="O456" s="34"/>
      <c r="P456" s="34"/>
      <c r="Q456" s="34"/>
      <c r="R456" s="34"/>
    </row>
    <row r="457" spans="1:18">
      <c r="A457" s="36"/>
      <c r="B457" s="204"/>
      <c r="C457" s="34"/>
      <c r="D457" s="34"/>
      <c r="E457" s="34"/>
      <c r="F457" s="34"/>
      <c r="G457" s="34"/>
      <c r="H457" s="34"/>
      <c r="I457" s="34"/>
      <c r="J457" s="205"/>
      <c r="K457" s="36"/>
      <c r="L457" s="34"/>
      <c r="M457" s="36"/>
      <c r="N457" s="34"/>
      <c r="O457" s="34"/>
      <c r="P457" s="34"/>
      <c r="Q457" s="34"/>
      <c r="R457" s="34"/>
    </row>
    <row r="458" spans="1:18">
      <c r="A458" s="36"/>
      <c r="B458" s="204"/>
      <c r="C458" s="34"/>
      <c r="D458" s="34"/>
      <c r="E458" s="34"/>
      <c r="F458" s="34"/>
      <c r="G458" s="34"/>
      <c r="H458" s="34"/>
      <c r="I458" s="34"/>
      <c r="J458" s="205"/>
      <c r="K458" s="36"/>
      <c r="L458" s="34"/>
      <c r="M458" s="36"/>
      <c r="N458" s="34"/>
      <c r="O458" s="34"/>
      <c r="P458" s="34"/>
      <c r="Q458" s="34"/>
      <c r="R458" s="34"/>
    </row>
    <row r="459" spans="1:18">
      <c r="A459" s="36"/>
      <c r="B459" s="204"/>
      <c r="C459" s="34"/>
      <c r="D459" s="34"/>
      <c r="E459" s="34"/>
      <c r="F459" s="34"/>
      <c r="G459" s="34"/>
      <c r="H459" s="34"/>
      <c r="I459" s="34"/>
      <c r="J459" s="205"/>
      <c r="K459" s="36"/>
      <c r="L459" s="34"/>
      <c r="M459" s="36"/>
      <c r="N459" s="34"/>
      <c r="O459" s="34"/>
      <c r="P459" s="34"/>
      <c r="Q459" s="34"/>
      <c r="R459" s="34"/>
    </row>
    <row r="460" spans="1:18">
      <c r="A460" s="36"/>
      <c r="B460" s="204"/>
      <c r="C460" s="34"/>
      <c r="D460" s="34"/>
      <c r="E460" s="34"/>
      <c r="F460" s="34"/>
      <c r="G460" s="34"/>
      <c r="H460" s="34"/>
      <c r="I460" s="34"/>
      <c r="J460" s="205"/>
      <c r="K460" s="36"/>
      <c r="L460" s="34"/>
      <c r="M460" s="36"/>
      <c r="N460" s="34"/>
      <c r="O460" s="34"/>
      <c r="P460" s="34"/>
      <c r="Q460" s="34"/>
      <c r="R460" s="34"/>
    </row>
    <row r="461" spans="1:18">
      <c r="A461" s="36"/>
      <c r="B461" s="204"/>
      <c r="C461" s="34"/>
      <c r="D461" s="34"/>
      <c r="E461" s="34"/>
      <c r="F461" s="34"/>
      <c r="G461" s="34"/>
      <c r="H461" s="34"/>
      <c r="I461" s="34"/>
      <c r="J461" s="205"/>
      <c r="K461" s="36"/>
      <c r="L461" s="34"/>
      <c r="M461" s="36"/>
      <c r="N461" s="34"/>
      <c r="O461" s="34"/>
      <c r="P461" s="34"/>
      <c r="Q461" s="34"/>
      <c r="R461" s="34"/>
    </row>
    <row r="462" spans="1:18">
      <c r="A462" s="36"/>
      <c r="B462" s="204"/>
      <c r="C462" s="34"/>
      <c r="D462" s="34"/>
      <c r="E462" s="34"/>
      <c r="F462" s="34"/>
      <c r="G462" s="34"/>
      <c r="H462" s="34"/>
      <c r="I462" s="34"/>
      <c r="J462" s="205"/>
      <c r="K462" s="36"/>
      <c r="L462" s="34"/>
      <c r="M462" s="36"/>
      <c r="N462" s="34"/>
      <c r="O462" s="34"/>
      <c r="P462" s="34"/>
      <c r="Q462" s="34"/>
      <c r="R462" s="34"/>
    </row>
    <row r="463" spans="1:18">
      <c r="A463" s="36"/>
      <c r="B463" s="204"/>
      <c r="C463" s="34"/>
      <c r="D463" s="34"/>
      <c r="E463" s="34"/>
      <c r="F463" s="34"/>
      <c r="G463" s="34"/>
      <c r="H463" s="34"/>
      <c r="I463" s="34"/>
      <c r="J463" s="205"/>
      <c r="K463" s="36"/>
      <c r="L463" s="34"/>
      <c r="M463" s="36"/>
      <c r="N463" s="34"/>
      <c r="O463" s="34"/>
      <c r="P463" s="34"/>
      <c r="Q463" s="34"/>
      <c r="R463" s="34"/>
    </row>
    <row r="464" spans="1:18">
      <c r="A464" s="36"/>
      <c r="B464" s="204"/>
      <c r="C464" s="34"/>
      <c r="D464" s="34"/>
      <c r="E464" s="34"/>
      <c r="F464" s="34"/>
      <c r="G464" s="34"/>
      <c r="H464" s="34"/>
      <c r="I464" s="34"/>
      <c r="J464" s="205"/>
      <c r="K464" s="36"/>
      <c r="L464" s="34"/>
      <c r="M464" s="36"/>
      <c r="N464" s="34"/>
      <c r="O464" s="34"/>
      <c r="P464" s="34"/>
      <c r="Q464" s="34"/>
      <c r="R464" s="34"/>
    </row>
    <row r="465" spans="1:18">
      <c r="A465" s="36"/>
      <c r="B465" s="204"/>
      <c r="C465" s="34"/>
      <c r="D465" s="34"/>
      <c r="E465" s="34"/>
      <c r="F465" s="34"/>
      <c r="G465" s="34"/>
      <c r="H465" s="34"/>
      <c r="I465" s="34"/>
      <c r="J465" s="205"/>
      <c r="K465" s="36"/>
      <c r="L465" s="34"/>
      <c r="M465" s="36"/>
      <c r="N465" s="34"/>
      <c r="O465" s="34"/>
      <c r="P465" s="34"/>
      <c r="Q465" s="34"/>
      <c r="R465" s="34"/>
    </row>
    <row r="466" spans="1:18">
      <c r="A466" s="36"/>
      <c r="B466" s="204"/>
      <c r="C466" s="34"/>
      <c r="D466" s="34"/>
      <c r="E466" s="34"/>
      <c r="F466" s="34"/>
      <c r="G466" s="34"/>
      <c r="H466" s="34"/>
      <c r="I466" s="34"/>
      <c r="J466" s="205"/>
      <c r="K466" s="36"/>
      <c r="L466" s="34"/>
      <c r="M466" s="36"/>
      <c r="N466" s="34"/>
      <c r="O466" s="34"/>
      <c r="P466" s="34"/>
      <c r="Q466" s="34"/>
      <c r="R466" s="34"/>
    </row>
    <row r="467" spans="1:18">
      <c r="A467" s="36"/>
      <c r="B467" s="204"/>
      <c r="C467" s="34"/>
      <c r="D467" s="34"/>
      <c r="E467" s="34"/>
      <c r="F467" s="34"/>
      <c r="G467" s="34"/>
      <c r="H467" s="34"/>
      <c r="I467" s="34"/>
      <c r="J467" s="205"/>
      <c r="K467" s="36"/>
      <c r="L467" s="34"/>
      <c r="M467" s="36"/>
      <c r="N467" s="34"/>
      <c r="O467" s="34"/>
      <c r="P467" s="34"/>
      <c r="Q467" s="34"/>
      <c r="R467" s="34"/>
    </row>
    <row r="468" spans="1:18">
      <c r="A468" s="36"/>
      <c r="B468" s="204"/>
      <c r="C468" s="34"/>
      <c r="D468" s="34"/>
      <c r="E468" s="34"/>
      <c r="F468" s="34"/>
      <c r="G468" s="34"/>
      <c r="H468" s="34"/>
      <c r="I468" s="34"/>
      <c r="J468" s="205"/>
      <c r="K468" s="36"/>
      <c r="L468" s="34"/>
      <c r="M468" s="36"/>
      <c r="N468" s="34"/>
      <c r="O468" s="34"/>
      <c r="P468" s="34"/>
      <c r="Q468" s="34"/>
      <c r="R468" s="34"/>
    </row>
    <row r="469" spans="1:18">
      <c r="A469" s="36"/>
      <c r="B469" s="204"/>
      <c r="C469" s="34"/>
      <c r="D469" s="34"/>
      <c r="E469" s="34"/>
      <c r="F469" s="34"/>
      <c r="G469" s="34"/>
      <c r="H469" s="34"/>
      <c r="I469" s="34"/>
      <c r="J469" s="205"/>
      <c r="K469" s="36"/>
      <c r="L469" s="34"/>
      <c r="M469" s="36"/>
      <c r="N469" s="34"/>
      <c r="O469" s="34"/>
      <c r="P469" s="34"/>
      <c r="Q469" s="34"/>
      <c r="R469" s="34"/>
    </row>
    <row r="470" spans="1:18">
      <c r="A470" s="36"/>
      <c r="B470" s="204"/>
      <c r="C470" s="34"/>
      <c r="D470" s="34"/>
      <c r="E470" s="34"/>
      <c r="F470" s="34"/>
      <c r="G470" s="34"/>
      <c r="H470" s="34"/>
      <c r="I470" s="34"/>
      <c r="J470" s="205"/>
      <c r="K470" s="36"/>
      <c r="L470" s="34"/>
      <c r="M470" s="36"/>
      <c r="N470" s="34"/>
      <c r="O470" s="34"/>
      <c r="P470" s="34"/>
      <c r="Q470" s="34"/>
      <c r="R470" s="34"/>
    </row>
    <row r="471" spans="1:18">
      <c r="A471" s="36"/>
      <c r="B471" s="204"/>
      <c r="C471" s="34"/>
      <c r="D471" s="34"/>
      <c r="E471" s="34"/>
      <c r="F471" s="34"/>
      <c r="G471" s="34"/>
      <c r="H471" s="34"/>
      <c r="I471" s="34"/>
      <c r="J471" s="205"/>
      <c r="K471" s="36"/>
      <c r="L471" s="34"/>
      <c r="M471" s="36"/>
      <c r="N471" s="34"/>
      <c r="O471" s="34"/>
      <c r="P471" s="34"/>
      <c r="Q471" s="34"/>
      <c r="R471" s="34"/>
    </row>
    <row r="472" spans="1:18">
      <c r="A472" s="36"/>
      <c r="B472" s="204"/>
      <c r="C472" s="34"/>
      <c r="D472" s="34"/>
      <c r="E472" s="34"/>
      <c r="F472" s="34"/>
      <c r="G472" s="34"/>
      <c r="H472" s="34"/>
      <c r="I472" s="34"/>
      <c r="J472" s="205"/>
      <c r="K472" s="36"/>
      <c r="L472" s="34"/>
      <c r="M472" s="36"/>
      <c r="N472" s="34"/>
      <c r="O472" s="34"/>
      <c r="P472" s="34"/>
      <c r="Q472" s="34"/>
      <c r="R472" s="34"/>
    </row>
    <row r="473" spans="1:18">
      <c r="A473" s="36"/>
      <c r="B473" s="204"/>
      <c r="C473" s="34"/>
      <c r="D473" s="34"/>
      <c r="E473" s="34"/>
      <c r="F473" s="34"/>
      <c r="G473" s="34"/>
      <c r="H473" s="34"/>
      <c r="I473" s="34"/>
      <c r="J473" s="205"/>
      <c r="K473" s="36"/>
      <c r="L473" s="34"/>
      <c r="M473" s="36"/>
      <c r="N473" s="34"/>
      <c r="O473" s="34"/>
      <c r="P473" s="34"/>
      <c r="Q473" s="34"/>
      <c r="R473" s="34"/>
    </row>
    <row r="474" spans="1:18">
      <c r="A474" s="36"/>
      <c r="B474" s="204"/>
      <c r="C474" s="34"/>
      <c r="D474" s="34"/>
      <c r="E474" s="34"/>
      <c r="F474" s="34"/>
      <c r="G474" s="34"/>
      <c r="H474" s="34"/>
      <c r="I474" s="34"/>
      <c r="J474" s="205"/>
      <c r="K474" s="36"/>
      <c r="L474" s="34"/>
      <c r="M474" s="36"/>
      <c r="N474" s="34"/>
      <c r="O474" s="34"/>
      <c r="P474" s="34"/>
      <c r="Q474" s="34"/>
      <c r="R474" s="34"/>
    </row>
    <row r="475" spans="1:18">
      <c r="A475" s="36"/>
      <c r="B475" s="204"/>
      <c r="C475" s="34"/>
      <c r="D475" s="34"/>
      <c r="E475" s="34"/>
      <c r="F475" s="34"/>
      <c r="G475" s="34"/>
      <c r="H475" s="34"/>
      <c r="I475" s="34"/>
      <c r="J475" s="205"/>
      <c r="K475" s="36"/>
      <c r="L475" s="34"/>
      <c r="M475" s="36"/>
      <c r="N475" s="34"/>
      <c r="O475" s="34"/>
      <c r="P475" s="34"/>
      <c r="Q475" s="34"/>
      <c r="R475" s="34"/>
    </row>
    <row r="476" spans="1:18">
      <c r="A476" s="36"/>
      <c r="B476" s="204"/>
      <c r="C476" s="34"/>
      <c r="D476" s="34"/>
      <c r="E476" s="34"/>
      <c r="F476" s="34"/>
      <c r="G476" s="34"/>
      <c r="H476" s="34"/>
      <c r="I476" s="34"/>
      <c r="J476" s="205"/>
      <c r="K476" s="36"/>
      <c r="L476" s="34"/>
      <c r="M476" s="36"/>
      <c r="N476" s="34"/>
      <c r="O476" s="34"/>
      <c r="P476" s="34"/>
      <c r="Q476" s="34"/>
      <c r="R476" s="34"/>
    </row>
    <row r="477" spans="1:18">
      <c r="A477" s="36"/>
      <c r="B477" s="204"/>
      <c r="C477" s="34"/>
      <c r="D477" s="34"/>
      <c r="E477" s="34"/>
      <c r="F477" s="34"/>
      <c r="G477" s="34"/>
      <c r="H477" s="34"/>
      <c r="I477" s="34"/>
      <c r="J477" s="205"/>
      <c r="K477" s="36"/>
      <c r="L477" s="34"/>
      <c r="M477" s="36"/>
      <c r="N477" s="34"/>
      <c r="O477" s="34"/>
      <c r="P477" s="34"/>
      <c r="Q477" s="34"/>
      <c r="R477" s="34"/>
    </row>
    <row r="478" spans="1:18">
      <c r="A478" s="36"/>
      <c r="B478" s="204"/>
      <c r="C478" s="34"/>
      <c r="D478" s="34"/>
      <c r="E478" s="34"/>
      <c r="F478" s="34"/>
      <c r="G478" s="34"/>
      <c r="H478" s="34"/>
      <c r="I478" s="34"/>
      <c r="J478" s="205"/>
      <c r="K478" s="36"/>
      <c r="L478" s="34"/>
      <c r="M478" s="36"/>
      <c r="N478" s="34"/>
      <c r="O478" s="34"/>
      <c r="P478" s="34"/>
      <c r="Q478" s="34"/>
      <c r="R478" s="34"/>
    </row>
    <row r="479" spans="1:18">
      <c r="A479" s="36"/>
      <c r="B479" s="204"/>
      <c r="C479" s="34"/>
      <c r="D479" s="34"/>
      <c r="E479" s="34"/>
      <c r="F479" s="34"/>
      <c r="G479" s="34"/>
      <c r="H479" s="34"/>
      <c r="I479" s="34"/>
      <c r="J479" s="205"/>
      <c r="K479" s="36"/>
      <c r="L479" s="34"/>
      <c r="M479" s="36"/>
      <c r="N479" s="34"/>
      <c r="O479" s="34"/>
      <c r="P479" s="34"/>
      <c r="Q479" s="34"/>
      <c r="R479" s="34"/>
    </row>
    <row r="480" spans="1:18">
      <c r="A480" s="36"/>
      <c r="B480" s="204"/>
      <c r="C480" s="34"/>
      <c r="D480" s="34"/>
      <c r="E480" s="34"/>
      <c r="F480" s="34"/>
      <c r="G480" s="34"/>
      <c r="H480" s="34"/>
      <c r="I480" s="34"/>
      <c r="J480" s="205"/>
      <c r="K480" s="36"/>
      <c r="L480" s="34"/>
      <c r="M480" s="36"/>
      <c r="N480" s="34"/>
      <c r="O480" s="34"/>
      <c r="P480" s="34"/>
      <c r="Q480" s="34"/>
      <c r="R480" s="34"/>
    </row>
    <row r="481" spans="1:18">
      <c r="A481" s="36"/>
      <c r="B481" s="204"/>
      <c r="C481" s="34"/>
      <c r="D481" s="34"/>
      <c r="E481" s="34"/>
      <c r="F481" s="34"/>
      <c r="G481" s="34"/>
      <c r="H481" s="34"/>
      <c r="I481" s="34"/>
      <c r="J481" s="205"/>
      <c r="K481" s="36"/>
      <c r="L481" s="34"/>
      <c r="M481" s="36"/>
      <c r="N481" s="34"/>
      <c r="O481" s="34"/>
      <c r="P481" s="34"/>
      <c r="Q481" s="34"/>
      <c r="R481" s="34"/>
    </row>
    <row r="482" spans="1:18">
      <c r="A482" s="36"/>
      <c r="B482" s="204"/>
      <c r="C482" s="34"/>
      <c r="D482" s="34"/>
      <c r="E482" s="34"/>
      <c r="F482" s="34"/>
      <c r="G482" s="34"/>
      <c r="H482" s="34"/>
      <c r="I482" s="34"/>
      <c r="J482" s="205"/>
      <c r="K482" s="36"/>
      <c r="L482" s="34"/>
      <c r="M482" s="36"/>
      <c r="N482" s="34"/>
      <c r="O482" s="34"/>
      <c r="P482" s="34"/>
      <c r="Q482" s="34"/>
      <c r="R482" s="34"/>
    </row>
    <row r="483" spans="1:18">
      <c r="A483" s="36"/>
      <c r="B483" s="204"/>
      <c r="C483" s="34"/>
      <c r="D483" s="34"/>
      <c r="E483" s="34"/>
      <c r="F483" s="34"/>
      <c r="G483" s="34"/>
      <c r="H483" s="34"/>
      <c r="I483" s="34"/>
      <c r="J483" s="205"/>
      <c r="K483" s="36"/>
      <c r="L483" s="34"/>
      <c r="M483" s="36"/>
      <c r="N483" s="34"/>
      <c r="O483" s="34"/>
      <c r="P483" s="34"/>
      <c r="Q483" s="34"/>
      <c r="R483" s="34"/>
    </row>
    <row r="484" spans="1:18">
      <c r="A484" s="36"/>
      <c r="B484" s="204"/>
      <c r="C484" s="34"/>
      <c r="D484" s="34"/>
      <c r="E484" s="34"/>
      <c r="F484" s="34"/>
      <c r="G484" s="34"/>
      <c r="H484" s="34"/>
      <c r="I484" s="34"/>
      <c r="J484" s="205"/>
      <c r="K484" s="36"/>
      <c r="L484" s="34"/>
      <c r="M484" s="36"/>
      <c r="N484" s="34"/>
      <c r="O484" s="34"/>
      <c r="P484" s="34"/>
      <c r="Q484" s="34"/>
      <c r="R484" s="34"/>
    </row>
    <row r="485" spans="1:18">
      <c r="A485" s="36"/>
      <c r="B485" s="204"/>
      <c r="C485" s="34"/>
      <c r="D485" s="34"/>
      <c r="E485" s="34"/>
      <c r="F485" s="34"/>
      <c r="G485" s="34"/>
      <c r="H485" s="34"/>
      <c r="I485" s="34"/>
      <c r="J485" s="205"/>
      <c r="K485" s="36"/>
      <c r="L485" s="34"/>
      <c r="M485" s="36"/>
      <c r="N485" s="34"/>
      <c r="O485" s="34"/>
      <c r="P485" s="34"/>
      <c r="Q485" s="34"/>
      <c r="R485" s="34"/>
    </row>
    <row r="486" spans="1:18">
      <c r="A486" s="36"/>
      <c r="B486" s="204"/>
      <c r="C486" s="34"/>
      <c r="D486" s="34"/>
      <c r="E486" s="34"/>
      <c r="F486" s="34"/>
      <c r="G486" s="34"/>
      <c r="H486" s="34"/>
      <c r="I486" s="34"/>
      <c r="J486" s="205"/>
      <c r="K486" s="36"/>
      <c r="L486" s="34"/>
      <c r="M486" s="36"/>
      <c r="N486" s="34"/>
      <c r="O486" s="34"/>
      <c r="P486" s="34"/>
      <c r="Q486" s="34"/>
      <c r="R486" s="34"/>
    </row>
    <row r="487" spans="1:18">
      <c r="A487" s="36"/>
      <c r="B487" s="204"/>
      <c r="C487" s="34"/>
      <c r="D487" s="34"/>
      <c r="E487" s="34"/>
      <c r="F487" s="34"/>
      <c r="G487" s="34"/>
      <c r="H487" s="34"/>
      <c r="I487" s="34"/>
      <c r="J487" s="205"/>
      <c r="K487" s="36"/>
      <c r="L487" s="34"/>
      <c r="M487" s="36"/>
      <c r="N487" s="34"/>
      <c r="O487" s="34"/>
      <c r="P487" s="34"/>
      <c r="Q487" s="34"/>
      <c r="R487" s="34"/>
    </row>
    <row r="488" spans="1:18">
      <c r="A488" s="36"/>
      <c r="B488" s="204"/>
      <c r="C488" s="34"/>
      <c r="D488" s="34"/>
      <c r="E488" s="34"/>
      <c r="F488" s="34"/>
      <c r="G488" s="34"/>
      <c r="H488" s="34"/>
      <c r="I488" s="34"/>
      <c r="J488" s="205"/>
      <c r="K488" s="36"/>
      <c r="L488" s="34"/>
      <c r="M488" s="36"/>
      <c r="N488" s="34"/>
      <c r="O488" s="34"/>
      <c r="P488" s="34"/>
      <c r="Q488" s="34"/>
      <c r="R488" s="34"/>
    </row>
    <row r="489" spans="1:18">
      <c r="A489" s="36"/>
      <c r="B489" s="204"/>
      <c r="C489" s="34"/>
      <c r="D489" s="34"/>
      <c r="E489" s="34"/>
      <c r="F489" s="34"/>
      <c r="G489" s="34"/>
      <c r="H489" s="34"/>
      <c r="I489" s="34"/>
      <c r="J489" s="205"/>
      <c r="K489" s="36"/>
      <c r="L489" s="34"/>
      <c r="M489" s="36"/>
      <c r="N489" s="34"/>
      <c r="O489" s="34"/>
      <c r="P489" s="34"/>
      <c r="Q489" s="34"/>
      <c r="R489" s="34"/>
    </row>
    <row r="490" spans="1:18">
      <c r="A490" s="36"/>
      <c r="B490" s="204"/>
      <c r="C490" s="34"/>
      <c r="D490" s="34"/>
      <c r="E490" s="34"/>
      <c r="F490" s="34"/>
      <c r="G490" s="34"/>
      <c r="H490" s="34"/>
      <c r="I490" s="34"/>
      <c r="J490" s="205"/>
      <c r="K490" s="36"/>
      <c r="L490" s="34"/>
      <c r="M490" s="36"/>
      <c r="N490" s="34"/>
      <c r="O490" s="34"/>
      <c r="P490" s="34"/>
      <c r="Q490" s="34"/>
      <c r="R490" s="34"/>
    </row>
    <row r="491" spans="1:18">
      <c r="A491" s="36"/>
      <c r="B491" s="204"/>
      <c r="C491" s="34"/>
      <c r="D491" s="34"/>
      <c r="E491" s="34"/>
      <c r="F491" s="34"/>
      <c r="G491" s="34"/>
      <c r="H491" s="34"/>
      <c r="I491" s="34"/>
      <c r="J491" s="205"/>
      <c r="K491" s="36"/>
      <c r="L491" s="34"/>
      <c r="M491" s="36"/>
      <c r="N491" s="34"/>
      <c r="O491" s="34"/>
      <c r="P491" s="34"/>
      <c r="Q491" s="34"/>
      <c r="R491" s="34"/>
    </row>
    <row r="492" spans="1:18">
      <c r="A492" s="36"/>
      <c r="B492" s="204"/>
      <c r="C492" s="34"/>
      <c r="D492" s="34"/>
      <c r="E492" s="34"/>
      <c r="F492" s="34"/>
      <c r="G492" s="34"/>
      <c r="H492" s="34"/>
      <c r="I492" s="34"/>
      <c r="J492" s="205"/>
      <c r="K492" s="36"/>
      <c r="L492" s="34"/>
      <c r="M492" s="36"/>
      <c r="N492" s="34"/>
      <c r="O492" s="34"/>
      <c r="P492" s="34"/>
      <c r="Q492" s="34"/>
      <c r="R492" s="34"/>
    </row>
    <row r="493" spans="1:18">
      <c r="A493" s="36"/>
      <c r="B493" s="204"/>
      <c r="C493" s="34"/>
      <c r="D493" s="34"/>
      <c r="E493" s="34"/>
      <c r="F493" s="34"/>
      <c r="G493" s="34"/>
      <c r="H493" s="34"/>
      <c r="I493" s="34"/>
      <c r="J493" s="205"/>
      <c r="K493" s="36"/>
      <c r="L493" s="34"/>
      <c r="M493" s="36"/>
      <c r="N493" s="34"/>
      <c r="O493" s="34"/>
      <c r="P493" s="34"/>
      <c r="Q493" s="34"/>
      <c r="R493" s="34"/>
    </row>
    <row r="494" spans="1:18">
      <c r="A494" s="36"/>
      <c r="B494" s="204"/>
      <c r="C494" s="34"/>
      <c r="D494" s="34"/>
      <c r="E494" s="34"/>
      <c r="F494" s="34"/>
      <c r="G494" s="34"/>
      <c r="H494" s="34"/>
      <c r="I494" s="34"/>
      <c r="J494" s="205"/>
      <c r="K494" s="36"/>
      <c r="L494" s="34"/>
      <c r="M494" s="36"/>
      <c r="N494" s="34"/>
      <c r="O494" s="34"/>
      <c r="P494" s="34"/>
      <c r="Q494" s="34"/>
      <c r="R494" s="34"/>
    </row>
    <row r="495" spans="1:18">
      <c r="A495" s="36"/>
      <c r="B495" s="204"/>
      <c r="C495" s="34"/>
      <c r="D495" s="34"/>
      <c r="E495" s="34"/>
      <c r="F495" s="34"/>
      <c r="G495" s="34"/>
      <c r="H495" s="34"/>
      <c r="I495" s="34"/>
      <c r="J495" s="205"/>
      <c r="K495" s="36"/>
      <c r="L495" s="34"/>
      <c r="M495" s="36"/>
      <c r="N495" s="34"/>
      <c r="O495" s="34"/>
      <c r="P495" s="34"/>
      <c r="Q495" s="34"/>
      <c r="R495" s="34"/>
    </row>
    <row r="496" spans="1:18">
      <c r="A496" s="36"/>
      <c r="B496" s="204"/>
      <c r="C496" s="34"/>
      <c r="D496" s="34"/>
      <c r="E496" s="34"/>
      <c r="F496" s="34"/>
      <c r="G496" s="34"/>
      <c r="H496" s="34"/>
      <c r="I496" s="34"/>
      <c r="J496" s="205"/>
      <c r="K496" s="36"/>
      <c r="L496" s="34"/>
      <c r="M496" s="36"/>
      <c r="N496" s="34"/>
      <c r="O496" s="34"/>
      <c r="P496" s="34"/>
      <c r="Q496" s="34"/>
      <c r="R496" s="34"/>
    </row>
    <row r="497" spans="1:18">
      <c r="A497" s="36"/>
      <c r="B497" s="204"/>
      <c r="C497" s="34"/>
      <c r="D497" s="34"/>
      <c r="E497" s="34"/>
      <c r="F497" s="34"/>
      <c r="G497" s="34"/>
      <c r="H497" s="34"/>
      <c r="I497" s="34"/>
      <c r="J497" s="205"/>
      <c r="K497" s="36"/>
      <c r="L497" s="34"/>
      <c r="M497" s="36"/>
      <c r="N497" s="34"/>
      <c r="O497" s="34"/>
      <c r="P497" s="34"/>
      <c r="Q497" s="34"/>
      <c r="R497" s="34"/>
    </row>
    <row r="498" spans="1:18">
      <c r="A498" s="36"/>
      <c r="B498" s="204"/>
      <c r="C498" s="34"/>
      <c r="D498" s="34"/>
      <c r="E498" s="34"/>
      <c r="F498" s="34"/>
      <c r="G498" s="34"/>
      <c r="H498" s="34"/>
      <c r="I498" s="34"/>
      <c r="J498" s="205"/>
      <c r="K498" s="36"/>
      <c r="L498" s="34"/>
      <c r="M498" s="36"/>
      <c r="N498" s="34"/>
      <c r="O498" s="34"/>
      <c r="P498" s="34"/>
      <c r="Q498" s="34"/>
      <c r="R498" s="34"/>
    </row>
    <row r="499" spans="1:18">
      <c r="A499" s="36"/>
      <c r="B499" s="204"/>
      <c r="C499" s="34"/>
      <c r="D499" s="34"/>
      <c r="E499" s="34"/>
      <c r="F499" s="34"/>
      <c r="G499" s="34"/>
      <c r="H499" s="34"/>
      <c r="I499" s="34"/>
      <c r="J499" s="205"/>
      <c r="K499" s="36"/>
      <c r="L499" s="34"/>
      <c r="M499" s="36"/>
      <c r="N499" s="34"/>
      <c r="O499" s="34"/>
      <c r="P499" s="34"/>
      <c r="Q499" s="34"/>
      <c r="R499" s="34"/>
    </row>
    <row r="500" spans="1:18">
      <c r="A500" s="36"/>
      <c r="B500" s="204"/>
      <c r="C500" s="34"/>
      <c r="D500" s="34"/>
      <c r="E500" s="34"/>
      <c r="F500" s="34"/>
      <c r="G500" s="34"/>
      <c r="H500" s="34"/>
      <c r="I500" s="34"/>
      <c r="J500" s="205"/>
      <c r="K500" s="36"/>
      <c r="L500" s="34"/>
      <c r="M500" s="36"/>
      <c r="N500" s="34"/>
      <c r="O500" s="34"/>
      <c r="P500" s="34"/>
      <c r="Q500" s="34"/>
      <c r="R500" s="34"/>
    </row>
    <row r="501" spans="1:18">
      <c r="A501" s="36"/>
      <c r="B501" s="204"/>
      <c r="C501" s="34"/>
      <c r="D501" s="34"/>
      <c r="E501" s="34"/>
      <c r="F501" s="34"/>
      <c r="G501" s="34"/>
      <c r="H501" s="34"/>
      <c r="I501" s="34"/>
      <c r="J501" s="205"/>
      <c r="K501" s="36"/>
      <c r="L501" s="34"/>
      <c r="M501" s="36"/>
      <c r="N501" s="34"/>
      <c r="O501" s="34"/>
      <c r="P501" s="34"/>
      <c r="Q501" s="34"/>
      <c r="R501" s="34"/>
    </row>
    <row r="502" spans="1:18">
      <c r="A502" s="36"/>
      <c r="B502" s="204"/>
      <c r="C502" s="34"/>
      <c r="D502" s="34"/>
      <c r="E502" s="34"/>
      <c r="F502" s="34"/>
      <c r="G502" s="34"/>
      <c r="H502" s="34"/>
      <c r="I502" s="34"/>
      <c r="J502" s="205"/>
      <c r="K502" s="36"/>
      <c r="L502" s="34"/>
      <c r="M502" s="36"/>
      <c r="N502" s="34"/>
      <c r="O502" s="34"/>
      <c r="P502" s="34"/>
      <c r="Q502" s="34"/>
      <c r="R502" s="34"/>
    </row>
    <row r="503" spans="1:18">
      <c r="A503" s="36"/>
      <c r="B503" s="204"/>
      <c r="C503" s="34"/>
      <c r="D503" s="34"/>
      <c r="E503" s="34"/>
      <c r="F503" s="34"/>
      <c r="G503" s="34"/>
      <c r="H503" s="34"/>
      <c r="I503" s="34"/>
      <c r="J503" s="205"/>
      <c r="K503" s="36"/>
      <c r="L503" s="34"/>
      <c r="M503" s="36"/>
      <c r="N503" s="34"/>
      <c r="O503" s="34"/>
      <c r="P503" s="34"/>
      <c r="Q503" s="34"/>
      <c r="R503" s="34"/>
    </row>
    <row r="504" spans="1:18">
      <c r="A504" s="36"/>
      <c r="B504" s="204"/>
      <c r="C504" s="34"/>
      <c r="D504" s="34"/>
      <c r="E504" s="34"/>
      <c r="F504" s="34"/>
      <c r="G504" s="34"/>
      <c r="H504" s="34"/>
      <c r="I504" s="34"/>
      <c r="J504" s="205"/>
      <c r="K504" s="36"/>
      <c r="L504" s="34"/>
      <c r="M504" s="36"/>
      <c r="N504" s="34"/>
      <c r="O504" s="34"/>
      <c r="P504" s="34"/>
      <c r="Q504" s="34"/>
      <c r="R504" s="34"/>
    </row>
    <row r="505" spans="1:18">
      <c r="A505" s="36"/>
      <c r="B505" s="204"/>
      <c r="C505" s="34"/>
      <c r="D505" s="34"/>
      <c r="E505" s="34"/>
      <c r="F505" s="34"/>
      <c r="G505" s="34"/>
      <c r="H505" s="34"/>
      <c r="I505" s="34"/>
      <c r="J505" s="205"/>
      <c r="K505" s="36"/>
      <c r="L505" s="34"/>
      <c r="M505" s="36"/>
      <c r="N505" s="34"/>
      <c r="O505" s="34"/>
      <c r="P505" s="34"/>
      <c r="Q505" s="34"/>
      <c r="R505" s="34"/>
    </row>
    <row r="506" spans="1:18">
      <c r="A506" s="36"/>
      <c r="B506" s="204"/>
      <c r="C506" s="34"/>
      <c r="D506" s="34"/>
      <c r="E506" s="34"/>
      <c r="F506" s="34"/>
      <c r="G506" s="34"/>
      <c r="H506" s="34"/>
      <c r="I506" s="34"/>
      <c r="J506" s="205"/>
      <c r="K506" s="36"/>
      <c r="L506" s="34"/>
      <c r="M506" s="36"/>
      <c r="N506" s="34"/>
      <c r="O506" s="34"/>
      <c r="P506" s="34"/>
      <c r="Q506" s="34"/>
      <c r="R506" s="34"/>
    </row>
    <row r="507" spans="1:18">
      <c r="A507" s="36"/>
      <c r="B507" s="204"/>
      <c r="C507" s="34"/>
      <c r="D507" s="34"/>
      <c r="E507" s="34"/>
      <c r="F507" s="34"/>
      <c r="G507" s="34"/>
      <c r="H507" s="34"/>
      <c r="I507" s="34"/>
      <c r="J507" s="205"/>
      <c r="K507" s="36"/>
      <c r="L507" s="34"/>
      <c r="M507" s="36"/>
      <c r="N507" s="34"/>
      <c r="O507" s="34"/>
      <c r="P507" s="34"/>
      <c r="Q507" s="34"/>
      <c r="R507" s="34"/>
    </row>
    <row r="508" spans="1:18">
      <c r="A508" s="36"/>
      <c r="B508" s="204"/>
      <c r="C508" s="34"/>
      <c r="D508" s="34"/>
      <c r="E508" s="34"/>
      <c r="F508" s="34"/>
      <c r="G508" s="34"/>
      <c r="H508" s="34"/>
      <c r="I508" s="34"/>
      <c r="J508" s="205"/>
      <c r="K508" s="36"/>
      <c r="L508" s="34"/>
      <c r="M508" s="36"/>
      <c r="N508" s="34"/>
      <c r="O508" s="34"/>
      <c r="P508" s="34"/>
      <c r="Q508" s="34"/>
      <c r="R508" s="34"/>
    </row>
    <row r="509" spans="1:18">
      <c r="A509" s="36"/>
      <c r="B509" s="204"/>
      <c r="C509" s="34"/>
      <c r="D509" s="34"/>
      <c r="E509" s="34"/>
      <c r="F509" s="34"/>
      <c r="G509" s="34"/>
      <c r="H509" s="34"/>
      <c r="I509" s="34"/>
      <c r="J509" s="205"/>
      <c r="K509" s="36"/>
      <c r="L509" s="34"/>
      <c r="M509" s="36"/>
      <c r="N509" s="34"/>
      <c r="O509" s="34"/>
      <c r="P509" s="34"/>
      <c r="Q509" s="34"/>
      <c r="R509" s="34"/>
    </row>
    <row r="510" spans="1:18">
      <c r="A510" s="36"/>
      <c r="B510" s="204"/>
      <c r="C510" s="34"/>
      <c r="D510" s="34"/>
      <c r="E510" s="34"/>
      <c r="F510" s="34"/>
      <c r="G510" s="34"/>
      <c r="H510" s="34"/>
      <c r="I510" s="34"/>
      <c r="J510" s="205"/>
      <c r="K510" s="36"/>
      <c r="L510" s="34"/>
      <c r="M510" s="36"/>
      <c r="N510" s="34"/>
      <c r="O510" s="34"/>
      <c r="P510" s="34"/>
      <c r="Q510" s="34"/>
      <c r="R510" s="34"/>
    </row>
    <row r="511" spans="1:18">
      <c r="A511" s="36"/>
      <c r="B511" s="204"/>
      <c r="C511" s="34"/>
      <c r="D511" s="34"/>
      <c r="E511" s="34"/>
      <c r="F511" s="34"/>
      <c r="G511" s="34"/>
      <c r="H511" s="34"/>
      <c r="I511" s="34"/>
      <c r="J511" s="205"/>
      <c r="K511" s="36"/>
      <c r="L511" s="34"/>
      <c r="M511" s="36"/>
      <c r="N511" s="34"/>
      <c r="O511" s="34"/>
      <c r="P511" s="34"/>
      <c r="Q511" s="34"/>
      <c r="R511" s="34"/>
    </row>
    <row r="512" spans="1:18">
      <c r="A512" s="36"/>
      <c r="B512" s="204"/>
      <c r="C512" s="34"/>
      <c r="D512" s="34"/>
      <c r="E512" s="34"/>
      <c r="F512" s="34"/>
      <c r="G512" s="34"/>
      <c r="H512" s="34"/>
      <c r="I512" s="34"/>
      <c r="J512" s="205"/>
      <c r="K512" s="36"/>
      <c r="L512" s="34"/>
      <c r="M512" s="36"/>
      <c r="N512" s="34"/>
      <c r="O512" s="34"/>
      <c r="P512" s="34"/>
      <c r="Q512" s="34"/>
      <c r="R512" s="34"/>
    </row>
    <row r="513" spans="1:18">
      <c r="A513" s="36"/>
      <c r="B513" s="204"/>
      <c r="C513" s="34"/>
      <c r="D513" s="34"/>
      <c r="E513" s="34"/>
      <c r="F513" s="34"/>
      <c r="G513" s="34"/>
      <c r="H513" s="34"/>
      <c r="I513" s="34"/>
      <c r="J513" s="205"/>
      <c r="K513" s="36"/>
      <c r="L513" s="34"/>
      <c r="M513" s="36"/>
      <c r="N513" s="34"/>
      <c r="O513" s="34"/>
      <c r="P513" s="34"/>
      <c r="Q513" s="34"/>
      <c r="R513" s="34"/>
    </row>
    <row r="514" spans="1:18">
      <c r="A514" s="36"/>
      <c r="B514" s="204"/>
      <c r="C514" s="34"/>
      <c r="D514" s="34"/>
      <c r="E514" s="34"/>
      <c r="F514" s="34"/>
      <c r="G514" s="34"/>
      <c r="H514" s="34"/>
      <c r="I514" s="34"/>
      <c r="J514" s="205"/>
      <c r="K514" s="36"/>
      <c r="L514" s="34"/>
      <c r="M514" s="36"/>
      <c r="N514" s="34"/>
      <c r="O514" s="34"/>
      <c r="P514" s="34"/>
      <c r="Q514" s="34"/>
      <c r="R514" s="34"/>
    </row>
    <row r="515" spans="1:18">
      <c r="A515" s="36"/>
      <c r="B515" s="204"/>
      <c r="C515" s="34"/>
      <c r="D515" s="34"/>
      <c r="E515" s="34"/>
      <c r="F515" s="34"/>
      <c r="G515" s="34"/>
      <c r="H515" s="34"/>
      <c r="I515" s="34"/>
      <c r="J515" s="205"/>
      <c r="K515" s="36"/>
      <c r="L515" s="34"/>
      <c r="M515" s="36"/>
      <c r="N515" s="34"/>
      <c r="O515" s="34"/>
      <c r="P515" s="34"/>
      <c r="Q515" s="34"/>
      <c r="R515" s="34"/>
    </row>
    <row r="516" spans="1:18">
      <c r="A516" s="36"/>
      <c r="B516" s="204"/>
      <c r="C516" s="34"/>
      <c r="D516" s="34"/>
      <c r="E516" s="34"/>
      <c r="F516" s="34"/>
      <c r="G516" s="34"/>
      <c r="H516" s="34"/>
      <c r="I516" s="34"/>
      <c r="J516" s="205"/>
      <c r="K516" s="36"/>
      <c r="L516" s="34"/>
      <c r="M516" s="36"/>
      <c r="N516" s="34"/>
      <c r="O516" s="34"/>
      <c r="P516" s="34"/>
      <c r="Q516" s="34"/>
      <c r="R516" s="34"/>
    </row>
    <row r="517" spans="1:18">
      <c r="A517" s="36"/>
      <c r="B517" s="204"/>
      <c r="C517" s="34"/>
      <c r="D517" s="34"/>
      <c r="E517" s="34"/>
      <c r="F517" s="34"/>
      <c r="G517" s="34"/>
      <c r="H517" s="34"/>
      <c r="I517" s="34"/>
      <c r="J517" s="205"/>
      <c r="K517" s="36"/>
      <c r="L517" s="34"/>
      <c r="M517" s="36"/>
      <c r="N517" s="34"/>
      <c r="O517" s="34"/>
      <c r="P517" s="34"/>
      <c r="Q517" s="34"/>
      <c r="R517" s="34"/>
    </row>
    <row r="518" spans="1:18">
      <c r="A518" s="36"/>
      <c r="B518" s="204"/>
      <c r="C518" s="34"/>
      <c r="D518" s="34"/>
      <c r="E518" s="34"/>
      <c r="F518" s="34"/>
      <c r="G518" s="34"/>
      <c r="H518" s="34"/>
      <c r="I518" s="34"/>
      <c r="J518" s="205"/>
      <c r="K518" s="36"/>
      <c r="L518" s="34"/>
      <c r="M518" s="36"/>
      <c r="N518" s="34"/>
      <c r="O518" s="34"/>
      <c r="P518" s="34"/>
      <c r="Q518" s="34"/>
      <c r="R518" s="34"/>
    </row>
    <row r="519" spans="1:18">
      <c r="A519" s="36"/>
      <c r="B519" s="204"/>
      <c r="C519" s="34"/>
      <c r="D519" s="34"/>
      <c r="E519" s="34"/>
      <c r="F519" s="34"/>
      <c r="G519" s="34"/>
      <c r="H519" s="34"/>
      <c r="I519" s="34"/>
      <c r="J519" s="205"/>
      <c r="K519" s="36"/>
      <c r="L519" s="34"/>
      <c r="M519" s="36"/>
      <c r="N519" s="34"/>
      <c r="O519" s="34"/>
      <c r="P519" s="34"/>
      <c r="Q519" s="34"/>
      <c r="R519" s="34"/>
    </row>
    <row r="520" spans="1:18">
      <c r="A520" s="36"/>
      <c r="B520" s="204"/>
      <c r="C520" s="34"/>
      <c r="D520" s="34"/>
      <c r="E520" s="34"/>
      <c r="F520" s="34"/>
      <c r="G520" s="34"/>
      <c r="H520" s="34"/>
      <c r="I520" s="34"/>
      <c r="J520" s="205"/>
      <c r="K520" s="36"/>
      <c r="L520" s="34"/>
      <c r="M520" s="36"/>
      <c r="N520" s="34"/>
      <c r="O520" s="34"/>
      <c r="P520" s="34"/>
      <c r="Q520" s="34"/>
      <c r="R520" s="34"/>
    </row>
    <row r="521" spans="1:18">
      <c r="A521" s="36"/>
      <c r="B521" s="204"/>
      <c r="C521" s="34"/>
      <c r="D521" s="34"/>
      <c r="E521" s="34"/>
      <c r="F521" s="34"/>
      <c r="G521" s="34"/>
      <c r="H521" s="34"/>
      <c r="I521" s="34"/>
      <c r="J521" s="205"/>
      <c r="K521" s="36"/>
      <c r="L521" s="34"/>
      <c r="M521" s="36"/>
      <c r="N521" s="34"/>
      <c r="O521" s="34"/>
      <c r="P521" s="34"/>
      <c r="Q521" s="34"/>
      <c r="R521" s="34"/>
    </row>
    <row r="522" spans="1:18">
      <c r="A522" s="36"/>
      <c r="B522" s="204"/>
      <c r="C522" s="34"/>
      <c r="D522" s="34"/>
      <c r="E522" s="34"/>
      <c r="F522" s="34"/>
      <c r="G522" s="34"/>
      <c r="H522" s="34"/>
      <c r="I522" s="34"/>
      <c r="J522" s="205"/>
      <c r="K522" s="36"/>
      <c r="L522" s="34"/>
      <c r="M522" s="36"/>
      <c r="N522" s="34"/>
      <c r="O522" s="34"/>
      <c r="P522" s="34"/>
      <c r="Q522" s="34"/>
      <c r="R522" s="34"/>
    </row>
    <row r="523" spans="1:18">
      <c r="A523" s="36"/>
      <c r="B523" s="204"/>
      <c r="C523" s="34"/>
      <c r="D523" s="34"/>
      <c r="E523" s="34"/>
      <c r="F523" s="34"/>
      <c r="G523" s="34"/>
      <c r="H523" s="34"/>
      <c r="I523" s="34"/>
      <c r="J523" s="205"/>
      <c r="K523" s="36"/>
      <c r="L523" s="34"/>
      <c r="M523" s="36"/>
      <c r="N523" s="34"/>
      <c r="O523" s="34"/>
      <c r="P523" s="34"/>
      <c r="Q523" s="34"/>
      <c r="R523" s="34"/>
    </row>
    <row r="524" spans="1:18">
      <c r="A524" s="36"/>
      <c r="B524" s="204"/>
      <c r="C524" s="34"/>
      <c r="D524" s="34"/>
      <c r="E524" s="34"/>
      <c r="F524" s="34"/>
      <c r="G524" s="34"/>
      <c r="H524" s="34"/>
      <c r="I524" s="34"/>
      <c r="J524" s="205"/>
      <c r="K524" s="36"/>
      <c r="L524" s="34"/>
      <c r="M524" s="36"/>
      <c r="N524" s="34"/>
      <c r="O524" s="34"/>
      <c r="P524" s="34"/>
      <c r="Q524" s="34"/>
      <c r="R524" s="34"/>
    </row>
    <row r="525" spans="1:18">
      <c r="A525" s="36"/>
      <c r="B525" s="204"/>
      <c r="C525" s="34"/>
      <c r="D525" s="34"/>
      <c r="E525" s="34"/>
      <c r="F525" s="34"/>
      <c r="G525" s="34"/>
      <c r="H525" s="34"/>
      <c r="I525" s="34"/>
      <c r="J525" s="205"/>
      <c r="K525" s="36"/>
      <c r="L525" s="34"/>
      <c r="M525" s="36"/>
      <c r="N525" s="34"/>
      <c r="O525" s="34"/>
      <c r="P525" s="34"/>
      <c r="Q525" s="34"/>
      <c r="R525" s="34"/>
    </row>
    <row r="526" spans="1:18">
      <c r="A526" s="36"/>
      <c r="B526" s="204"/>
      <c r="C526" s="34"/>
      <c r="D526" s="34"/>
      <c r="E526" s="34"/>
      <c r="F526" s="34"/>
      <c r="G526" s="34"/>
      <c r="H526" s="34"/>
      <c r="I526" s="34"/>
      <c r="J526" s="205"/>
      <c r="K526" s="36"/>
      <c r="L526" s="34"/>
      <c r="M526" s="36"/>
      <c r="N526" s="34"/>
      <c r="O526" s="34"/>
      <c r="P526" s="34"/>
      <c r="Q526" s="34"/>
      <c r="R526" s="34"/>
    </row>
    <row r="527" spans="1:18">
      <c r="A527" s="36"/>
      <c r="B527" s="204"/>
      <c r="C527" s="34"/>
      <c r="D527" s="34"/>
      <c r="E527" s="34"/>
      <c r="F527" s="34"/>
      <c r="G527" s="34"/>
      <c r="H527" s="34"/>
      <c r="I527" s="34"/>
      <c r="J527" s="205"/>
      <c r="K527" s="36"/>
      <c r="L527" s="34"/>
      <c r="M527" s="36"/>
      <c r="N527" s="34"/>
      <c r="O527" s="34"/>
      <c r="P527" s="34"/>
      <c r="Q527" s="34"/>
      <c r="R527" s="34"/>
    </row>
    <row r="528" spans="1:18">
      <c r="A528" s="36"/>
      <c r="B528" s="204"/>
      <c r="C528" s="34"/>
      <c r="D528" s="34"/>
      <c r="E528" s="34"/>
      <c r="F528" s="34"/>
      <c r="G528" s="34"/>
      <c r="H528" s="34"/>
      <c r="I528" s="34"/>
      <c r="J528" s="205"/>
      <c r="K528" s="36"/>
      <c r="L528" s="34"/>
      <c r="M528" s="36"/>
      <c r="N528" s="34"/>
      <c r="O528" s="34"/>
      <c r="P528" s="34"/>
      <c r="Q528" s="34"/>
      <c r="R528" s="34"/>
    </row>
    <row r="529" spans="1:18">
      <c r="A529" s="36"/>
      <c r="B529" s="204"/>
      <c r="C529" s="34"/>
      <c r="D529" s="34"/>
      <c r="E529" s="34"/>
      <c r="F529" s="34"/>
      <c r="G529" s="34"/>
      <c r="H529" s="34"/>
      <c r="I529" s="34"/>
      <c r="J529" s="205"/>
      <c r="K529" s="36"/>
      <c r="L529" s="34"/>
      <c r="M529" s="36"/>
      <c r="N529" s="34"/>
      <c r="O529" s="34"/>
      <c r="P529" s="34"/>
      <c r="Q529" s="34"/>
      <c r="R529" s="34"/>
    </row>
    <row r="530" spans="1:18">
      <c r="A530" s="36"/>
      <c r="B530" s="204"/>
      <c r="C530" s="34"/>
      <c r="D530" s="34"/>
      <c r="E530" s="34"/>
      <c r="F530" s="34"/>
      <c r="G530" s="34"/>
      <c r="H530" s="34"/>
      <c r="I530" s="34"/>
      <c r="J530" s="205"/>
      <c r="K530" s="36"/>
      <c r="L530" s="34"/>
      <c r="M530" s="36"/>
      <c r="N530" s="34"/>
      <c r="O530" s="34"/>
      <c r="P530" s="34"/>
      <c r="Q530" s="34"/>
      <c r="R530" s="34"/>
    </row>
    <row r="531" spans="1:18">
      <c r="A531" s="36"/>
      <c r="B531" s="204"/>
      <c r="C531" s="34"/>
      <c r="D531" s="34"/>
      <c r="E531" s="34"/>
      <c r="F531" s="34"/>
      <c r="G531" s="34"/>
      <c r="H531" s="34"/>
      <c r="I531" s="34"/>
      <c r="J531" s="205"/>
      <c r="K531" s="36"/>
      <c r="L531" s="34"/>
      <c r="M531" s="36"/>
      <c r="N531" s="34"/>
      <c r="O531" s="34"/>
      <c r="P531" s="34"/>
      <c r="Q531" s="34"/>
      <c r="R531" s="34"/>
    </row>
    <row r="532" spans="1:18">
      <c r="A532" s="36"/>
      <c r="B532" s="204"/>
      <c r="C532" s="34"/>
      <c r="D532" s="34"/>
      <c r="E532" s="34"/>
      <c r="F532" s="34"/>
      <c r="G532" s="34"/>
      <c r="H532" s="34"/>
      <c r="I532" s="34"/>
      <c r="J532" s="205"/>
      <c r="K532" s="36"/>
      <c r="L532" s="34"/>
      <c r="M532" s="36"/>
      <c r="N532" s="34"/>
      <c r="O532" s="34"/>
      <c r="P532" s="34"/>
      <c r="Q532" s="34"/>
      <c r="R532" s="34"/>
    </row>
    <row r="533" spans="1:18">
      <c r="A533" s="36"/>
      <c r="B533" s="204"/>
      <c r="C533" s="34"/>
      <c r="D533" s="34"/>
      <c r="E533" s="34"/>
      <c r="F533" s="34"/>
      <c r="G533" s="34"/>
      <c r="H533" s="34"/>
      <c r="I533" s="34"/>
      <c r="J533" s="205"/>
      <c r="K533" s="36"/>
      <c r="L533" s="34"/>
      <c r="M533" s="36"/>
      <c r="N533" s="34"/>
      <c r="O533" s="34"/>
      <c r="P533" s="34"/>
      <c r="Q533" s="34"/>
      <c r="R533" s="34"/>
    </row>
    <row r="534" spans="1:18">
      <c r="A534" s="36"/>
      <c r="B534" s="204"/>
      <c r="C534" s="34"/>
      <c r="D534" s="34"/>
      <c r="E534" s="34"/>
      <c r="F534" s="34"/>
      <c r="G534" s="34"/>
      <c r="H534" s="34"/>
      <c r="I534" s="34"/>
      <c r="J534" s="205"/>
      <c r="K534" s="36"/>
      <c r="L534" s="34"/>
      <c r="M534" s="36"/>
      <c r="N534" s="34"/>
      <c r="O534" s="34"/>
      <c r="P534" s="34"/>
      <c r="Q534" s="34"/>
      <c r="R534" s="34"/>
    </row>
    <row r="535" spans="1:18">
      <c r="A535" s="36"/>
      <c r="B535" s="204"/>
      <c r="C535" s="34"/>
      <c r="D535" s="34"/>
      <c r="E535" s="34"/>
      <c r="F535" s="34"/>
      <c r="G535" s="34"/>
      <c r="H535" s="34"/>
      <c r="I535" s="34"/>
      <c r="J535" s="205"/>
      <c r="K535" s="36"/>
      <c r="L535" s="34"/>
      <c r="M535" s="36"/>
      <c r="N535" s="34"/>
      <c r="O535" s="34"/>
      <c r="P535" s="34"/>
      <c r="Q535" s="34"/>
      <c r="R535" s="34"/>
    </row>
    <row r="536" spans="1:18">
      <c r="A536" s="36"/>
      <c r="B536" s="204"/>
      <c r="C536" s="34"/>
      <c r="D536" s="34"/>
      <c r="E536" s="34"/>
      <c r="F536" s="34"/>
      <c r="G536" s="34"/>
      <c r="H536" s="34"/>
      <c r="I536" s="34"/>
      <c r="J536" s="205"/>
      <c r="K536" s="36"/>
      <c r="L536" s="34"/>
      <c r="M536" s="36"/>
      <c r="N536" s="34"/>
      <c r="O536" s="34"/>
      <c r="P536" s="34"/>
      <c r="Q536" s="34"/>
      <c r="R536" s="34"/>
    </row>
    <row r="537" spans="1:18">
      <c r="A537" s="36"/>
      <c r="B537" s="204"/>
      <c r="C537" s="34"/>
      <c r="D537" s="34"/>
      <c r="E537" s="34"/>
      <c r="F537" s="34"/>
      <c r="G537" s="34"/>
      <c r="H537" s="34"/>
      <c r="I537" s="34"/>
      <c r="J537" s="205"/>
      <c r="K537" s="36"/>
      <c r="L537" s="34"/>
      <c r="M537" s="36"/>
      <c r="N537" s="34"/>
      <c r="O537" s="34"/>
      <c r="P537" s="34"/>
      <c r="Q537" s="34"/>
      <c r="R537" s="34"/>
    </row>
    <row r="538" spans="1:18">
      <c r="A538" s="36"/>
      <c r="B538" s="204"/>
      <c r="C538" s="34"/>
      <c r="D538" s="34"/>
      <c r="E538" s="34"/>
      <c r="F538" s="34"/>
      <c r="G538" s="34"/>
      <c r="H538" s="34"/>
      <c r="I538" s="34"/>
      <c r="J538" s="205"/>
      <c r="K538" s="36"/>
      <c r="L538" s="34"/>
      <c r="M538" s="36"/>
      <c r="N538" s="34"/>
      <c r="O538" s="34"/>
      <c r="P538" s="34"/>
      <c r="Q538" s="34"/>
      <c r="R538" s="34"/>
    </row>
    <row r="539" spans="1:18">
      <c r="A539" s="36"/>
      <c r="B539" s="204"/>
      <c r="C539" s="34"/>
      <c r="D539" s="34"/>
      <c r="E539" s="34"/>
      <c r="F539" s="34"/>
      <c r="G539" s="34"/>
      <c r="H539" s="34"/>
      <c r="I539" s="34"/>
      <c r="J539" s="205"/>
      <c r="K539" s="36"/>
      <c r="L539" s="34"/>
      <c r="M539" s="36"/>
      <c r="N539" s="34"/>
      <c r="O539" s="34"/>
      <c r="P539" s="34"/>
      <c r="Q539" s="34"/>
      <c r="R539" s="34"/>
    </row>
    <row r="540" spans="1:18">
      <c r="A540" s="36"/>
      <c r="B540" s="204"/>
      <c r="C540" s="34"/>
      <c r="D540" s="34"/>
      <c r="E540" s="34"/>
      <c r="F540" s="34"/>
      <c r="G540" s="34"/>
      <c r="H540" s="34"/>
      <c r="I540" s="34"/>
      <c r="J540" s="205"/>
      <c r="K540" s="36"/>
      <c r="L540" s="34"/>
      <c r="M540" s="36"/>
      <c r="N540" s="34"/>
      <c r="O540" s="34"/>
      <c r="P540" s="34"/>
      <c r="Q540" s="34"/>
      <c r="R540" s="34"/>
    </row>
    <row r="541" spans="1:18">
      <c r="A541" s="36"/>
      <c r="B541" s="204"/>
      <c r="C541" s="34"/>
      <c r="D541" s="34"/>
      <c r="E541" s="34"/>
      <c r="F541" s="34"/>
      <c r="G541" s="34"/>
      <c r="H541" s="34"/>
      <c r="I541" s="34"/>
      <c r="J541" s="205"/>
      <c r="K541" s="36"/>
      <c r="L541" s="34"/>
      <c r="M541" s="36"/>
      <c r="N541" s="34"/>
      <c r="O541" s="34"/>
      <c r="P541" s="34"/>
      <c r="Q541" s="34"/>
      <c r="R541" s="34"/>
    </row>
    <row r="542" spans="1:18">
      <c r="A542" s="36"/>
      <c r="B542" s="204"/>
      <c r="C542" s="34"/>
      <c r="D542" s="34"/>
      <c r="E542" s="34"/>
      <c r="F542" s="34"/>
      <c r="G542" s="34"/>
      <c r="H542" s="34"/>
      <c r="I542" s="34"/>
      <c r="J542" s="205"/>
      <c r="K542" s="36"/>
      <c r="L542" s="34"/>
      <c r="M542" s="36"/>
      <c r="N542" s="34"/>
      <c r="O542" s="34"/>
      <c r="P542" s="34"/>
      <c r="Q542" s="34"/>
      <c r="R542" s="34"/>
    </row>
    <row r="543" spans="1:18">
      <c r="A543" s="36"/>
      <c r="B543" s="204"/>
      <c r="C543" s="34"/>
      <c r="D543" s="34"/>
      <c r="E543" s="34"/>
      <c r="F543" s="34"/>
      <c r="G543" s="34"/>
      <c r="H543" s="34"/>
      <c r="I543" s="34"/>
      <c r="J543" s="205"/>
      <c r="K543" s="36"/>
      <c r="L543" s="34"/>
      <c r="M543" s="36"/>
      <c r="N543" s="34"/>
      <c r="O543" s="34"/>
      <c r="P543" s="34"/>
      <c r="Q543" s="34"/>
      <c r="R543" s="34"/>
    </row>
    <row r="544" spans="1:18">
      <c r="A544" s="36"/>
      <c r="B544" s="204"/>
      <c r="C544" s="34"/>
      <c r="D544" s="34"/>
      <c r="E544" s="34"/>
      <c r="F544" s="34"/>
      <c r="G544" s="34"/>
      <c r="H544" s="34"/>
      <c r="I544" s="34"/>
      <c r="J544" s="205"/>
      <c r="K544" s="36"/>
      <c r="L544" s="34"/>
      <c r="M544" s="36"/>
      <c r="N544" s="34"/>
      <c r="O544" s="34"/>
      <c r="P544" s="34"/>
      <c r="Q544" s="34"/>
      <c r="R544" s="34"/>
    </row>
    <row r="545" spans="1:18">
      <c r="A545" s="36"/>
      <c r="B545" s="204"/>
      <c r="C545" s="34"/>
      <c r="D545" s="34"/>
      <c r="E545" s="34"/>
      <c r="F545" s="34"/>
      <c r="G545" s="34"/>
      <c r="H545" s="34"/>
      <c r="I545" s="34"/>
      <c r="J545" s="205"/>
      <c r="K545" s="36"/>
      <c r="L545" s="34"/>
      <c r="M545" s="36"/>
      <c r="N545" s="34"/>
      <c r="O545" s="34"/>
      <c r="P545" s="34"/>
      <c r="Q545" s="34"/>
      <c r="R545" s="34"/>
    </row>
    <row r="546" spans="1:18">
      <c r="A546" s="36"/>
      <c r="B546" s="204"/>
      <c r="C546" s="34"/>
      <c r="D546" s="34"/>
      <c r="E546" s="34"/>
      <c r="F546" s="34"/>
      <c r="G546" s="34"/>
      <c r="H546" s="34"/>
      <c r="I546" s="34"/>
      <c r="J546" s="205"/>
      <c r="K546" s="36"/>
      <c r="L546" s="34"/>
      <c r="M546" s="36"/>
      <c r="N546" s="34"/>
      <c r="O546" s="34"/>
      <c r="P546" s="34"/>
      <c r="Q546" s="34"/>
      <c r="R546" s="34"/>
    </row>
    <row r="547" spans="1:18">
      <c r="A547" s="36"/>
      <c r="B547" s="204"/>
      <c r="C547" s="34"/>
      <c r="D547" s="34"/>
      <c r="E547" s="34"/>
      <c r="F547" s="34"/>
      <c r="G547" s="34"/>
      <c r="H547" s="34"/>
      <c r="I547" s="34"/>
      <c r="J547" s="205"/>
      <c r="K547" s="36"/>
      <c r="L547" s="34"/>
      <c r="M547" s="36"/>
      <c r="N547" s="34"/>
      <c r="O547" s="34"/>
      <c r="P547" s="34"/>
      <c r="Q547" s="34"/>
      <c r="R547" s="34"/>
    </row>
    <row r="548" spans="1:18">
      <c r="A548" s="36"/>
      <c r="B548" s="204"/>
      <c r="C548" s="34"/>
      <c r="D548" s="34"/>
      <c r="E548" s="34"/>
      <c r="F548" s="34"/>
      <c r="G548" s="34"/>
      <c r="H548" s="34"/>
      <c r="I548" s="34"/>
      <c r="J548" s="205"/>
      <c r="K548" s="36"/>
      <c r="L548" s="34"/>
      <c r="M548" s="36"/>
      <c r="N548" s="34"/>
      <c r="O548" s="34"/>
      <c r="P548" s="34"/>
      <c r="Q548" s="34"/>
      <c r="R548" s="34"/>
    </row>
    <row r="549" spans="1:18">
      <c r="A549" s="36"/>
      <c r="B549" s="204"/>
      <c r="C549" s="34"/>
      <c r="D549" s="34"/>
      <c r="E549" s="34"/>
      <c r="F549" s="34"/>
      <c r="G549" s="34"/>
      <c r="H549" s="34"/>
      <c r="I549" s="34"/>
      <c r="J549" s="205"/>
      <c r="K549" s="36"/>
      <c r="L549" s="34"/>
      <c r="M549" s="36"/>
      <c r="N549" s="34"/>
      <c r="O549" s="34"/>
      <c r="P549" s="34"/>
      <c r="Q549" s="34"/>
      <c r="R549" s="34"/>
    </row>
    <row r="550" spans="1:18">
      <c r="A550" s="36"/>
      <c r="B550" s="204"/>
      <c r="C550" s="34"/>
      <c r="D550" s="34"/>
      <c r="E550" s="34"/>
      <c r="F550" s="34"/>
      <c r="G550" s="34"/>
      <c r="H550" s="34"/>
      <c r="I550" s="34"/>
      <c r="J550" s="205"/>
      <c r="K550" s="36"/>
      <c r="L550" s="34"/>
      <c r="M550" s="36"/>
      <c r="N550" s="34"/>
      <c r="O550" s="34"/>
      <c r="P550" s="34"/>
      <c r="Q550" s="34"/>
      <c r="R550" s="34"/>
    </row>
    <row r="551" spans="1:18">
      <c r="A551" s="36"/>
      <c r="B551" s="204"/>
      <c r="C551" s="34"/>
      <c r="D551" s="34"/>
      <c r="E551" s="34"/>
      <c r="F551" s="34"/>
      <c r="G551" s="34"/>
      <c r="H551" s="34"/>
      <c r="I551" s="34"/>
      <c r="J551" s="205"/>
      <c r="K551" s="36"/>
      <c r="L551" s="34"/>
      <c r="M551" s="36"/>
      <c r="N551" s="34"/>
      <c r="O551" s="34"/>
      <c r="P551" s="34"/>
      <c r="Q551" s="34"/>
      <c r="R551" s="34"/>
    </row>
    <row r="552" spans="1:18">
      <c r="A552" s="36"/>
      <c r="B552" s="204"/>
      <c r="C552" s="34"/>
      <c r="D552" s="34"/>
      <c r="E552" s="34"/>
      <c r="F552" s="34"/>
      <c r="G552" s="34"/>
      <c r="H552" s="34"/>
      <c r="I552" s="34"/>
      <c r="J552" s="205"/>
      <c r="K552" s="36"/>
      <c r="L552" s="34"/>
      <c r="M552" s="36"/>
      <c r="N552" s="34"/>
      <c r="O552" s="34"/>
      <c r="P552" s="34"/>
      <c r="Q552" s="34"/>
      <c r="R552" s="34"/>
    </row>
    <row r="553" spans="1:18">
      <c r="A553" s="36"/>
      <c r="B553" s="204"/>
      <c r="C553" s="34"/>
      <c r="D553" s="34"/>
      <c r="E553" s="34"/>
      <c r="F553" s="34"/>
      <c r="G553" s="34"/>
      <c r="H553" s="34"/>
      <c r="I553" s="34"/>
      <c r="J553" s="205"/>
      <c r="K553" s="36"/>
      <c r="L553" s="34"/>
      <c r="M553" s="36"/>
      <c r="N553" s="34"/>
      <c r="O553" s="34"/>
      <c r="P553" s="34"/>
      <c r="Q553" s="34"/>
      <c r="R553" s="34"/>
    </row>
    <row r="554" spans="1:18">
      <c r="A554" s="36"/>
      <c r="B554" s="204"/>
      <c r="C554" s="34"/>
      <c r="D554" s="34"/>
      <c r="E554" s="34"/>
      <c r="F554" s="34"/>
      <c r="G554" s="34"/>
      <c r="H554" s="34"/>
      <c r="I554" s="34"/>
      <c r="J554" s="205"/>
      <c r="K554" s="36"/>
      <c r="L554" s="34"/>
      <c r="M554" s="36"/>
      <c r="N554" s="34"/>
      <c r="O554" s="34"/>
      <c r="P554" s="34"/>
      <c r="Q554" s="34"/>
      <c r="R554" s="34"/>
    </row>
    <row r="555" spans="1:18">
      <c r="A555" s="36"/>
      <c r="B555" s="204"/>
      <c r="C555" s="34"/>
      <c r="D555" s="34"/>
      <c r="E555" s="34"/>
      <c r="F555" s="34"/>
      <c r="G555" s="34"/>
      <c r="H555" s="34"/>
      <c r="I555" s="34"/>
      <c r="J555" s="205"/>
      <c r="K555" s="36"/>
      <c r="L555" s="34"/>
      <c r="M555" s="36"/>
      <c r="N555" s="34"/>
      <c r="O555" s="34"/>
      <c r="P555" s="34"/>
      <c r="Q555" s="34"/>
      <c r="R555" s="34"/>
    </row>
    <row r="556" spans="1:18">
      <c r="A556" s="36"/>
      <c r="B556" s="204"/>
      <c r="C556" s="34"/>
      <c r="D556" s="34"/>
      <c r="E556" s="34"/>
      <c r="F556" s="34"/>
      <c r="G556" s="34"/>
      <c r="H556" s="34"/>
      <c r="I556" s="34"/>
      <c r="J556" s="205"/>
      <c r="K556" s="36"/>
      <c r="L556" s="34"/>
      <c r="M556" s="36"/>
      <c r="N556" s="34"/>
      <c r="O556" s="34"/>
      <c r="P556" s="34"/>
      <c r="Q556" s="34"/>
      <c r="R556" s="34"/>
    </row>
    <row r="557" spans="1:18">
      <c r="A557" s="36"/>
      <c r="B557" s="204"/>
      <c r="C557" s="34"/>
      <c r="D557" s="34"/>
      <c r="E557" s="34"/>
      <c r="F557" s="34"/>
      <c r="G557" s="34"/>
      <c r="H557" s="34"/>
      <c r="I557" s="34"/>
      <c r="J557" s="205"/>
      <c r="K557" s="36"/>
      <c r="L557" s="34"/>
      <c r="M557" s="36"/>
      <c r="N557" s="34"/>
      <c r="O557" s="34"/>
      <c r="P557" s="34"/>
      <c r="Q557" s="34"/>
      <c r="R557" s="34"/>
    </row>
    <row r="558" spans="1:18">
      <c r="A558" s="36"/>
      <c r="B558" s="204"/>
      <c r="C558" s="34"/>
      <c r="D558" s="34"/>
      <c r="E558" s="34"/>
      <c r="F558" s="34"/>
      <c r="G558" s="34"/>
      <c r="H558" s="34"/>
      <c r="I558" s="34"/>
      <c r="J558" s="205"/>
      <c r="K558" s="36"/>
      <c r="L558" s="34"/>
      <c r="M558" s="36"/>
      <c r="N558" s="34"/>
      <c r="O558" s="34"/>
      <c r="P558" s="34"/>
      <c r="Q558" s="34"/>
      <c r="R558" s="34"/>
    </row>
    <row r="559" spans="1:18">
      <c r="A559" s="36"/>
      <c r="B559" s="204"/>
      <c r="C559" s="34"/>
      <c r="D559" s="34"/>
      <c r="E559" s="34"/>
      <c r="F559" s="34"/>
      <c r="G559" s="34"/>
      <c r="H559" s="34"/>
      <c r="I559" s="34"/>
      <c r="J559" s="205"/>
      <c r="K559" s="36"/>
      <c r="L559" s="34"/>
      <c r="M559" s="36"/>
      <c r="N559" s="34"/>
      <c r="O559" s="34"/>
      <c r="P559" s="34"/>
      <c r="Q559" s="34"/>
      <c r="R559" s="34"/>
    </row>
    <row r="560" spans="1:18">
      <c r="A560" s="36"/>
      <c r="B560" s="204"/>
      <c r="C560" s="34"/>
      <c r="D560" s="34"/>
      <c r="E560" s="34"/>
      <c r="F560" s="34"/>
      <c r="G560" s="34"/>
      <c r="H560" s="34"/>
      <c r="I560" s="34"/>
      <c r="J560" s="205"/>
      <c r="K560" s="36"/>
      <c r="L560" s="34"/>
      <c r="M560" s="36"/>
      <c r="N560" s="34"/>
      <c r="O560" s="34"/>
      <c r="P560" s="34"/>
      <c r="Q560" s="34"/>
      <c r="R560" s="34"/>
    </row>
    <row r="561" spans="1:18">
      <c r="A561" s="36"/>
      <c r="B561" s="204"/>
      <c r="C561" s="34"/>
      <c r="D561" s="34"/>
      <c r="E561" s="34"/>
      <c r="F561" s="34"/>
      <c r="G561" s="34"/>
      <c r="H561" s="34"/>
      <c r="I561" s="34"/>
      <c r="J561" s="205"/>
      <c r="K561" s="36"/>
      <c r="L561" s="34"/>
      <c r="M561" s="36"/>
      <c r="N561" s="34"/>
      <c r="O561" s="34"/>
      <c r="P561" s="34"/>
      <c r="Q561" s="34"/>
      <c r="R561" s="34"/>
    </row>
    <row r="562" spans="1:18">
      <c r="A562" s="36"/>
      <c r="B562" s="204"/>
      <c r="C562" s="34"/>
      <c r="D562" s="34"/>
      <c r="E562" s="34"/>
      <c r="F562" s="34"/>
      <c r="G562" s="34"/>
      <c r="H562" s="34"/>
      <c r="I562" s="34"/>
      <c r="J562" s="205"/>
      <c r="K562" s="36"/>
      <c r="L562" s="34"/>
      <c r="M562" s="36"/>
      <c r="N562" s="34"/>
      <c r="O562" s="34"/>
      <c r="P562" s="34"/>
      <c r="Q562" s="34"/>
      <c r="R562" s="34"/>
    </row>
    <row r="563" spans="1:18">
      <c r="A563" s="36"/>
      <c r="B563" s="204"/>
      <c r="C563" s="34"/>
      <c r="D563" s="34"/>
      <c r="E563" s="34"/>
      <c r="F563" s="34"/>
      <c r="G563" s="34"/>
      <c r="H563" s="34"/>
      <c r="I563" s="34"/>
      <c r="J563" s="205"/>
      <c r="K563" s="36"/>
      <c r="L563" s="34"/>
      <c r="M563" s="36"/>
      <c r="N563" s="34"/>
      <c r="O563" s="34"/>
      <c r="P563" s="34"/>
      <c r="Q563" s="34"/>
      <c r="R563" s="34"/>
    </row>
    <row r="564" spans="1:18">
      <c r="A564" s="36"/>
      <c r="B564" s="204"/>
      <c r="C564" s="34"/>
      <c r="D564" s="34"/>
      <c r="E564" s="34"/>
      <c r="F564" s="34"/>
      <c r="G564" s="34"/>
      <c r="H564" s="34"/>
      <c r="I564" s="34"/>
      <c r="J564" s="205"/>
      <c r="K564" s="36"/>
      <c r="L564" s="34"/>
      <c r="M564" s="36"/>
      <c r="N564" s="34"/>
      <c r="O564" s="34"/>
      <c r="P564" s="34"/>
      <c r="Q564" s="34"/>
      <c r="R564" s="34"/>
    </row>
    <row r="565" spans="1:18">
      <c r="A565" s="36"/>
      <c r="B565" s="204"/>
      <c r="C565" s="34"/>
      <c r="D565" s="34"/>
      <c r="E565" s="34"/>
      <c r="F565" s="34"/>
      <c r="G565" s="34"/>
      <c r="H565" s="34"/>
      <c r="I565" s="34"/>
      <c r="J565" s="205"/>
      <c r="K565" s="36"/>
      <c r="L565" s="34"/>
      <c r="M565" s="36"/>
      <c r="N565" s="34"/>
      <c r="O565" s="34"/>
      <c r="P565" s="34"/>
      <c r="Q565" s="34"/>
      <c r="R565" s="34"/>
    </row>
    <row r="566" spans="1:18">
      <c r="A566" s="36"/>
      <c r="B566" s="204"/>
      <c r="C566" s="34"/>
      <c r="D566" s="34"/>
      <c r="E566" s="34"/>
      <c r="F566" s="34"/>
      <c r="G566" s="34"/>
      <c r="H566" s="34"/>
      <c r="I566" s="34"/>
      <c r="J566" s="205"/>
      <c r="K566" s="36"/>
      <c r="L566" s="34"/>
      <c r="M566" s="36"/>
      <c r="N566" s="34"/>
      <c r="O566" s="34"/>
      <c r="P566" s="34"/>
      <c r="Q566" s="34"/>
      <c r="R566" s="34"/>
    </row>
    <row r="567" spans="1:18">
      <c r="A567" s="36"/>
      <c r="B567" s="204"/>
      <c r="C567" s="34"/>
      <c r="D567" s="34"/>
      <c r="E567" s="34"/>
      <c r="F567" s="34"/>
      <c r="G567" s="34"/>
      <c r="H567" s="34"/>
      <c r="I567" s="34"/>
      <c r="J567" s="205"/>
      <c r="K567" s="36"/>
      <c r="L567" s="34"/>
      <c r="M567" s="36"/>
      <c r="N567" s="34"/>
      <c r="O567" s="34"/>
      <c r="P567" s="34"/>
      <c r="Q567" s="34"/>
      <c r="R567" s="34"/>
    </row>
    <row r="568" spans="1:18">
      <c r="A568" s="36"/>
      <c r="B568" s="204"/>
      <c r="C568" s="34"/>
      <c r="D568" s="34"/>
      <c r="E568" s="34"/>
      <c r="F568" s="34"/>
      <c r="G568" s="34"/>
      <c r="H568" s="34"/>
      <c r="I568" s="34"/>
      <c r="J568" s="205"/>
      <c r="K568" s="36"/>
      <c r="L568" s="34"/>
      <c r="M568" s="36"/>
      <c r="N568" s="34"/>
      <c r="O568" s="34"/>
      <c r="P568" s="34"/>
      <c r="Q568" s="34"/>
      <c r="R568" s="34"/>
    </row>
    <row r="569" spans="1:18">
      <c r="A569" s="36"/>
      <c r="B569" s="204"/>
      <c r="C569" s="34"/>
      <c r="D569" s="34"/>
      <c r="E569" s="34"/>
      <c r="F569" s="34"/>
      <c r="G569" s="34"/>
      <c r="H569" s="34"/>
      <c r="I569" s="34"/>
      <c r="J569" s="205"/>
      <c r="K569" s="36"/>
      <c r="L569" s="34"/>
      <c r="M569" s="36"/>
      <c r="N569" s="34"/>
      <c r="O569" s="34"/>
      <c r="P569" s="34"/>
      <c r="Q569" s="34"/>
      <c r="R569" s="34"/>
    </row>
    <row r="570" spans="1:18">
      <c r="A570" s="36"/>
      <c r="B570" s="204"/>
      <c r="C570" s="34"/>
      <c r="D570" s="34"/>
      <c r="E570" s="34"/>
      <c r="F570" s="34"/>
      <c r="G570" s="34"/>
      <c r="H570" s="34"/>
      <c r="I570" s="34"/>
      <c r="J570" s="205"/>
      <c r="K570" s="36"/>
      <c r="L570" s="34"/>
      <c r="M570" s="36"/>
      <c r="N570" s="34"/>
      <c r="O570" s="34"/>
      <c r="P570" s="34"/>
      <c r="Q570" s="34"/>
      <c r="R570" s="34"/>
    </row>
    <row r="571" spans="1:18">
      <c r="A571" s="36"/>
      <c r="B571" s="204"/>
      <c r="C571" s="34"/>
      <c r="D571" s="34"/>
      <c r="E571" s="34"/>
      <c r="F571" s="34"/>
      <c r="G571" s="34"/>
      <c r="H571" s="34"/>
      <c r="I571" s="34"/>
      <c r="J571" s="205"/>
      <c r="K571" s="36"/>
      <c r="L571" s="34"/>
      <c r="M571" s="36"/>
      <c r="N571" s="34"/>
      <c r="O571" s="34"/>
      <c r="P571" s="34"/>
      <c r="Q571" s="34"/>
      <c r="R571" s="34"/>
    </row>
    <row r="572" spans="1:18">
      <c r="A572" s="36"/>
      <c r="B572" s="204"/>
      <c r="C572" s="34"/>
      <c r="D572" s="34"/>
      <c r="E572" s="34"/>
      <c r="F572" s="34"/>
      <c r="G572" s="34"/>
      <c r="H572" s="34"/>
      <c r="I572" s="34"/>
      <c r="J572" s="205"/>
      <c r="K572" s="36"/>
      <c r="L572" s="34"/>
      <c r="M572" s="36"/>
      <c r="N572" s="34"/>
      <c r="O572" s="34"/>
      <c r="P572" s="34"/>
      <c r="Q572" s="34"/>
      <c r="R572" s="34"/>
    </row>
    <row r="573" spans="1:18">
      <c r="A573" s="36"/>
      <c r="B573" s="204"/>
      <c r="C573" s="34"/>
      <c r="D573" s="34"/>
      <c r="E573" s="34"/>
      <c r="F573" s="34"/>
      <c r="G573" s="34"/>
      <c r="H573" s="34"/>
      <c r="I573" s="34"/>
      <c r="J573" s="205"/>
      <c r="K573" s="36"/>
      <c r="L573" s="34"/>
      <c r="M573" s="36"/>
      <c r="N573" s="34"/>
      <c r="O573" s="34"/>
      <c r="P573" s="34"/>
      <c r="Q573" s="34"/>
      <c r="R573" s="34"/>
    </row>
    <row r="574" spans="1:18">
      <c r="A574" s="36"/>
      <c r="B574" s="204"/>
      <c r="C574" s="34"/>
      <c r="D574" s="34"/>
      <c r="E574" s="34"/>
      <c r="F574" s="34"/>
      <c r="G574" s="34"/>
      <c r="H574" s="34"/>
      <c r="I574" s="34"/>
      <c r="J574" s="205"/>
      <c r="K574" s="36"/>
      <c r="L574" s="34"/>
      <c r="M574" s="36"/>
      <c r="N574" s="34"/>
      <c r="O574" s="34"/>
      <c r="P574" s="34"/>
      <c r="Q574" s="34"/>
      <c r="R574" s="34"/>
    </row>
    <row r="575" spans="1:18">
      <c r="A575" s="36"/>
      <c r="B575" s="204"/>
      <c r="C575" s="34"/>
      <c r="D575" s="34"/>
      <c r="E575" s="34"/>
      <c r="F575" s="34"/>
      <c r="G575" s="34"/>
      <c r="H575" s="34"/>
      <c r="I575" s="34"/>
      <c r="J575" s="205"/>
      <c r="K575" s="36"/>
      <c r="L575" s="34"/>
      <c r="M575" s="36"/>
      <c r="N575" s="34"/>
      <c r="O575" s="34"/>
      <c r="P575" s="34"/>
      <c r="Q575" s="34"/>
      <c r="R575" s="34"/>
    </row>
    <row r="576" spans="1:18">
      <c r="A576" s="36"/>
      <c r="B576" s="204"/>
      <c r="C576" s="34"/>
      <c r="D576" s="34"/>
      <c r="E576" s="34"/>
      <c r="F576" s="34"/>
      <c r="G576" s="34"/>
      <c r="H576" s="34"/>
      <c r="I576" s="34"/>
      <c r="J576" s="205"/>
      <c r="K576" s="36"/>
      <c r="L576" s="34"/>
      <c r="M576" s="36"/>
      <c r="N576" s="34"/>
      <c r="O576" s="34"/>
      <c r="P576" s="34"/>
      <c r="Q576" s="34"/>
      <c r="R576" s="34"/>
    </row>
    <row r="577" spans="1:18">
      <c r="A577" s="36"/>
      <c r="B577" s="204"/>
      <c r="C577" s="34"/>
      <c r="D577" s="34"/>
      <c r="E577" s="34"/>
      <c r="F577" s="34"/>
      <c r="G577" s="34"/>
      <c r="H577" s="34"/>
      <c r="I577" s="34"/>
      <c r="J577" s="205"/>
      <c r="K577" s="36"/>
      <c r="L577" s="34"/>
      <c r="M577" s="36"/>
      <c r="N577" s="34"/>
      <c r="O577" s="34"/>
      <c r="P577" s="34"/>
      <c r="Q577" s="34"/>
      <c r="R577" s="34"/>
    </row>
    <row r="578" spans="1:18">
      <c r="A578" s="36"/>
      <c r="B578" s="204"/>
      <c r="C578" s="34"/>
      <c r="D578" s="34"/>
      <c r="E578" s="34"/>
      <c r="F578" s="34"/>
      <c r="G578" s="34"/>
      <c r="H578" s="34"/>
      <c r="I578" s="34"/>
      <c r="J578" s="205"/>
      <c r="K578" s="36"/>
      <c r="L578" s="34"/>
      <c r="M578" s="36"/>
      <c r="N578" s="34"/>
      <c r="O578" s="34"/>
      <c r="P578" s="34"/>
      <c r="Q578" s="34"/>
      <c r="R578" s="34"/>
    </row>
    <row r="579" spans="1:18">
      <c r="A579" s="36"/>
      <c r="B579" s="204"/>
      <c r="C579" s="34"/>
      <c r="D579" s="34"/>
      <c r="E579" s="34"/>
      <c r="F579" s="34"/>
      <c r="G579" s="34"/>
      <c r="H579" s="34"/>
      <c r="I579" s="34"/>
      <c r="J579" s="205"/>
      <c r="K579" s="36"/>
      <c r="L579" s="34"/>
      <c r="M579" s="36"/>
      <c r="N579" s="34"/>
      <c r="O579" s="34"/>
      <c r="P579" s="34"/>
      <c r="Q579" s="34"/>
      <c r="R579" s="34"/>
    </row>
    <row r="580" spans="1:18">
      <c r="A580" s="36"/>
      <c r="B580" s="204"/>
      <c r="C580" s="34"/>
      <c r="D580" s="34"/>
      <c r="E580" s="34"/>
      <c r="F580" s="34"/>
      <c r="G580" s="34"/>
      <c r="H580" s="34"/>
      <c r="I580" s="34"/>
      <c r="J580" s="205"/>
      <c r="K580" s="36"/>
      <c r="L580" s="34"/>
      <c r="M580" s="36"/>
      <c r="N580" s="34"/>
      <c r="O580" s="34"/>
      <c r="P580" s="34"/>
      <c r="Q580" s="34"/>
      <c r="R580" s="34"/>
    </row>
    <row r="581" spans="1:18">
      <c r="A581" s="36"/>
      <c r="B581" s="204"/>
      <c r="C581" s="34"/>
      <c r="D581" s="34"/>
      <c r="E581" s="34"/>
      <c r="F581" s="34"/>
      <c r="G581" s="34"/>
      <c r="H581" s="34"/>
      <c r="I581" s="34"/>
      <c r="J581" s="205"/>
      <c r="K581" s="36"/>
      <c r="L581" s="34"/>
      <c r="M581" s="36"/>
      <c r="N581" s="34"/>
      <c r="O581" s="34"/>
      <c r="P581" s="34"/>
      <c r="Q581" s="34"/>
      <c r="R581" s="34"/>
    </row>
    <row r="582" spans="1:18">
      <c r="A582" s="36"/>
      <c r="B582" s="204"/>
      <c r="C582" s="34"/>
      <c r="D582" s="34"/>
      <c r="E582" s="34"/>
      <c r="F582" s="34"/>
      <c r="G582" s="34"/>
      <c r="H582" s="34"/>
      <c r="I582" s="34"/>
      <c r="J582" s="205"/>
      <c r="K582" s="36"/>
      <c r="L582" s="34"/>
      <c r="M582" s="36"/>
      <c r="N582" s="34"/>
      <c r="O582" s="34"/>
      <c r="P582" s="34"/>
      <c r="Q582" s="34"/>
      <c r="R582" s="34"/>
    </row>
    <row r="583" spans="1:18">
      <c r="A583" s="36"/>
      <c r="B583" s="204"/>
      <c r="C583" s="34"/>
      <c r="D583" s="34"/>
      <c r="E583" s="34"/>
      <c r="F583" s="34"/>
      <c r="G583" s="34"/>
      <c r="H583" s="34"/>
      <c r="I583" s="34"/>
      <c r="J583" s="205"/>
      <c r="K583" s="36"/>
      <c r="L583" s="34"/>
      <c r="M583" s="36"/>
      <c r="N583" s="34"/>
      <c r="O583" s="34"/>
      <c r="P583" s="34"/>
      <c r="Q583" s="34"/>
      <c r="R583" s="34"/>
    </row>
    <row r="584" spans="1:18">
      <c r="A584" s="36"/>
      <c r="B584" s="204"/>
      <c r="C584" s="34"/>
      <c r="D584" s="34"/>
      <c r="E584" s="34"/>
      <c r="F584" s="34"/>
      <c r="G584" s="34"/>
      <c r="H584" s="34"/>
      <c r="I584" s="34"/>
      <c r="J584" s="205"/>
      <c r="K584" s="36"/>
      <c r="L584" s="34"/>
      <c r="M584" s="36"/>
      <c r="N584" s="34"/>
      <c r="O584" s="34"/>
      <c r="P584" s="34"/>
      <c r="Q584" s="34"/>
      <c r="R584" s="34"/>
    </row>
    <row r="585" spans="1:18">
      <c r="A585" s="36"/>
      <c r="B585" s="204"/>
      <c r="C585" s="34"/>
      <c r="D585" s="34"/>
      <c r="E585" s="34"/>
      <c r="F585" s="34"/>
      <c r="G585" s="34"/>
      <c r="H585" s="34"/>
      <c r="I585" s="34"/>
      <c r="J585" s="205"/>
      <c r="K585" s="36"/>
      <c r="L585" s="34"/>
      <c r="M585" s="36"/>
      <c r="N585" s="34"/>
      <c r="O585" s="34"/>
      <c r="P585" s="34"/>
      <c r="Q585" s="34"/>
      <c r="R585" s="34"/>
    </row>
    <row r="586" spans="1:18">
      <c r="A586" s="36"/>
      <c r="B586" s="204"/>
      <c r="C586" s="34"/>
      <c r="D586" s="34"/>
      <c r="E586" s="34"/>
      <c r="F586" s="34"/>
      <c r="G586" s="34"/>
      <c r="H586" s="34"/>
      <c r="I586" s="34"/>
      <c r="J586" s="205"/>
      <c r="K586" s="36"/>
      <c r="L586" s="34"/>
      <c r="M586" s="36"/>
      <c r="N586" s="34"/>
      <c r="O586" s="34"/>
      <c r="P586" s="34"/>
      <c r="Q586" s="34"/>
      <c r="R586" s="34"/>
    </row>
    <row r="587" spans="1:18">
      <c r="A587" s="36"/>
      <c r="B587" s="204"/>
      <c r="C587" s="34"/>
      <c r="D587" s="34"/>
      <c r="E587" s="34"/>
      <c r="F587" s="34"/>
      <c r="G587" s="34"/>
      <c r="H587" s="34"/>
      <c r="I587" s="34"/>
      <c r="J587" s="205"/>
      <c r="K587" s="36"/>
      <c r="L587" s="34"/>
      <c r="M587" s="36"/>
      <c r="N587" s="34"/>
      <c r="O587" s="34"/>
      <c r="P587" s="34"/>
      <c r="Q587" s="34"/>
      <c r="R587" s="34"/>
    </row>
    <row r="588" spans="1:18">
      <c r="A588" s="36"/>
      <c r="B588" s="204"/>
      <c r="C588" s="34"/>
      <c r="D588" s="34"/>
      <c r="E588" s="34"/>
      <c r="F588" s="34"/>
      <c r="G588" s="34"/>
      <c r="H588" s="34"/>
      <c r="I588" s="34"/>
      <c r="J588" s="205"/>
      <c r="K588" s="36"/>
      <c r="L588" s="34"/>
      <c r="M588" s="36"/>
      <c r="N588" s="34"/>
      <c r="O588" s="34"/>
      <c r="P588" s="34"/>
      <c r="Q588" s="34"/>
      <c r="R588" s="34"/>
    </row>
    <row r="589" spans="1:18">
      <c r="A589" s="36"/>
      <c r="B589" s="204"/>
      <c r="C589" s="34"/>
      <c r="D589" s="34"/>
      <c r="E589" s="34"/>
      <c r="F589" s="34"/>
      <c r="G589" s="34"/>
      <c r="H589" s="34"/>
      <c r="I589" s="34"/>
      <c r="J589" s="205"/>
      <c r="K589" s="36"/>
      <c r="L589" s="34"/>
      <c r="M589" s="36"/>
      <c r="N589" s="34"/>
      <c r="O589" s="34"/>
      <c r="P589" s="34"/>
      <c r="Q589" s="34"/>
      <c r="R589" s="34"/>
    </row>
    <row r="590" spans="1:18">
      <c r="A590" s="36"/>
      <c r="B590" s="204"/>
      <c r="C590" s="34"/>
      <c r="D590" s="34"/>
      <c r="E590" s="34"/>
      <c r="F590" s="34"/>
      <c r="G590" s="34"/>
      <c r="H590" s="34"/>
      <c r="I590" s="34"/>
      <c r="J590" s="205"/>
      <c r="K590" s="36"/>
      <c r="L590" s="34"/>
      <c r="M590" s="36"/>
      <c r="N590" s="34"/>
      <c r="O590" s="34"/>
      <c r="P590" s="34"/>
      <c r="Q590" s="34"/>
      <c r="R590" s="34"/>
    </row>
    <row r="591" spans="1:18">
      <c r="A591" s="36"/>
      <c r="B591" s="204"/>
      <c r="C591" s="34"/>
      <c r="D591" s="34"/>
      <c r="E591" s="34"/>
      <c r="F591" s="34"/>
      <c r="G591" s="34"/>
      <c r="H591" s="34"/>
      <c r="I591" s="34"/>
      <c r="J591" s="205"/>
      <c r="K591" s="36"/>
      <c r="L591" s="34"/>
      <c r="M591" s="36"/>
      <c r="N591" s="34"/>
      <c r="O591" s="34"/>
      <c r="P591" s="34"/>
      <c r="Q591" s="34"/>
      <c r="R591" s="34"/>
    </row>
    <row r="592" spans="1:18">
      <c r="A592" s="36"/>
      <c r="B592" s="204"/>
      <c r="C592" s="34"/>
      <c r="D592" s="34"/>
      <c r="E592" s="34"/>
      <c r="F592" s="34"/>
      <c r="G592" s="34"/>
      <c r="H592" s="34"/>
      <c r="I592" s="34"/>
      <c r="J592" s="205"/>
      <c r="K592" s="36"/>
      <c r="L592" s="34"/>
      <c r="M592" s="36"/>
      <c r="N592" s="34"/>
      <c r="O592" s="34"/>
      <c r="P592" s="34"/>
      <c r="Q592" s="34"/>
      <c r="R592" s="34"/>
    </row>
    <row r="593" spans="1:18">
      <c r="A593" s="36"/>
      <c r="B593" s="204"/>
      <c r="C593" s="34"/>
      <c r="D593" s="34"/>
      <c r="E593" s="34"/>
      <c r="F593" s="34"/>
      <c r="G593" s="34"/>
      <c r="H593" s="34"/>
      <c r="I593" s="34"/>
      <c r="J593" s="205"/>
      <c r="K593" s="36"/>
      <c r="L593" s="34"/>
      <c r="M593" s="36"/>
      <c r="N593" s="34"/>
      <c r="O593" s="34"/>
      <c r="P593" s="34"/>
      <c r="Q593" s="34"/>
      <c r="R593" s="34"/>
    </row>
    <row r="594" spans="1:18">
      <c r="A594" s="36"/>
      <c r="B594" s="204"/>
      <c r="C594" s="34"/>
      <c r="D594" s="34"/>
      <c r="E594" s="34"/>
      <c r="F594" s="34"/>
      <c r="G594" s="34"/>
      <c r="H594" s="34"/>
      <c r="I594" s="34"/>
      <c r="J594" s="205"/>
      <c r="K594" s="36"/>
      <c r="L594" s="34"/>
      <c r="M594" s="36"/>
      <c r="N594" s="34"/>
      <c r="O594" s="34"/>
      <c r="P594" s="34"/>
      <c r="Q594" s="34"/>
      <c r="R594" s="34"/>
    </row>
    <row r="595" spans="1:18">
      <c r="A595" s="36"/>
      <c r="B595" s="204"/>
      <c r="C595" s="34"/>
      <c r="D595" s="34"/>
      <c r="E595" s="34"/>
      <c r="F595" s="34"/>
      <c r="G595" s="34"/>
      <c r="H595" s="34"/>
      <c r="I595" s="34"/>
      <c r="J595" s="205"/>
      <c r="K595" s="36"/>
      <c r="L595" s="34"/>
      <c r="M595" s="36"/>
      <c r="N595" s="34"/>
      <c r="O595" s="34"/>
      <c r="P595" s="34"/>
      <c r="Q595" s="34"/>
      <c r="R595" s="34"/>
    </row>
    <row r="596" spans="1:18">
      <c r="A596" s="36"/>
      <c r="B596" s="204"/>
      <c r="C596" s="34"/>
      <c r="D596" s="34"/>
      <c r="E596" s="34"/>
      <c r="F596" s="34"/>
      <c r="G596" s="34"/>
      <c r="H596" s="34"/>
      <c r="I596" s="34"/>
      <c r="J596" s="205"/>
      <c r="K596" s="36"/>
      <c r="L596" s="34"/>
      <c r="M596" s="36"/>
      <c r="N596" s="34"/>
      <c r="O596" s="34"/>
      <c r="P596" s="34"/>
      <c r="Q596" s="34"/>
      <c r="R596" s="34"/>
    </row>
    <row r="597" spans="1:18">
      <c r="A597" s="36"/>
      <c r="B597" s="204"/>
      <c r="C597" s="34"/>
      <c r="D597" s="34"/>
      <c r="E597" s="34"/>
      <c r="F597" s="34"/>
      <c r="G597" s="34"/>
      <c r="H597" s="34"/>
      <c r="I597" s="34"/>
      <c r="J597" s="205"/>
      <c r="K597" s="36"/>
      <c r="L597" s="34"/>
      <c r="M597" s="36"/>
      <c r="N597" s="34"/>
      <c r="O597" s="34"/>
      <c r="P597" s="34"/>
      <c r="Q597" s="34"/>
      <c r="R597" s="34"/>
    </row>
    <row r="598" spans="1:18">
      <c r="A598" s="36"/>
      <c r="B598" s="204"/>
      <c r="C598" s="34"/>
      <c r="D598" s="34"/>
      <c r="E598" s="34"/>
      <c r="F598" s="34"/>
      <c r="G598" s="34"/>
      <c r="H598" s="34"/>
      <c r="I598" s="34"/>
      <c r="J598" s="205"/>
      <c r="K598" s="36"/>
      <c r="L598" s="34"/>
      <c r="M598" s="36"/>
      <c r="N598" s="34"/>
      <c r="O598" s="34"/>
      <c r="P598" s="34"/>
      <c r="Q598" s="34"/>
      <c r="R598" s="34"/>
    </row>
    <row r="599" spans="1:18">
      <c r="A599" s="36"/>
      <c r="B599" s="204"/>
      <c r="C599" s="34"/>
      <c r="D599" s="34"/>
      <c r="E599" s="34"/>
      <c r="F599" s="34"/>
      <c r="G599" s="34"/>
      <c r="H599" s="34"/>
      <c r="I599" s="34"/>
      <c r="J599" s="205"/>
      <c r="K599" s="36"/>
      <c r="L599" s="34"/>
      <c r="M599" s="36"/>
      <c r="N599" s="34"/>
      <c r="O599" s="34"/>
      <c r="P599" s="34"/>
      <c r="Q599" s="34"/>
      <c r="R599" s="34"/>
    </row>
    <row r="600" spans="1:18">
      <c r="A600" s="36"/>
      <c r="B600" s="204"/>
      <c r="C600" s="34"/>
      <c r="D600" s="34"/>
      <c r="E600" s="34"/>
      <c r="F600" s="34"/>
      <c r="G600" s="34"/>
      <c r="H600" s="34"/>
      <c r="I600" s="34"/>
      <c r="J600" s="205"/>
      <c r="K600" s="36"/>
      <c r="L600" s="34"/>
      <c r="M600" s="36"/>
      <c r="N600" s="34"/>
      <c r="O600" s="34"/>
      <c r="P600" s="34"/>
      <c r="Q600" s="34"/>
      <c r="R600" s="34"/>
    </row>
    <row r="601" spans="1:18">
      <c r="A601" s="36"/>
      <c r="B601" s="204"/>
      <c r="C601" s="34"/>
      <c r="D601" s="34"/>
      <c r="E601" s="34"/>
      <c r="F601" s="34"/>
      <c r="G601" s="34"/>
      <c r="H601" s="34"/>
      <c r="I601" s="34"/>
      <c r="J601" s="205"/>
      <c r="K601" s="36"/>
      <c r="L601" s="34"/>
      <c r="M601" s="36"/>
      <c r="N601" s="34"/>
      <c r="O601" s="34"/>
      <c r="P601" s="34"/>
      <c r="Q601" s="34"/>
      <c r="R601" s="34"/>
    </row>
    <row r="602" spans="1:18">
      <c r="A602" s="36"/>
      <c r="B602" s="204"/>
      <c r="C602" s="34"/>
      <c r="D602" s="34"/>
      <c r="E602" s="34"/>
      <c r="F602" s="34"/>
      <c r="G602" s="34"/>
      <c r="H602" s="34"/>
      <c r="I602" s="34"/>
      <c r="J602" s="205"/>
      <c r="K602" s="36"/>
      <c r="L602" s="34"/>
      <c r="M602" s="36"/>
      <c r="N602" s="34"/>
      <c r="O602" s="34"/>
      <c r="P602" s="34"/>
      <c r="Q602" s="34"/>
      <c r="R602" s="34"/>
    </row>
    <row r="603" spans="1:18">
      <c r="A603" s="36"/>
      <c r="B603" s="204"/>
      <c r="C603" s="34"/>
      <c r="D603" s="34"/>
      <c r="E603" s="34"/>
      <c r="F603" s="34"/>
      <c r="G603" s="34"/>
      <c r="H603" s="34"/>
      <c r="I603" s="34"/>
      <c r="J603" s="205"/>
      <c r="K603" s="36"/>
      <c r="L603" s="34"/>
      <c r="M603" s="36"/>
      <c r="N603" s="34"/>
      <c r="O603" s="34"/>
      <c r="P603" s="34"/>
      <c r="Q603" s="34"/>
      <c r="R603" s="34"/>
    </row>
    <row r="604" spans="1:18">
      <c r="A604" s="36"/>
      <c r="B604" s="204"/>
      <c r="C604" s="34"/>
      <c r="D604" s="34"/>
      <c r="E604" s="34"/>
      <c r="F604" s="34"/>
      <c r="G604" s="34"/>
      <c r="H604" s="34"/>
      <c r="I604" s="34"/>
      <c r="J604" s="205"/>
      <c r="K604" s="36"/>
      <c r="L604" s="34"/>
      <c r="M604" s="36"/>
      <c r="N604" s="34"/>
      <c r="O604" s="34"/>
      <c r="P604" s="34"/>
      <c r="Q604" s="34"/>
      <c r="R604" s="34"/>
    </row>
    <row r="605" spans="1:18">
      <c r="A605" s="36"/>
      <c r="B605" s="204"/>
      <c r="C605" s="34"/>
      <c r="D605" s="34"/>
      <c r="E605" s="34"/>
      <c r="F605" s="34"/>
      <c r="G605" s="34"/>
      <c r="H605" s="34"/>
      <c r="I605" s="34"/>
      <c r="J605" s="205"/>
      <c r="K605" s="36"/>
      <c r="L605" s="34"/>
      <c r="M605" s="36"/>
      <c r="N605" s="34"/>
      <c r="O605" s="34"/>
      <c r="P605" s="34"/>
      <c r="Q605" s="34"/>
      <c r="R605" s="34"/>
    </row>
    <row r="606" spans="1:18">
      <c r="A606" s="36"/>
      <c r="B606" s="204"/>
      <c r="C606" s="34"/>
      <c r="D606" s="34"/>
      <c r="E606" s="34"/>
      <c r="F606" s="34"/>
      <c r="G606" s="34"/>
      <c r="H606" s="34"/>
      <c r="I606" s="34"/>
      <c r="J606" s="205"/>
      <c r="K606" s="36"/>
      <c r="L606" s="34"/>
      <c r="M606" s="36"/>
      <c r="N606" s="34"/>
      <c r="O606" s="34"/>
      <c r="P606" s="34"/>
      <c r="Q606" s="34"/>
      <c r="R606" s="34"/>
    </row>
    <row r="607" spans="1:18">
      <c r="A607" s="36"/>
      <c r="B607" s="204"/>
      <c r="C607" s="34"/>
      <c r="D607" s="34"/>
      <c r="E607" s="34"/>
      <c r="F607" s="34"/>
      <c r="G607" s="34"/>
      <c r="H607" s="34"/>
      <c r="I607" s="34"/>
      <c r="J607" s="205"/>
      <c r="K607" s="36"/>
      <c r="L607" s="34"/>
      <c r="M607" s="36"/>
      <c r="N607" s="34"/>
      <c r="O607" s="34"/>
      <c r="P607" s="34"/>
      <c r="Q607" s="34"/>
      <c r="R607" s="34"/>
    </row>
    <row r="608" spans="1:18">
      <c r="A608" s="36"/>
      <c r="B608" s="204"/>
      <c r="C608" s="34"/>
      <c r="D608" s="34"/>
      <c r="E608" s="34"/>
      <c r="F608" s="34"/>
      <c r="G608" s="34"/>
      <c r="H608" s="34"/>
      <c r="I608" s="34"/>
      <c r="J608" s="205"/>
      <c r="K608" s="36"/>
      <c r="L608" s="34"/>
      <c r="M608" s="36"/>
      <c r="N608" s="34"/>
      <c r="O608" s="34"/>
      <c r="P608" s="34"/>
      <c r="Q608" s="34"/>
      <c r="R608" s="34"/>
    </row>
    <row r="609" spans="1:18">
      <c r="A609" s="36"/>
      <c r="B609" s="204"/>
      <c r="C609" s="34"/>
      <c r="D609" s="34"/>
      <c r="E609" s="34"/>
      <c r="F609" s="34"/>
      <c r="G609" s="34"/>
      <c r="H609" s="34"/>
      <c r="I609" s="34"/>
      <c r="J609" s="205"/>
      <c r="K609" s="36"/>
      <c r="L609" s="34"/>
      <c r="M609" s="36"/>
      <c r="N609" s="34"/>
      <c r="O609" s="34"/>
      <c r="P609" s="34"/>
      <c r="Q609" s="34"/>
      <c r="R609" s="34"/>
    </row>
    <row r="610" spans="1:18">
      <c r="A610" s="36"/>
      <c r="B610" s="204"/>
      <c r="C610" s="34"/>
      <c r="D610" s="34"/>
      <c r="E610" s="34"/>
      <c r="F610" s="34"/>
      <c r="G610" s="34"/>
      <c r="H610" s="34"/>
      <c r="I610" s="34"/>
      <c r="J610" s="205"/>
      <c r="K610" s="36"/>
      <c r="L610" s="34"/>
      <c r="M610" s="36"/>
      <c r="N610" s="34"/>
      <c r="O610" s="34"/>
      <c r="P610" s="34"/>
      <c r="Q610" s="34"/>
      <c r="R610" s="34"/>
    </row>
    <row r="611" spans="1:18">
      <c r="A611" s="36"/>
      <c r="B611" s="204"/>
      <c r="C611" s="34"/>
      <c r="D611" s="34"/>
      <c r="E611" s="34"/>
      <c r="F611" s="34"/>
      <c r="G611" s="34"/>
      <c r="H611" s="34"/>
      <c r="I611" s="34"/>
      <c r="J611" s="205"/>
      <c r="K611" s="36"/>
      <c r="L611" s="34"/>
      <c r="M611" s="36"/>
      <c r="N611" s="34"/>
      <c r="O611" s="34"/>
      <c r="P611" s="34"/>
      <c r="Q611" s="34"/>
      <c r="R611" s="34"/>
    </row>
    <row r="612" spans="1:18">
      <c r="A612" s="36"/>
      <c r="B612" s="204"/>
      <c r="C612" s="34"/>
      <c r="D612" s="34"/>
      <c r="E612" s="34"/>
      <c r="F612" s="34"/>
      <c r="G612" s="34"/>
      <c r="H612" s="34"/>
      <c r="I612" s="34"/>
      <c r="J612" s="205"/>
      <c r="K612" s="36"/>
      <c r="L612" s="34"/>
      <c r="M612" s="36"/>
      <c r="N612" s="34"/>
      <c r="O612" s="34"/>
      <c r="P612" s="34"/>
      <c r="Q612" s="34"/>
      <c r="R612" s="34"/>
    </row>
    <row r="613" spans="1:18">
      <c r="A613" s="36"/>
      <c r="B613" s="204"/>
      <c r="C613" s="34"/>
      <c r="D613" s="34"/>
      <c r="E613" s="34"/>
      <c r="F613" s="34"/>
      <c r="G613" s="34"/>
      <c r="H613" s="34"/>
      <c r="I613" s="34"/>
      <c r="J613" s="205"/>
      <c r="K613" s="36"/>
      <c r="L613" s="34"/>
      <c r="M613" s="36"/>
      <c r="N613" s="34"/>
      <c r="O613" s="34"/>
      <c r="P613" s="34"/>
      <c r="Q613" s="34"/>
      <c r="R613" s="34"/>
    </row>
    <row r="614" spans="1:18">
      <c r="A614" s="36"/>
      <c r="B614" s="204"/>
      <c r="C614" s="34"/>
      <c r="D614" s="34"/>
      <c r="E614" s="34"/>
      <c r="F614" s="34"/>
      <c r="G614" s="34"/>
      <c r="H614" s="34"/>
      <c r="I614" s="34"/>
      <c r="J614" s="205"/>
      <c r="K614" s="36"/>
      <c r="L614" s="34"/>
      <c r="M614" s="36"/>
      <c r="N614" s="34"/>
      <c r="O614" s="34"/>
      <c r="P614" s="34"/>
      <c r="Q614" s="34"/>
      <c r="R614" s="34"/>
    </row>
    <row r="615" spans="1:18">
      <c r="A615" s="36"/>
      <c r="B615" s="204"/>
      <c r="C615" s="34"/>
      <c r="D615" s="34"/>
      <c r="E615" s="34"/>
      <c r="F615" s="34"/>
      <c r="G615" s="34"/>
      <c r="H615" s="34"/>
      <c r="I615" s="34"/>
      <c r="J615" s="205"/>
      <c r="K615" s="36"/>
      <c r="L615" s="34"/>
      <c r="M615" s="36"/>
      <c r="N615" s="34"/>
      <c r="O615" s="34"/>
      <c r="P615" s="34"/>
      <c r="Q615" s="34"/>
      <c r="R615" s="34"/>
    </row>
    <row r="616" spans="1:18">
      <c r="A616" s="36"/>
      <c r="B616" s="204"/>
      <c r="C616" s="34"/>
      <c r="D616" s="34"/>
      <c r="E616" s="34"/>
      <c r="F616" s="34"/>
      <c r="G616" s="34"/>
      <c r="H616" s="34"/>
      <c r="I616" s="34"/>
      <c r="J616" s="205"/>
      <c r="K616" s="36"/>
      <c r="L616" s="34"/>
      <c r="M616" s="36"/>
      <c r="N616" s="34"/>
      <c r="O616" s="34"/>
      <c r="P616" s="34"/>
      <c r="Q616" s="34"/>
      <c r="R616" s="34"/>
    </row>
    <row r="617" spans="1:18">
      <c r="A617" s="36"/>
      <c r="B617" s="204"/>
      <c r="C617" s="34"/>
      <c r="D617" s="34"/>
      <c r="E617" s="34"/>
      <c r="F617" s="34"/>
      <c r="G617" s="34"/>
      <c r="H617" s="34"/>
      <c r="I617" s="34"/>
      <c r="J617" s="205"/>
      <c r="K617" s="36"/>
      <c r="L617" s="34"/>
      <c r="M617" s="36"/>
      <c r="N617" s="34"/>
      <c r="O617" s="34"/>
      <c r="P617" s="34"/>
      <c r="Q617" s="34"/>
      <c r="R617" s="34"/>
    </row>
    <row r="618" spans="1:18">
      <c r="A618" s="36"/>
      <c r="B618" s="204"/>
      <c r="C618" s="34"/>
      <c r="D618" s="34"/>
      <c r="E618" s="34"/>
      <c r="F618" s="34"/>
      <c r="G618" s="34"/>
      <c r="H618" s="34"/>
      <c r="I618" s="34"/>
      <c r="J618" s="205"/>
      <c r="K618" s="36"/>
      <c r="L618" s="34"/>
      <c r="M618" s="36"/>
      <c r="N618" s="34"/>
      <c r="O618" s="34"/>
      <c r="P618" s="34"/>
      <c r="Q618" s="34"/>
      <c r="R618" s="34"/>
    </row>
    <row r="619" spans="1:18">
      <c r="A619" s="36"/>
      <c r="B619" s="204"/>
      <c r="C619" s="34"/>
      <c r="D619" s="34"/>
      <c r="E619" s="34"/>
      <c r="F619" s="34"/>
      <c r="G619" s="34"/>
      <c r="H619" s="34"/>
      <c r="I619" s="34"/>
      <c r="J619" s="205"/>
      <c r="K619" s="36"/>
      <c r="L619" s="34"/>
      <c r="M619" s="36"/>
      <c r="N619" s="34"/>
      <c r="O619" s="34"/>
      <c r="P619" s="34"/>
      <c r="Q619" s="34"/>
      <c r="R619" s="34"/>
    </row>
    <row r="620" spans="1:18">
      <c r="A620" s="36"/>
      <c r="B620" s="204"/>
      <c r="C620" s="34"/>
      <c r="D620" s="34"/>
      <c r="E620" s="34"/>
      <c r="F620" s="34"/>
      <c r="G620" s="34"/>
      <c r="H620" s="34"/>
      <c r="I620" s="34"/>
      <c r="J620" s="205"/>
      <c r="K620" s="36"/>
      <c r="L620" s="34"/>
      <c r="M620" s="36"/>
      <c r="N620" s="34"/>
      <c r="O620" s="34"/>
      <c r="P620" s="34"/>
      <c r="Q620" s="34"/>
      <c r="R620" s="34"/>
    </row>
    <row r="621" spans="1:18">
      <c r="A621" s="36"/>
      <c r="B621" s="204"/>
      <c r="C621" s="34"/>
      <c r="D621" s="34"/>
      <c r="E621" s="34"/>
      <c r="F621" s="34"/>
      <c r="G621" s="34"/>
      <c r="H621" s="34"/>
      <c r="I621" s="34"/>
      <c r="J621" s="205"/>
      <c r="K621" s="36"/>
      <c r="L621" s="34"/>
      <c r="M621" s="36"/>
      <c r="N621" s="34"/>
      <c r="O621" s="34"/>
      <c r="P621" s="34"/>
      <c r="Q621" s="34"/>
      <c r="R621" s="34"/>
    </row>
    <row r="622" spans="1:18">
      <c r="A622" s="36"/>
      <c r="B622" s="204"/>
      <c r="C622" s="34"/>
      <c r="D622" s="34"/>
      <c r="E622" s="34"/>
      <c r="F622" s="34"/>
      <c r="G622" s="34"/>
      <c r="H622" s="34"/>
      <c r="I622" s="34"/>
      <c r="J622" s="205"/>
      <c r="K622" s="36"/>
      <c r="L622" s="34"/>
      <c r="M622" s="36"/>
      <c r="N622" s="34"/>
      <c r="O622" s="34"/>
      <c r="P622" s="34"/>
      <c r="Q622" s="34"/>
      <c r="R622" s="34"/>
    </row>
    <row r="623" spans="1:18">
      <c r="A623" s="36"/>
      <c r="B623" s="204"/>
      <c r="C623" s="34"/>
      <c r="D623" s="34"/>
      <c r="E623" s="34"/>
      <c r="F623" s="34"/>
      <c r="G623" s="34"/>
      <c r="H623" s="34"/>
      <c r="I623" s="34"/>
      <c r="J623" s="205"/>
      <c r="K623" s="36"/>
      <c r="L623" s="34"/>
      <c r="M623" s="36"/>
      <c r="N623" s="34"/>
      <c r="O623" s="34"/>
      <c r="P623" s="34"/>
      <c r="Q623" s="34"/>
      <c r="R623" s="34"/>
    </row>
    <row r="624" spans="1:18">
      <c r="A624" s="36"/>
      <c r="B624" s="204"/>
      <c r="C624" s="34"/>
      <c r="D624" s="34"/>
      <c r="E624" s="34"/>
      <c r="F624" s="34"/>
      <c r="G624" s="34"/>
      <c r="H624" s="34"/>
      <c r="I624" s="34"/>
      <c r="J624" s="205"/>
      <c r="K624" s="36"/>
      <c r="L624" s="34"/>
      <c r="M624" s="36"/>
      <c r="N624" s="34"/>
      <c r="O624" s="34"/>
      <c r="P624" s="34"/>
      <c r="Q624" s="34"/>
      <c r="R624" s="34"/>
    </row>
    <row r="625" spans="1:18">
      <c r="A625" s="36"/>
      <c r="B625" s="204"/>
      <c r="C625" s="34"/>
      <c r="D625" s="34"/>
      <c r="E625" s="34"/>
      <c r="F625" s="34"/>
      <c r="G625" s="34"/>
      <c r="H625" s="34"/>
      <c r="I625" s="34"/>
      <c r="J625" s="205"/>
      <c r="K625" s="36"/>
      <c r="L625" s="34"/>
      <c r="M625" s="36"/>
      <c r="N625" s="34"/>
      <c r="O625" s="34"/>
      <c r="P625" s="34"/>
      <c r="Q625" s="34"/>
      <c r="R625" s="34"/>
    </row>
    <row r="626" spans="1:18">
      <c r="A626" s="36"/>
      <c r="B626" s="204"/>
      <c r="C626" s="34"/>
      <c r="D626" s="34"/>
      <c r="E626" s="34"/>
      <c r="F626" s="34"/>
      <c r="G626" s="34"/>
      <c r="H626" s="34"/>
      <c r="I626" s="34"/>
      <c r="J626" s="205"/>
      <c r="K626" s="36"/>
      <c r="L626" s="34"/>
      <c r="M626" s="36"/>
      <c r="N626" s="34"/>
      <c r="O626" s="34"/>
      <c r="P626" s="34"/>
      <c r="Q626" s="34"/>
      <c r="R626" s="34"/>
    </row>
    <row r="627" spans="1:18">
      <c r="A627" s="36"/>
      <c r="B627" s="204"/>
      <c r="C627" s="34"/>
      <c r="D627" s="34"/>
      <c r="E627" s="34"/>
      <c r="F627" s="34"/>
      <c r="G627" s="34"/>
      <c r="H627" s="34"/>
      <c r="I627" s="34"/>
      <c r="J627" s="205"/>
      <c r="K627" s="36"/>
      <c r="L627" s="34"/>
      <c r="M627" s="36"/>
      <c r="N627" s="34"/>
      <c r="O627" s="34"/>
      <c r="P627" s="34"/>
      <c r="Q627" s="34"/>
      <c r="R627" s="34"/>
    </row>
    <row r="628" spans="1:18">
      <c r="A628" s="36"/>
      <c r="B628" s="204"/>
      <c r="C628" s="34"/>
      <c r="D628" s="34"/>
      <c r="E628" s="34"/>
      <c r="F628" s="34"/>
      <c r="G628" s="34"/>
      <c r="H628" s="34"/>
      <c r="I628" s="34"/>
      <c r="J628" s="205"/>
      <c r="K628" s="36"/>
      <c r="L628" s="34"/>
      <c r="M628" s="36"/>
      <c r="N628" s="34"/>
      <c r="O628" s="34"/>
      <c r="P628" s="34"/>
      <c r="Q628" s="34"/>
      <c r="R628" s="34"/>
    </row>
    <row r="629" spans="1:18">
      <c r="A629" s="36"/>
      <c r="B629" s="204"/>
      <c r="C629" s="34"/>
      <c r="D629" s="34"/>
      <c r="E629" s="34"/>
      <c r="F629" s="34"/>
      <c r="G629" s="34"/>
      <c r="H629" s="34"/>
      <c r="I629" s="34"/>
      <c r="J629" s="205"/>
      <c r="K629" s="36"/>
      <c r="L629" s="34"/>
      <c r="M629" s="36"/>
      <c r="N629" s="34"/>
      <c r="O629" s="34"/>
      <c r="P629" s="34"/>
      <c r="Q629" s="34"/>
      <c r="R629" s="34"/>
    </row>
    <row r="630" spans="1:18">
      <c r="A630" s="36"/>
      <c r="B630" s="204"/>
      <c r="C630" s="34"/>
      <c r="D630" s="34"/>
      <c r="E630" s="34"/>
      <c r="F630" s="34"/>
      <c r="G630" s="34"/>
      <c r="H630" s="34"/>
      <c r="I630" s="34"/>
      <c r="J630" s="205"/>
      <c r="K630" s="36"/>
      <c r="L630" s="34"/>
      <c r="M630" s="36"/>
      <c r="N630" s="34"/>
      <c r="O630" s="34"/>
      <c r="P630" s="34"/>
      <c r="Q630" s="34"/>
      <c r="R630" s="34"/>
    </row>
    <row r="631" spans="1:18">
      <c r="A631" s="36"/>
      <c r="B631" s="204"/>
      <c r="C631" s="34"/>
      <c r="D631" s="34"/>
      <c r="E631" s="34"/>
      <c r="F631" s="34"/>
      <c r="G631" s="34"/>
      <c r="H631" s="34"/>
      <c r="I631" s="34"/>
      <c r="J631" s="205"/>
      <c r="K631" s="36"/>
      <c r="L631" s="34"/>
      <c r="M631" s="36"/>
      <c r="N631" s="34"/>
      <c r="O631" s="34"/>
      <c r="P631" s="34"/>
      <c r="Q631" s="34"/>
      <c r="R631" s="34"/>
    </row>
    <row r="632" spans="1:18">
      <c r="A632" s="36"/>
      <c r="B632" s="204"/>
      <c r="C632" s="34"/>
      <c r="D632" s="34"/>
      <c r="E632" s="34"/>
      <c r="F632" s="34"/>
      <c r="G632" s="34"/>
      <c r="H632" s="34"/>
      <c r="I632" s="34"/>
      <c r="J632" s="205"/>
      <c r="K632" s="36"/>
      <c r="L632" s="34"/>
      <c r="M632" s="36"/>
      <c r="N632" s="34"/>
      <c r="O632" s="34"/>
      <c r="P632" s="34"/>
      <c r="Q632" s="34"/>
      <c r="R632" s="34"/>
    </row>
    <row r="633" spans="1:18">
      <c r="A633" s="36"/>
      <c r="B633" s="204"/>
      <c r="C633" s="34"/>
      <c r="D633" s="34"/>
      <c r="E633" s="34"/>
      <c r="F633" s="34"/>
      <c r="G633" s="34"/>
      <c r="H633" s="34"/>
      <c r="I633" s="34"/>
      <c r="J633" s="205"/>
      <c r="K633" s="36"/>
      <c r="L633" s="34"/>
      <c r="M633" s="36"/>
      <c r="N633" s="34"/>
      <c r="O633" s="34"/>
      <c r="P633" s="34"/>
      <c r="Q633" s="34"/>
      <c r="R633" s="34"/>
    </row>
    <row r="634" spans="1:18">
      <c r="A634" s="36"/>
      <c r="B634" s="204"/>
      <c r="C634" s="34"/>
      <c r="D634" s="34"/>
      <c r="E634" s="34"/>
      <c r="F634" s="34"/>
      <c r="G634" s="34"/>
      <c r="H634" s="34"/>
      <c r="I634" s="34"/>
      <c r="J634" s="205"/>
      <c r="K634" s="36"/>
      <c r="L634" s="34"/>
      <c r="M634" s="36"/>
      <c r="N634" s="34"/>
      <c r="O634" s="34"/>
      <c r="P634" s="34"/>
      <c r="Q634" s="34"/>
      <c r="R634" s="34"/>
    </row>
    <row r="635" spans="1:18">
      <c r="A635" s="36"/>
      <c r="B635" s="204"/>
      <c r="C635" s="34"/>
      <c r="D635" s="34"/>
      <c r="E635" s="34"/>
      <c r="F635" s="34"/>
      <c r="G635" s="34"/>
      <c r="H635" s="34"/>
      <c r="I635" s="34"/>
      <c r="J635" s="205"/>
      <c r="K635" s="36"/>
      <c r="L635" s="34"/>
      <c r="M635" s="36"/>
      <c r="N635" s="34"/>
      <c r="O635" s="34"/>
      <c r="P635" s="34"/>
      <c r="Q635" s="34"/>
      <c r="R635" s="34"/>
    </row>
    <row r="636" spans="1:18">
      <c r="A636" s="36"/>
      <c r="B636" s="204"/>
      <c r="C636" s="34"/>
      <c r="D636" s="34"/>
      <c r="E636" s="34"/>
      <c r="F636" s="34"/>
      <c r="G636" s="34"/>
      <c r="H636" s="34"/>
      <c r="I636" s="34"/>
      <c r="J636" s="205"/>
      <c r="K636" s="36"/>
      <c r="L636" s="34"/>
      <c r="M636" s="36"/>
      <c r="N636" s="34"/>
      <c r="O636" s="34"/>
      <c r="P636" s="34"/>
      <c r="Q636" s="34"/>
      <c r="R636" s="34"/>
    </row>
    <row r="637" spans="1:18">
      <c r="A637" s="36"/>
      <c r="B637" s="204"/>
      <c r="C637" s="34"/>
      <c r="D637" s="34"/>
      <c r="E637" s="34"/>
      <c r="F637" s="34"/>
      <c r="G637" s="34"/>
      <c r="H637" s="34"/>
      <c r="I637" s="34"/>
      <c r="J637" s="205"/>
      <c r="K637" s="36"/>
      <c r="L637" s="34"/>
      <c r="M637" s="36"/>
      <c r="N637" s="34"/>
      <c r="O637" s="34"/>
      <c r="P637" s="34"/>
      <c r="Q637" s="34"/>
      <c r="R637" s="34"/>
    </row>
    <row r="638" spans="1:18">
      <c r="A638" s="36"/>
      <c r="B638" s="204"/>
      <c r="C638" s="34"/>
      <c r="D638" s="34"/>
      <c r="E638" s="34"/>
      <c r="F638" s="34"/>
      <c r="G638" s="34"/>
      <c r="H638" s="34"/>
      <c r="I638" s="34"/>
      <c r="J638" s="205"/>
      <c r="K638" s="36"/>
      <c r="L638" s="34"/>
      <c r="M638" s="36"/>
      <c r="N638" s="34"/>
      <c r="O638" s="34"/>
      <c r="P638" s="34"/>
      <c r="Q638" s="34"/>
      <c r="R638" s="34"/>
    </row>
    <row r="639" spans="1:18">
      <c r="A639" s="36"/>
      <c r="B639" s="204"/>
      <c r="C639" s="34"/>
      <c r="D639" s="34"/>
      <c r="E639" s="34"/>
      <c r="F639" s="34"/>
      <c r="G639" s="34"/>
      <c r="H639" s="34"/>
      <c r="I639" s="34"/>
      <c r="J639" s="205"/>
      <c r="K639" s="36"/>
      <c r="L639" s="34"/>
      <c r="M639" s="36"/>
      <c r="N639" s="34"/>
      <c r="O639" s="34"/>
      <c r="P639" s="34"/>
      <c r="Q639" s="34"/>
      <c r="R639" s="34"/>
    </row>
    <row r="640" spans="1:18">
      <c r="A640" s="36"/>
      <c r="B640" s="204"/>
      <c r="C640" s="34"/>
      <c r="D640" s="34"/>
      <c r="E640" s="34"/>
      <c r="F640" s="34"/>
      <c r="G640" s="34"/>
      <c r="H640" s="34"/>
      <c r="I640" s="34"/>
      <c r="J640" s="205"/>
      <c r="K640" s="36"/>
      <c r="L640" s="34"/>
      <c r="M640" s="36"/>
      <c r="N640" s="34"/>
      <c r="O640" s="34"/>
      <c r="P640" s="34"/>
      <c r="Q640" s="34"/>
      <c r="R640" s="34"/>
    </row>
    <row r="641" spans="1:18">
      <c r="A641" s="36"/>
      <c r="B641" s="204"/>
      <c r="C641" s="34"/>
      <c r="D641" s="34"/>
      <c r="E641" s="34"/>
      <c r="F641" s="34"/>
      <c r="G641" s="34"/>
      <c r="H641" s="34"/>
      <c r="I641" s="34"/>
      <c r="J641" s="205"/>
      <c r="K641" s="36"/>
      <c r="L641" s="34"/>
      <c r="M641" s="36"/>
      <c r="N641" s="34"/>
      <c r="O641" s="34"/>
      <c r="P641" s="34"/>
      <c r="Q641" s="34"/>
      <c r="R641" s="34"/>
    </row>
    <row r="642" spans="1:18">
      <c r="A642" s="36"/>
      <c r="B642" s="204"/>
      <c r="C642" s="34"/>
      <c r="D642" s="34"/>
      <c r="E642" s="34"/>
      <c r="F642" s="34"/>
      <c r="G642" s="34"/>
      <c r="H642" s="34"/>
      <c r="I642" s="34"/>
      <c r="J642" s="205"/>
      <c r="K642" s="36"/>
      <c r="L642" s="34"/>
      <c r="M642" s="36"/>
      <c r="N642" s="34"/>
      <c r="O642" s="34"/>
      <c r="P642" s="34"/>
      <c r="Q642" s="34"/>
      <c r="R642" s="34"/>
    </row>
    <row r="643" spans="1:18">
      <c r="A643" s="36"/>
      <c r="B643" s="204"/>
      <c r="C643" s="34"/>
      <c r="D643" s="34"/>
      <c r="E643" s="34"/>
      <c r="F643" s="34"/>
      <c r="G643" s="34"/>
      <c r="H643" s="34"/>
      <c r="I643" s="34"/>
      <c r="J643" s="205"/>
      <c r="K643" s="36"/>
      <c r="L643" s="34"/>
      <c r="M643" s="36"/>
      <c r="N643" s="34"/>
      <c r="O643" s="34"/>
      <c r="P643" s="34"/>
      <c r="Q643" s="34"/>
      <c r="R643" s="34"/>
    </row>
    <row r="644" spans="1:18">
      <c r="A644" s="36"/>
      <c r="B644" s="204"/>
      <c r="C644" s="34"/>
      <c r="D644" s="34"/>
      <c r="E644" s="34"/>
      <c r="F644" s="34"/>
      <c r="G644" s="34"/>
      <c r="H644" s="34"/>
      <c r="I644" s="34"/>
      <c r="J644" s="205"/>
      <c r="K644" s="36"/>
      <c r="L644" s="34"/>
      <c r="M644" s="36"/>
      <c r="N644" s="34"/>
      <c r="O644" s="34"/>
      <c r="P644" s="34"/>
      <c r="Q644" s="34"/>
      <c r="R644" s="34"/>
    </row>
    <row r="645" spans="1:18">
      <c r="A645" s="36"/>
      <c r="B645" s="204"/>
      <c r="C645" s="34"/>
      <c r="D645" s="34"/>
      <c r="E645" s="34"/>
      <c r="F645" s="34"/>
      <c r="G645" s="34"/>
      <c r="H645" s="34"/>
      <c r="I645" s="34"/>
      <c r="J645" s="205"/>
      <c r="K645" s="36"/>
      <c r="L645" s="34"/>
      <c r="M645" s="36"/>
      <c r="N645" s="34"/>
      <c r="O645" s="34"/>
      <c r="P645" s="34"/>
      <c r="Q645" s="34"/>
      <c r="R645" s="34"/>
    </row>
    <row r="646" spans="1:18">
      <c r="A646" s="36"/>
      <c r="B646" s="204"/>
      <c r="C646" s="34"/>
      <c r="D646" s="34"/>
      <c r="E646" s="34"/>
      <c r="F646" s="34"/>
      <c r="G646" s="34"/>
      <c r="H646" s="34"/>
      <c r="I646" s="34"/>
      <c r="J646" s="205"/>
      <c r="K646" s="36"/>
      <c r="L646" s="34"/>
      <c r="M646" s="36"/>
      <c r="N646" s="34"/>
      <c r="O646" s="34"/>
      <c r="P646" s="34"/>
      <c r="Q646" s="34"/>
      <c r="R646" s="34"/>
    </row>
    <row r="647" spans="1:18">
      <c r="A647" s="36"/>
      <c r="B647" s="204"/>
      <c r="C647" s="34"/>
      <c r="D647" s="34"/>
      <c r="E647" s="34"/>
      <c r="F647" s="34"/>
      <c r="G647" s="34"/>
      <c r="H647" s="34"/>
      <c r="I647" s="34"/>
      <c r="J647" s="205"/>
      <c r="K647" s="36"/>
      <c r="L647" s="34"/>
      <c r="M647" s="36"/>
      <c r="N647" s="34"/>
      <c r="O647" s="34"/>
      <c r="P647" s="34"/>
      <c r="Q647" s="34"/>
      <c r="R647" s="34"/>
    </row>
    <row r="648" spans="1:18">
      <c r="A648" s="36"/>
      <c r="B648" s="204"/>
      <c r="C648" s="34"/>
      <c r="D648" s="34"/>
      <c r="E648" s="34"/>
      <c r="F648" s="34"/>
      <c r="G648" s="34"/>
      <c r="H648" s="34"/>
      <c r="I648" s="34"/>
      <c r="J648" s="205"/>
      <c r="K648" s="36"/>
      <c r="L648" s="34"/>
      <c r="M648" s="36"/>
      <c r="N648" s="34"/>
      <c r="O648" s="34"/>
      <c r="P648" s="34"/>
      <c r="Q648" s="34"/>
      <c r="R648" s="34"/>
    </row>
    <row r="649" spans="1:18">
      <c r="A649" s="36"/>
      <c r="B649" s="204"/>
      <c r="C649" s="34"/>
      <c r="D649" s="34"/>
      <c r="E649" s="34"/>
      <c r="F649" s="34"/>
      <c r="G649" s="34"/>
      <c r="H649" s="34"/>
      <c r="I649" s="34"/>
      <c r="J649" s="205"/>
      <c r="K649" s="36"/>
      <c r="L649" s="34"/>
      <c r="M649" s="36"/>
      <c r="N649" s="34"/>
      <c r="O649" s="34"/>
      <c r="P649" s="34"/>
      <c r="Q649" s="34"/>
      <c r="R649" s="34"/>
    </row>
    <row r="650" spans="1:18">
      <c r="A650" s="36"/>
      <c r="B650" s="204"/>
      <c r="C650" s="34"/>
      <c r="D650" s="34"/>
      <c r="E650" s="34"/>
      <c r="F650" s="34"/>
      <c r="G650" s="34"/>
      <c r="H650" s="34"/>
      <c r="I650" s="34"/>
      <c r="J650" s="205"/>
      <c r="K650" s="36"/>
      <c r="L650" s="34"/>
      <c r="M650" s="36"/>
      <c r="N650" s="34"/>
      <c r="O650" s="34"/>
      <c r="P650" s="34"/>
      <c r="Q650" s="34"/>
      <c r="R650" s="34"/>
    </row>
    <row r="651" spans="1:18">
      <c r="A651" s="36"/>
      <c r="B651" s="204"/>
      <c r="C651" s="34"/>
      <c r="D651" s="34"/>
      <c r="E651" s="34"/>
      <c r="F651" s="34"/>
      <c r="G651" s="34"/>
      <c r="H651" s="34"/>
      <c r="I651" s="34"/>
      <c r="J651" s="205"/>
      <c r="K651" s="36"/>
      <c r="L651" s="34"/>
      <c r="M651" s="36"/>
      <c r="N651" s="34"/>
      <c r="O651" s="34"/>
      <c r="P651" s="34"/>
      <c r="Q651" s="34"/>
      <c r="R651" s="34"/>
    </row>
    <row r="652" spans="1:18">
      <c r="A652" s="36"/>
      <c r="B652" s="204"/>
      <c r="C652" s="34"/>
      <c r="D652" s="34"/>
      <c r="E652" s="34"/>
      <c r="F652" s="34"/>
      <c r="G652" s="34"/>
      <c r="H652" s="34"/>
      <c r="I652" s="34"/>
      <c r="J652" s="205"/>
      <c r="K652" s="36"/>
      <c r="L652" s="34"/>
      <c r="M652" s="36"/>
      <c r="N652" s="34"/>
      <c r="O652" s="34"/>
      <c r="P652" s="34"/>
      <c r="Q652" s="34"/>
      <c r="R652" s="34"/>
    </row>
    <row r="653" spans="1:18">
      <c r="A653" s="36"/>
      <c r="B653" s="204"/>
      <c r="C653" s="34"/>
      <c r="D653" s="34"/>
      <c r="E653" s="34"/>
      <c r="F653" s="34"/>
      <c r="G653" s="34"/>
      <c r="H653" s="34"/>
      <c r="I653" s="34"/>
      <c r="J653" s="205"/>
      <c r="K653" s="36"/>
      <c r="L653" s="34"/>
      <c r="M653" s="36"/>
      <c r="N653" s="34"/>
      <c r="O653" s="34"/>
      <c r="P653" s="34"/>
      <c r="Q653" s="34"/>
      <c r="R653" s="34"/>
    </row>
    <row r="654" spans="1:18">
      <c r="A654" s="36"/>
      <c r="B654" s="204"/>
      <c r="C654" s="34"/>
      <c r="D654" s="34"/>
      <c r="E654" s="34"/>
      <c r="F654" s="34"/>
      <c r="G654" s="34"/>
      <c r="H654" s="34"/>
      <c r="I654" s="34"/>
      <c r="J654" s="205"/>
      <c r="K654" s="36"/>
      <c r="L654" s="34"/>
      <c r="M654" s="36"/>
      <c r="N654" s="34"/>
      <c r="O654" s="34"/>
      <c r="P654" s="34"/>
      <c r="Q654" s="34"/>
      <c r="R654" s="34"/>
    </row>
    <row r="655" spans="1:18">
      <c r="A655" s="36"/>
      <c r="B655" s="204"/>
      <c r="C655" s="34"/>
      <c r="D655" s="34"/>
      <c r="E655" s="34"/>
      <c r="F655" s="34"/>
      <c r="G655" s="34"/>
      <c r="H655" s="34"/>
      <c r="I655" s="34"/>
      <c r="J655" s="205"/>
      <c r="K655" s="36"/>
      <c r="L655" s="34"/>
      <c r="M655" s="36"/>
      <c r="N655" s="34"/>
      <c r="O655" s="34"/>
      <c r="P655" s="34"/>
      <c r="Q655" s="34"/>
      <c r="R655" s="34"/>
    </row>
    <row r="656" spans="1:18">
      <c r="A656" s="36"/>
      <c r="B656" s="204"/>
      <c r="C656" s="34"/>
      <c r="D656" s="34"/>
      <c r="E656" s="34"/>
      <c r="F656" s="34"/>
      <c r="G656" s="34"/>
      <c r="H656" s="34"/>
      <c r="I656" s="34"/>
      <c r="J656" s="205"/>
      <c r="K656" s="36"/>
      <c r="L656" s="34"/>
      <c r="M656" s="36"/>
      <c r="N656" s="34"/>
      <c r="O656" s="34"/>
      <c r="P656" s="34"/>
      <c r="Q656" s="34"/>
      <c r="R656" s="34"/>
    </row>
    <row r="657" spans="1:18">
      <c r="A657" s="36"/>
      <c r="B657" s="204"/>
      <c r="C657" s="34"/>
      <c r="D657" s="34"/>
      <c r="E657" s="34"/>
      <c r="F657" s="34"/>
      <c r="G657" s="34"/>
      <c r="H657" s="34"/>
      <c r="I657" s="34"/>
      <c r="J657" s="205"/>
      <c r="K657" s="36"/>
      <c r="L657" s="34"/>
      <c r="M657" s="36"/>
      <c r="N657" s="34"/>
      <c r="O657" s="34"/>
      <c r="P657" s="34"/>
      <c r="Q657" s="34"/>
      <c r="R657" s="34"/>
    </row>
    <row r="658" spans="1:18">
      <c r="A658" s="36"/>
      <c r="B658" s="204"/>
      <c r="C658" s="34"/>
      <c r="D658" s="34"/>
      <c r="E658" s="34"/>
      <c r="F658" s="34"/>
      <c r="G658" s="34"/>
      <c r="H658" s="34"/>
      <c r="I658" s="34"/>
      <c r="J658" s="205"/>
      <c r="K658" s="36"/>
      <c r="L658" s="34"/>
      <c r="M658" s="36"/>
      <c r="N658" s="34"/>
      <c r="O658" s="34"/>
      <c r="P658" s="34"/>
      <c r="Q658" s="34"/>
      <c r="R658" s="34"/>
    </row>
    <row r="659" spans="1:18">
      <c r="A659" s="36"/>
      <c r="B659" s="204"/>
      <c r="C659" s="34"/>
      <c r="D659" s="34"/>
      <c r="E659" s="34"/>
      <c r="F659" s="34"/>
      <c r="G659" s="34"/>
      <c r="H659" s="34"/>
      <c r="I659" s="34"/>
      <c r="J659" s="205"/>
      <c r="K659" s="36"/>
      <c r="L659" s="34"/>
      <c r="M659" s="36"/>
      <c r="N659" s="34"/>
      <c r="O659" s="34"/>
      <c r="P659" s="34"/>
      <c r="Q659" s="34"/>
      <c r="R659" s="34"/>
    </row>
    <row r="660" spans="1:18">
      <c r="A660" s="36"/>
      <c r="B660" s="204"/>
      <c r="C660" s="34"/>
      <c r="D660" s="34"/>
      <c r="E660" s="34"/>
      <c r="F660" s="34"/>
      <c r="G660" s="34"/>
      <c r="H660" s="34"/>
      <c r="I660" s="34"/>
      <c r="J660" s="205"/>
      <c r="K660" s="36"/>
      <c r="L660" s="34"/>
      <c r="M660" s="36"/>
      <c r="N660" s="34"/>
      <c r="O660" s="34"/>
      <c r="P660" s="34"/>
      <c r="Q660" s="34"/>
      <c r="R660" s="34"/>
    </row>
    <row r="661" spans="1:18">
      <c r="A661" s="36"/>
      <c r="B661" s="204"/>
      <c r="C661" s="34"/>
      <c r="D661" s="34"/>
      <c r="E661" s="34"/>
      <c r="F661" s="34"/>
      <c r="G661" s="34"/>
      <c r="H661" s="34"/>
      <c r="I661" s="34"/>
      <c r="J661" s="205"/>
      <c r="K661" s="36"/>
      <c r="L661" s="34"/>
      <c r="M661" s="36"/>
      <c r="N661" s="34"/>
      <c r="O661" s="34"/>
      <c r="P661" s="34"/>
      <c r="Q661" s="34"/>
      <c r="R661" s="34"/>
    </row>
    <row r="662" spans="1:18">
      <c r="A662" s="36"/>
      <c r="B662" s="204"/>
      <c r="C662" s="34"/>
      <c r="D662" s="34"/>
      <c r="E662" s="34"/>
      <c r="F662" s="34"/>
      <c r="G662" s="34"/>
      <c r="H662" s="34"/>
      <c r="I662" s="34"/>
      <c r="J662" s="205"/>
      <c r="K662" s="36"/>
      <c r="L662" s="34"/>
      <c r="M662" s="36"/>
      <c r="N662" s="34"/>
      <c r="O662" s="34"/>
      <c r="P662" s="34"/>
      <c r="Q662" s="34"/>
      <c r="R662" s="34"/>
    </row>
    <row r="663" spans="1:18">
      <c r="A663" s="36"/>
      <c r="B663" s="204"/>
      <c r="C663" s="34"/>
      <c r="D663" s="34"/>
      <c r="E663" s="34"/>
      <c r="F663" s="34"/>
      <c r="G663" s="34"/>
      <c r="H663" s="34"/>
      <c r="I663" s="34"/>
      <c r="J663" s="205"/>
      <c r="K663" s="36"/>
      <c r="L663" s="34"/>
      <c r="M663" s="36"/>
      <c r="N663" s="34"/>
      <c r="O663" s="34"/>
      <c r="P663" s="34"/>
      <c r="Q663" s="34"/>
      <c r="R663" s="34"/>
    </row>
    <row r="664" spans="1:18">
      <c r="A664" s="36"/>
      <c r="B664" s="204"/>
      <c r="C664" s="34"/>
      <c r="D664" s="34"/>
      <c r="E664" s="34"/>
      <c r="F664" s="34"/>
      <c r="G664" s="34"/>
      <c r="H664" s="34"/>
      <c r="I664" s="34"/>
      <c r="J664" s="205"/>
      <c r="K664" s="36"/>
      <c r="L664" s="34"/>
      <c r="M664" s="36"/>
      <c r="N664" s="34"/>
      <c r="O664" s="34"/>
      <c r="P664" s="34"/>
      <c r="Q664" s="34"/>
      <c r="R664" s="34"/>
    </row>
    <row r="665" spans="1:18">
      <c r="A665" s="36"/>
      <c r="B665" s="204"/>
      <c r="C665" s="34"/>
      <c r="D665" s="34"/>
      <c r="E665" s="34"/>
      <c r="F665" s="34"/>
      <c r="G665" s="34"/>
      <c r="H665" s="34"/>
      <c r="I665" s="34"/>
      <c r="J665" s="205"/>
      <c r="K665" s="36"/>
      <c r="L665" s="34"/>
      <c r="M665" s="36"/>
      <c r="N665" s="34"/>
      <c r="O665" s="34"/>
      <c r="P665" s="34"/>
      <c r="Q665" s="34"/>
      <c r="R665" s="34"/>
    </row>
    <row r="666" spans="1:18">
      <c r="A666" s="36"/>
      <c r="B666" s="204"/>
      <c r="C666" s="34"/>
      <c r="D666" s="34"/>
      <c r="E666" s="34"/>
      <c r="F666" s="34"/>
      <c r="G666" s="34"/>
      <c r="H666" s="34"/>
      <c r="I666" s="34"/>
      <c r="J666" s="205"/>
      <c r="K666" s="36"/>
      <c r="L666" s="34"/>
      <c r="M666" s="36"/>
      <c r="N666" s="34"/>
      <c r="O666" s="34"/>
      <c r="P666" s="34"/>
      <c r="Q666" s="34"/>
      <c r="R666" s="34"/>
    </row>
    <row r="667" spans="1:18">
      <c r="A667" s="36"/>
      <c r="B667" s="204"/>
      <c r="C667" s="34"/>
      <c r="D667" s="34"/>
      <c r="E667" s="34"/>
      <c r="F667" s="34"/>
      <c r="G667" s="34"/>
      <c r="H667" s="34"/>
      <c r="I667" s="34"/>
      <c r="J667" s="205"/>
      <c r="K667" s="36"/>
      <c r="L667" s="34"/>
      <c r="M667" s="36"/>
      <c r="N667" s="34"/>
      <c r="O667" s="34"/>
      <c r="P667" s="34"/>
      <c r="Q667" s="34"/>
      <c r="R667" s="34"/>
    </row>
    <row r="668" spans="1:18">
      <c r="A668" s="36"/>
      <c r="B668" s="204"/>
      <c r="C668" s="34"/>
      <c r="D668" s="34"/>
      <c r="E668" s="34"/>
      <c r="F668" s="34"/>
      <c r="G668" s="34"/>
      <c r="H668" s="34"/>
      <c r="I668" s="34"/>
      <c r="J668" s="205"/>
      <c r="K668" s="36"/>
      <c r="L668" s="34"/>
      <c r="M668" s="36"/>
      <c r="N668" s="34"/>
      <c r="O668" s="34"/>
      <c r="P668" s="34"/>
      <c r="Q668" s="34"/>
      <c r="R668" s="34"/>
    </row>
    <row r="669" spans="1:18">
      <c r="A669" s="36"/>
      <c r="B669" s="204"/>
      <c r="C669" s="34"/>
      <c r="D669" s="34"/>
      <c r="E669" s="34"/>
      <c r="F669" s="34"/>
      <c r="G669" s="34"/>
      <c r="H669" s="34"/>
      <c r="I669" s="34"/>
      <c r="J669" s="205"/>
      <c r="K669" s="36"/>
      <c r="L669" s="34"/>
      <c r="M669" s="36"/>
      <c r="N669" s="34"/>
      <c r="O669" s="34"/>
      <c r="P669" s="34"/>
      <c r="Q669" s="34"/>
      <c r="R669" s="34"/>
    </row>
    <row r="670" spans="1:18">
      <c r="A670" s="36"/>
      <c r="B670" s="204"/>
      <c r="C670" s="34"/>
      <c r="D670" s="34"/>
      <c r="E670" s="34"/>
      <c r="F670" s="34"/>
      <c r="G670" s="34"/>
      <c r="H670" s="34"/>
      <c r="I670" s="34"/>
      <c r="J670" s="205"/>
      <c r="K670" s="36"/>
      <c r="L670" s="34"/>
      <c r="M670" s="36"/>
      <c r="N670" s="34"/>
      <c r="O670" s="34"/>
      <c r="P670" s="34"/>
      <c r="Q670" s="34"/>
      <c r="R670" s="34"/>
    </row>
    <row r="671" spans="1:18">
      <c r="A671" s="36"/>
      <c r="B671" s="204"/>
      <c r="C671" s="34"/>
      <c r="D671" s="34"/>
      <c r="E671" s="34"/>
      <c r="F671" s="34"/>
      <c r="G671" s="34"/>
      <c r="H671" s="34"/>
      <c r="I671" s="34"/>
      <c r="J671" s="205"/>
      <c r="K671" s="36"/>
      <c r="L671" s="34"/>
      <c r="M671" s="36"/>
      <c r="N671" s="34"/>
      <c r="O671" s="34"/>
      <c r="P671" s="34"/>
      <c r="Q671" s="34"/>
      <c r="R671" s="34"/>
    </row>
    <row r="672" spans="1:18">
      <c r="A672" s="36"/>
      <c r="B672" s="204"/>
      <c r="C672" s="34"/>
      <c r="D672" s="34"/>
      <c r="E672" s="34"/>
      <c r="F672" s="34"/>
      <c r="G672" s="34"/>
      <c r="H672" s="34"/>
      <c r="I672" s="34"/>
      <c r="J672" s="205"/>
      <c r="K672" s="36"/>
      <c r="L672" s="34"/>
      <c r="M672" s="36"/>
      <c r="N672" s="34"/>
      <c r="O672" s="34"/>
      <c r="P672" s="34"/>
      <c r="Q672" s="34"/>
      <c r="R672" s="34"/>
    </row>
    <row r="673" spans="1:18">
      <c r="A673" s="36"/>
      <c r="B673" s="204"/>
      <c r="C673" s="34"/>
      <c r="D673" s="34"/>
      <c r="E673" s="34"/>
      <c r="F673" s="34"/>
      <c r="G673" s="34"/>
      <c r="H673" s="34"/>
      <c r="I673" s="34"/>
      <c r="J673" s="205"/>
      <c r="K673" s="36"/>
      <c r="L673" s="34"/>
      <c r="M673" s="36"/>
      <c r="N673" s="34"/>
      <c r="O673" s="34"/>
      <c r="P673" s="34"/>
      <c r="Q673" s="34"/>
      <c r="R673" s="34"/>
    </row>
    <row r="674" spans="1:18">
      <c r="A674" s="36"/>
      <c r="B674" s="204"/>
      <c r="C674" s="34"/>
      <c r="D674" s="34"/>
      <c r="E674" s="34"/>
      <c r="F674" s="34"/>
      <c r="G674" s="34"/>
      <c r="H674" s="34"/>
      <c r="I674" s="34"/>
      <c r="J674" s="205"/>
      <c r="K674" s="36"/>
      <c r="L674" s="34"/>
      <c r="M674" s="36"/>
      <c r="N674" s="34"/>
      <c r="O674" s="34"/>
      <c r="P674" s="34"/>
      <c r="Q674" s="34"/>
      <c r="R674" s="34"/>
    </row>
    <row r="675" spans="1:18">
      <c r="A675" s="36"/>
      <c r="B675" s="204"/>
      <c r="C675" s="34"/>
      <c r="D675" s="34"/>
      <c r="E675" s="34"/>
      <c r="F675" s="34"/>
      <c r="G675" s="34"/>
      <c r="H675" s="34"/>
      <c r="I675" s="34"/>
      <c r="J675" s="205"/>
      <c r="K675" s="36"/>
      <c r="L675" s="34"/>
      <c r="M675" s="36"/>
      <c r="N675" s="34"/>
      <c r="O675" s="34"/>
      <c r="P675" s="34"/>
      <c r="Q675" s="34"/>
      <c r="R675" s="34"/>
    </row>
    <row r="676" spans="1:18">
      <c r="A676" s="36"/>
      <c r="B676" s="204"/>
      <c r="C676" s="34"/>
      <c r="D676" s="34"/>
      <c r="E676" s="34"/>
      <c r="F676" s="34"/>
      <c r="G676" s="34"/>
      <c r="H676" s="34"/>
      <c r="I676" s="34"/>
      <c r="J676" s="205"/>
      <c r="K676" s="36"/>
      <c r="L676" s="34"/>
      <c r="M676" s="36"/>
      <c r="N676" s="34"/>
      <c r="O676" s="34"/>
      <c r="P676" s="34"/>
      <c r="Q676" s="34"/>
      <c r="R676" s="34"/>
    </row>
    <row r="677" spans="1:18">
      <c r="A677" s="36"/>
      <c r="B677" s="204"/>
      <c r="C677" s="34"/>
      <c r="D677" s="34"/>
      <c r="E677" s="34"/>
      <c r="F677" s="34"/>
      <c r="G677" s="34"/>
      <c r="H677" s="34"/>
      <c r="I677" s="34"/>
      <c r="J677" s="205"/>
      <c r="K677" s="36"/>
      <c r="L677" s="34"/>
      <c r="M677" s="36"/>
      <c r="N677" s="34"/>
      <c r="O677" s="34"/>
      <c r="P677" s="34"/>
      <c r="Q677" s="34"/>
      <c r="R677" s="34"/>
    </row>
    <row r="678" spans="1:18">
      <c r="A678" s="36"/>
      <c r="B678" s="204"/>
      <c r="C678" s="34"/>
      <c r="D678" s="34"/>
      <c r="E678" s="34"/>
      <c r="F678" s="34"/>
      <c r="G678" s="34"/>
      <c r="H678" s="34"/>
      <c r="I678" s="34"/>
      <c r="J678" s="205"/>
      <c r="K678" s="36"/>
      <c r="L678" s="34"/>
      <c r="M678" s="36"/>
      <c r="N678" s="34"/>
      <c r="O678" s="34"/>
      <c r="P678" s="34"/>
      <c r="Q678" s="34"/>
      <c r="R678" s="34"/>
    </row>
    <row r="679" spans="1:18">
      <c r="A679" s="36"/>
      <c r="B679" s="204"/>
      <c r="C679" s="34"/>
      <c r="D679" s="34"/>
      <c r="E679" s="34"/>
      <c r="F679" s="34"/>
      <c r="G679" s="34"/>
      <c r="H679" s="34"/>
      <c r="I679" s="34"/>
      <c r="J679" s="205"/>
      <c r="K679" s="36"/>
      <c r="L679" s="34"/>
      <c r="M679" s="36"/>
      <c r="N679" s="34"/>
      <c r="O679" s="34"/>
      <c r="P679" s="34"/>
      <c r="Q679" s="34"/>
      <c r="R679" s="34"/>
    </row>
    <row r="680" spans="1:18">
      <c r="A680" s="36"/>
      <c r="B680" s="204"/>
      <c r="C680" s="34"/>
      <c r="D680" s="34"/>
      <c r="E680" s="34"/>
      <c r="F680" s="34"/>
      <c r="G680" s="34"/>
      <c r="H680" s="34"/>
      <c r="I680" s="34"/>
      <c r="J680" s="205"/>
      <c r="K680" s="36"/>
      <c r="L680" s="34"/>
      <c r="M680" s="36"/>
      <c r="N680" s="34"/>
      <c r="O680" s="34"/>
      <c r="P680" s="34"/>
      <c r="Q680" s="34"/>
      <c r="R680" s="34"/>
    </row>
    <row r="681" spans="1:18">
      <c r="A681" s="36"/>
      <c r="B681" s="204"/>
      <c r="C681" s="34"/>
      <c r="D681" s="34"/>
      <c r="E681" s="34"/>
      <c r="F681" s="34"/>
      <c r="G681" s="34"/>
      <c r="H681" s="34"/>
      <c r="I681" s="34"/>
      <c r="J681" s="205"/>
      <c r="K681" s="36"/>
      <c r="L681" s="34"/>
      <c r="M681" s="36"/>
      <c r="N681" s="34"/>
      <c r="O681" s="34"/>
      <c r="P681" s="34"/>
      <c r="Q681" s="34"/>
      <c r="R681" s="34"/>
    </row>
    <row r="682" spans="1:18">
      <c r="A682" s="36"/>
      <c r="B682" s="204"/>
      <c r="C682" s="34"/>
      <c r="D682" s="34"/>
      <c r="E682" s="34"/>
      <c r="F682" s="34"/>
      <c r="G682" s="34"/>
      <c r="H682" s="34"/>
      <c r="I682" s="34"/>
      <c r="J682" s="205"/>
      <c r="K682" s="36"/>
      <c r="L682" s="34"/>
      <c r="M682" s="36"/>
      <c r="N682" s="34"/>
      <c r="O682" s="34"/>
      <c r="P682" s="34"/>
      <c r="Q682" s="34"/>
      <c r="R682" s="34"/>
    </row>
    <row r="683" spans="1:18">
      <c r="A683" s="36"/>
      <c r="B683" s="204"/>
      <c r="C683" s="34"/>
      <c r="D683" s="34"/>
      <c r="E683" s="34"/>
      <c r="F683" s="34"/>
      <c r="G683" s="34"/>
      <c r="H683" s="34"/>
      <c r="I683" s="34"/>
      <c r="J683" s="205"/>
      <c r="K683" s="36"/>
      <c r="L683" s="34"/>
      <c r="M683" s="36"/>
      <c r="N683" s="34"/>
      <c r="O683" s="34"/>
      <c r="P683" s="34"/>
      <c r="Q683" s="34"/>
      <c r="R683" s="34"/>
    </row>
    <row r="684" spans="1:18">
      <c r="A684" s="36"/>
      <c r="B684" s="204"/>
      <c r="C684" s="34"/>
      <c r="D684" s="34"/>
      <c r="E684" s="34"/>
      <c r="F684" s="34"/>
      <c r="G684" s="34"/>
      <c r="H684" s="34"/>
      <c r="I684" s="34"/>
      <c r="J684" s="205"/>
      <c r="K684" s="36"/>
      <c r="L684" s="34"/>
      <c r="M684" s="36"/>
      <c r="N684" s="34"/>
      <c r="O684" s="34"/>
      <c r="P684" s="34"/>
      <c r="Q684" s="34"/>
      <c r="R684" s="34"/>
    </row>
    <row r="685" spans="1:18">
      <c r="A685" s="36"/>
      <c r="B685" s="204"/>
      <c r="C685" s="34"/>
      <c r="D685" s="34"/>
      <c r="E685" s="34"/>
      <c r="F685" s="34"/>
      <c r="G685" s="34"/>
      <c r="H685" s="34"/>
      <c r="I685" s="34"/>
      <c r="J685" s="205"/>
      <c r="K685" s="36"/>
      <c r="L685" s="34"/>
      <c r="M685" s="36"/>
      <c r="N685" s="34"/>
      <c r="O685" s="34"/>
      <c r="P685" s="34"/>
      <c r="Q685" s="34"/>
      <c r="R685" s="34"/>
    </row>
    <row r="686" spans="1:18">
      <c r="A686" s="36"/>
      <c r="B686" s="204"/>
      <c r="C686" s="34"/>
      <c r="D686" s="34"/>
      <c r="E686" s="34"/>
      <c r="F686" s="34"/>
      <c r="G686" s="34"/>
      <c r="H686" s="34"/>
      <c r="I686" s="34"/>
      <c r="J686" s="205"/>
      <c r="K686" s="36"/>
      <c r="L686" s="34"/>
      <c r="M686" s="36"/>
      <c r="N686" s="34"/>
      <c r="O686" s="34"/>
      <c r="P686" s="34"/>
      <c r="Q686" s="34"/>
      <c r="R686" s="34"/>
    </row>
    <row r="687" spans="1:18">
      <c r="A687" s="36"/>
      <c r="B687" s="204"/>
      <c r="C687" s="34"/>
      <c r="D687" s="34"/>
      <c r="E687" s="34"/>
      <c r="F687" s="34"/>
      <c r="G687" s="34"/>
      <c r="H687" s="34"/>
      <c r="I687" s="34"/>
      <c r="J687" s="205"/>
      <c r="K687" s="36"/>
      <c r="L687" s="34"/>
      <c r="M687" s="36"/>
      <c r="N687" s="34"/>
      <c r="O687" s="34"/>
      <c r="P687" s="34"/>
      <c r="Q687" s="34"/>
      <c r="R687" s="34"/>
    </row>
    <row r="688" spans="1:18">
      <c r="A688" s="36"/>
      <c r="B688" s="204"/>
      <c r="C688" s="34"/>
      <c r="D688" s="34"/>
      <c r="E688" s="34"/>
      <c r="F688" s="34"/>
      <c r="G688" s="34"/>
      <c r="H688" s="34"/>
      <c r="I688" s="34"/>
      <c r="J688" s="205"/>
      <c r="K688" s="36"/>
      <c r="L688" s="34"/>
      <c r="M688" s="36"/>
      <c r="N688" s="34"/>
      <c r="O688" s="34"/>
      <c r="P688" s="34"/>
      <c r="Q688" s="34"/>
      <c r="R688" s="34"/>
    </row>
    <row r="689" spans="1:18">
      <c r="A689" s="36"/>
      <c r="B689" s="204"/>
      <c r="C689" s="34"/>
      <c r="D689" s="34"/>
      <c r="E689" s="34"/>
      <c r="F689" s="34"/>
      <c r="G689" s="34"/>
      <c r="H689" s="34"/>
      <c r="I689" s="34"/>
      <c r="J689" s="205"/>
      <c r="K689" s="36"/>
      <c r="L689" s="34"/>
      <c r="M689" s="36"/>
      <c r="N689" s="34"/>
      <c r="O689" s="34"/>
      <c r="P689" s="34"/>
      <c r="Q689" s="34"/>
      <c r="R689" s="34"/>
    </row>
    <row r="690" spans="1:18">
      <c r="A690" s="36"/>
      <c r="B690" s="204"/>
      <c r="C690" s="34"/>
      <c r="D690" s="34"/>
      <c r="E690" s="34"/>
      <c r="F690" s="34"/>
      <c r="G690" s="34"/>
      <c r="H690" s="34"/>
      <c r="I690" s="34"/>
      <c r="J690" s="205"/>
      <c r="K690" s="36"/>
      <c r="L690" s="34"/>
      <c r="M690" s="36"/>
      <c r="N690" s="34"/>
      <c r="O690" s="34"/>
      <c r="P690" s="34"/>
      <c r="Q690" s="34"/>
      <c r="R690" s="34"/>
    </row>
    <row r="691" spans="1:18">
      <c r="A691" s="36"/>
      <c r="B691" s="204"/>
      <c r="C691" s="34"/>
      <c r="D691" s="34"/>
      <c r="E691" s="34"/>
      <c r="F691" s="34"/>
      <c r="G691" s="34"/>
      <c r="H691" s="34"/>
      <c r="I691" s="34"/>
      <c r="J691" s="205"/>
      <c r="K691" s="36"/>
      <c r="L691" s="34"/>
      <c r="M691" s="36"/>
      <c r="N691" s="34"/>
      <c r="O691" s="34"/>
      <c r="P691" s="34"/>
      <c r="Q691" s="34"/>
      <c r="R691" s="34"/>
    </row>
    <row r="692" spans="1:18">
      <c r="A692" s="36"/>
      <c r="B692" s="204"/>
      <c r="C692" s="34"/>
      <c r="D692" s="34"/>
      <c r="E692" s="34"/>
      <c r="F692" s="34"/>
      <c r="G692" s="34"/>
      <c r="H692" s="34"/>
      <c r="I692" s="34"/>
      <c r="J692" s="205"/>
      <c r="K692" s="36"/>
      <c r="L692" s="34"/>
      <c r="M692" s="36"/>
      <c r="N692" s="34"/>
      <c r="O692" s="34"/>
      <c r="P692" s="34"/>
      <c r="Q692" s="34"/>
      <c r="R692" s="34"/>
    </row>
    <row r="693" spans="1:18">
      <c r="A693" s="36"/>
      <c r="B693" s="204"/>
      <c r="C693" s="34"/>
      <c r="D693" s="34"/>
      <c r="E693" s="34"/>
      <c r="F693" s="34"/>
      <c r="G693" s="34"/>
      <c r="H693" s="34"/>
      <c r="I693" s="34"/>
      <c r="J693" s="205"/>
      <c r="K693" s="36"/>
      <c r="L693" s="34"/>
      <c r="M693" s="36"/>
      <c r="N693" s="34"/>
      <c r="O693" s="34"/>
      <c r="P693" s="34"/>
      <c r="Q693" s="34"/>
      <c r="R693" s="34"/>
    </row>
    <row r="694" spans="1:18">
      <c r="A694" s="36"/>
      <c r="B694" s="204"/>
      <c r="C694" s="34"/>
      <c r="D694" s="34"/>
      <c r="E694" s="34"/>
      <c r="F694" s="34"/>
      <c r="G694" s="34"/>
      <c r="H694" s="34"/>
      <c r="I694" s="34"/>
      <c r="J694" s="205"/>
      <c r="K694" s="36"/>
      <c r="L694" s="34"/>
      <c r="M694" s="36"/>
      <c r="N694" s="34"/>
      <c r="O694" s="34"/>
      <c r="P694" s="34"/>
      <c r="Q694" s="34"/>
      <c r="R694" s="34"/>
    </row>
    <row r="695" spans="1:18">
      <c r="A695" s="36"/>
      <c r="B695" s="204"/>
      <c r="C695" s="34"/>
      <c r="D695" s="34"/>
      <c r="E695" s="34"/>
      <c r="F695" s="34"/>
      <c r="G695" s="34"/>
      <c r="H695" s="34"/>
      <c r="I695" s="34"/>
      <c r="J695" s="205"/>
      <c r="K695" s="36"/>
      <c r="L695" s="34"/>
      <c r="M695" s="36"/>
      <c r="N695" s="34"/>
      <c r="O695" s="34"/>
      <c r="P695" s="34"/>
      <c r="Q695" s="34"/>
      <c r="R695" s="34"/>
    </row>
    <row r="696" spans="1:18">
      <c r="A696" s="36"/>
      <c r="B696" s="204"/>
      <c r="C696" s="34"/>
      <c r="D696" s="34"/>
      <c r="E696" s="34"/>
      <c r="F696" s="34"/>
      <c r="G696" s="34"/>
      <c r="H696" s="34"/>
      <c r="I696" s="34"/>
      <c r="J696" s="205"/>
      <c r="K696" s="36"/>
      <c r="L696" s="34"/>
      <c r="M696" s="36"/>
      <c r="N696" s="34"/>
      <c r="O696" s="34"/>
      <c r="P696" s="34"/>
      <c r="Q696" s="34"/>
      <c r="R696" s="34"/>
    </row>
    <row r="697" spans="1:18">
      <c r="A697" s="36"/>
      <c r="B697" s="204"/>
      <c r="C697" s="34"/>
      <c r="D697" s="34"/>
      <c r="E697" s="34"/>
      <c r="F697" s="34"/>
      <c r="G697" s="34"/>
      <c r="H697" s="34"/>
      <c r="I697" s="34"/>
      <c r="J697" s="205"/>
      <c r="K697" s="36"/>
      <c r="L697" s="34"/>
      <c r="M697" s="36"/>
      <c r="N697" s="34"/>
      <c r="O697" s="34"/>
      <c r="P697" s="34"/>
      <c r="Q697" s="34"/>
      <c r="R697" s="34"/>
    </row>
    <row r="698" spans="1:18">
      <c r="A698" s="36"/>
      <c r="B698" s="204"/>
      <c r="C698" s="34"/>
      <c r="D698" s="34"/>
      <c r="E698" s="34"/>
      <c r="F698" s="34"/>
      <c r="G698" s="34"/>
      <c r="H698" s="34"/>
      <c r="I698" s="34"/>
      <c r="J698" s="205"/>
      <c r="K698" s="36"/>
      <c r="L698" s="34"/>
      <c r="M698" s="36"/>
      <c r="N698" s="34"/>
      <c r="O698" s="34"/>
      <c r="P698" s="34"/>
      <c r="Q698" s="34"/>
      <c r="R698" s="34"/>
    </row>
    <row r="699" spans="1:18">
      <c r="A699" s="36"/>
      <c r="B699" s="204"/>
      <c r="C699" s="34"/>
      <c r="D699" s="34"/>
      <c r="E699" s="34"/>
      <c r="F699" s="34"/>
      <c r="G699" s="34"/>
      <c r="H699" s="34"/>
      <c r="I699" s="34"/>
      <c r="J699" s="205"/>
      <c r="K699" s="36"/>
      <c r="L699" s="34"/>
      <c r="M699" s="36"/>
      <c r="N699" s="34"/>
      <c r="O699" s="34"/>
      <c r="P699" s="34"/>
      <c r="Q699" s="34"/>
      <c r="R699" s="34"/>
    </row>
    <row r="700" spans="1:18">
      <c r="A700" s="36"/>
      <c r="B700" s="204"/>
      <c r="C700" s="34"/>
      <c r="D700" s="34"/>
      <c r="E700" s="34"/>
      <c r="F700" s="34"/>
      <c r="G700" s="34"/>
      <c r="H700" s="34"/>
      <c r="I700" s="34"/>
      <c r="J700" s="205"/>
      <c r="K700" s="36"/>
      <c r="L700" s="34"/>
      <c r="M700" s="36"/>
      <c r="N700" s="34"/>
      <c r="O700" s="34"/>
      <c r="P700" s="34"/>
      <c r="Q700" s="34"/>
      <c r="R700" s="34"/>
    </row>
    <row r="701" spans="1:18">
      <c r="A701" s="36"/>
      <c r="B701" s="204"/>
      <c r="C701" s="34"/>
      <c r="D701" s="34"/>
      <c r="E701" s="34"/>
      <c r="F701" s="34"/>
      <c r="G701" s="34"/>
      <c r="H701" s="34"/>
      <c r="I701" s="34"/>
      <c r="J701" s="205"/>
      <c r="K701" s="36"/>
      <c r="L701" s="34"/>
      <c r="M701" s="36"/>
      <c r="N701" s="34"/>
      <c r="O701" s="34"/>
      <c r="P701" s="34"/>
      <c r="Q701" s="34"/>
      <c r="R701" s="34"/>
    </row>
    <row r="702" spans="1:18">
      <c r="A702" s="36"/>
      <c r="B702" s="204"/>
      <c r="C702" s="34"/>
      <c r="D702" s="34"/>
      <c r="E702" s="34"/>
      <c r="F702" s="34"/>
      <c r="G702" s="34"/>
      <c r="H702" s="34"/>
      <c r="I702" s="34"/>
      <c r="J702" s="205"/>
      <c r="K702" s="36"/>
      <c r="L702" s="34"/>
      <c r="M702" s="36"/>
      <c r="N702" s="34"/>
      <c r="O702" s="34"/>
      <c r="P702" s="34"/>
      <c r="Q702" s="34"/>
      <c r="R702" s="34"/>
    </row>
    <row r="703" spans="1:18">
      <c r="A703" s="36"/>
      <c r="B703" s="204"/>
      <c r="C703" s="34"/>
      <c r="D703" s="34"/>
      <c r="E703" s="34"/>
      <c r="F703" s="34"/>
      <c r="G703" s="34"/>
      <c r="H703" s="34"/>
      <c r="I703" s="34"/>
      <c r="J703" s="205"/>
      <c r="K703" s="36"/>
      <c r="L703" s="34"/>
      <c r="M703" s="36"/>
      <c r="N703" s="34"/>
      <c r="O703" s="34"/>
      <c r="P703" s="34"/>
      <c r="Q703" s="34"/>
      <c r="R703" s="34"/>
    </row>
    <row r="704" spans="1:18">
      <c r="A704" s="36"/>
      <c r="B704" s="204"/>
      <c r="C704" s="34"/>
      <c r="D704" s="34"/>
      <c r="E704" s="34"/>
      <c r="F704" s="34"/>
      <c r="G704" s="34"/>
      <c r="H704" s="34"/>
      <c r="I704" s="34"/>
      <c r="J704" s="205"/>
      <c r="K704" s="36"/>
      <c r="L704" s="34"/>
      <c r="M704" s="36"/>
      <c r="N704" s="34"/>
      <c r="O704" s="34"/>
      <c r="P704" s="34"/>
      <c r="Q704" s="34"/>
      <c r="R704" s="34"/>
    </row>
    <row r="705" spans="1:18">
      <c r="A705" s="36"/>
      <c r="B705" s="204"/>
      <c r="C705" s="34"/>
      <c r="D705" s="34"/>
      <c r="E705" s="34"/>
      <c r="F705" s="34"/>
      <c r="G705" s="34"/>
      <c r="H705" s="34"/>
      <c r="I705" s="34"/>
      <c r="J705" s="205"/>
      <c r="K705" s="36"/>
      <c r="L705" s="34"/>
      <c r="M705" s="36"/>
      <c r="N705" s="34"/>
      <c r="O705" s="34"/>
      <c r="P705" s="34"/>
      <c r="Q705" s="34"/>
      <c r="R705" s="34"/>
    </row>
    <row r="706" spans="1:18">
      <c r="A706" s="36"/>
      <c r="B706" s="204"/>
      <c r="C706" s="34"/>
      <c r="D706" s="34"/>
      <c r="E706" s="34"/>
      <c r="F706" s="34"/>
      <c r="G706" s="34"/>
      <c r="H706" s="34"/>
      <c r="I706" s="34"/>
      <c r="J706" s="205"/>
      <c r="K706" s="36"/>
      <c r="L706" s="34"/>
      <c r="M706" s="36"/>
      <c r="N706" s="34"/>
      <c r="O706" s="34"/>
      <c r="P706" s="34"/>
      <c r="Q706" s="34"/>
      <c r="R706" s="34"/>
    </row>
    <row r="707" spans="1:18">
      <c r="A707" s="36"/>
      <c r="B707" s="204"/>
      <c r="C707" s="34"/>
      <c r="D707" s="34"/>
      <c r="E707" s="34"/>
      <c r="F707" s="34"/>
      <c r="G707" s="34"/>
      <c r="H707" s="34"/>
      <c r="I707" s="34"/>
      <c r="J707" s="205"/>
      <c r="K707" s="36"/>
      <c r="L707" s="34"/>
      <c r="M707" s="36"/>
      <c r="N707" s="34"/>
      <c r="O707" s="34"/>
      <c r="P707" s="34"/>
      <c r="Q707" s="34"/>
      <c r="R707" s="34"/>
    </row>
    <row r="708" spans="1:18">
      <c r="A708" s="36"/>
      <c r="B708" s="204"/>
      <c r="C708" s="34"/>
      <c r="D708" s="34"/>
      <c r="E708" s="34"/>
      <c r="F708" s="34"/>
      <c r="G708" s="34"/>
      <c r="H708" s="34"/>
      <c r="I708" s="34"/>
      <c r="J708" s="205"/>
      <c r="K708" s="36"/>
      <c r="L708" s="34"/>
      <c r="M708" s="36"/>
      <c r="N708" s="34"/>
      <c r="O708" s="34"/>
      <c r="P708" s="34"/>
      <c r="Q708" s="34"/>
      <c r="R708" s="34"/>
    </row>
    <row r="709" spans="1:18">
      <c r="A709" s="36"/>
      <c r="B709" s="204"/>
      <c r="C709" s="34"/>
      <c r="D709" s="34"/>
      <c r="E709" s="34"/>
      <c r="F709" s="34"/>
      <c r="G709" s="34"/>
      <c r="H709" s="34"/>
      <c r="I709" s="34"/>
      <c r="J709" s="205"/>
      <c r="K709" s="36"/>
      <c r="L709" s="34"/>
      <c r="M709" s="36"/>
      <c r="N709" s="34"/>
      <c r="O709" s="34"/>
      <c r="P709" s="34"/>
      <c r="Q709" s="34"/>
      <c r="R709" s="34"/>
    </row>
    <row r="710" spans="1:18">
      <c r="A710" s="36"/>
      <c r="B710" s="204"/>
      <c r="C710" s="34"/>
      <c r="D710" s="34"/>
      <c r="E710" s="34"/>
      <c r="F710" s="34"/>
      <c r="G710" s="34"/>
      <c r="H710" s="34"/>
      <c r="I710" s="34"/>
      <c r="J710" s="205"/>
      <c r="K710" s="36"/>
      <c r="L710" s="34"/>
      <c r="M710" s="36"/>
      <c r="N710" s="34"/>
      <c r="O710" s="34"/>
      <c r="P710" s="34"/>
      <c r="Q710" s="34"/>
      <c r="R710" s="34"/>
    </row>
    <row r="711" spans="1:18">
      <c r="A711" s="36"/>
      <c r="B711" s="204"/>
      <c r="C711" s="34"/>
      <c r="D711" s="34"/>
      <c r="E711" s="34"/>
      <c r="F711" s="34"/>
      <c r="G711" s="34"/>
      <c r="H711" s="34"/>
      <c r="I711" s="34"/>
      <c r="J711" s="205"/>
      <c r="K711" s="36"/>
      <c r="L711" s="34"/>
      <c r="M711" s="36"/>
      <c r="N711" s="34"/>
      <c r="O711" s="34"/>
      <c r="P711" s="34"/>
      <c r="Q711" s="34"/>
      <c r="R711" s="34"/>
    </row>
    <row r="712" spans="1:18">
      <c r="A712" s="36"/>
      <c r="B712" s="204"/>
      <c r="C712" s="34"/>
      <c r="D712" s="34"/>
      <c r="E712" s="34"/>
      <c r="F712" s="34"/>
      <c r="G712" s="34"/>
      <c r="H712" s="34"/>
      <c r="I712" s="34"/>
      <c r="J712" s="205"/>
      <c r="K712" s="36"/>
      <c r="L712" s="34"/>
      <c r="M712" s="36"/>
      <c r="N712" s="34"/>
      <c r="O712" s="34"/>
      <c r="P712" s="34"/>
      <c r="Q712" s="34"/>
      <c r="R712" s="34"/>
    </row>
    <row r="713" spans="1:18">
      <c r="A713" s="36"/>
      <c r="B713" s="204"/>
      <c r="C713" s="34"/>
      <c r="D713" s="34"/>
      <c r="E713" s="34"/>
      <c r="F713" s="34"/>
      <c r="G713" s="34"/>
      <c r="H713" s="34"/>
      <c r="I713" s="34"/>
      <c r="J713" s="205"/>
      <c r="K713" s="36"/>
      <c r="L713" s="34"/>
      <c r="M713" s="36"/>
      <c r="N713" s="34"/>
      <c r="O713" s="34"/>
      <c r="P713" s="34"/>
      <c r="Q713" s="34"/>
      <c r="R713" s="34"/>
    </row>
    <row r="714" spans="1:18">
      <c r="A714" s="36"/>
      <c r="B714" s="204"/>
      <c r="C714" s="34"/>
      <c r="D714" s="34"/>
      <c r="E714" s="34"/>
      <c r="F714" s="34"/>
      <c r="G714" s="34"/>
      <c r="H714" s="34"/>
      <c r="I714" s="34"/>
      <c r="J714" s="205"/>
      <c r="K714" s="36"/>
      <c r="L714" s="34"/>
      <c r="M714" s="36"/>
      <c r="N714" s="34"/>
      <c r="O714" s="34"/>
      <c r="P714" s="34"/>
      <c r="Q714" s="34"/>
      <c r="R714" s="34"/>
    </row>
    <row r="715" spans="1:18">
      <c r="A715" s="36"/>
      <c r="B715" s="204"/>
      <c r="C715" s="34"/>
      <c r="D715" s="34"/>
      <c r="E715" s="34"/>
      <c r="F715" s="34"/>
      <c r="G715" s="34"/>
      <c r="H715" s="34"/>
      <c r="I715" s="34"/>
      <c r="J715" s="205"/>
      <c r="K715" s="36"/>
      <c r="L715" s="34"/>
      <c r="M715" s="36"/>
      <c r="N715" s="34"/>
      <c r="O715" s="34"/>
      <c r="P715" s="34"/>
      <c r="Q715" s="34"/>
      <c r="R715" s="34"/>
    </row>
    <row r="716" spans="1:18">
      <c r="A716" s="36"/>
      <c r="B716" s="204"/>
      <c r="C716" s="34"/>
      <c r="D716" s="34"/>
      <c r="E716" s="34"/>
      <c r="F716" s="34"/>
      <c r="G716" s="34"/>
      <c r="H716" s="34"/>
      <c r="I716" s="34"/>
      <c r="J716" s="205"/>
      <c r="K716" s="36"/>
      <c r="L716" s="34"/>
      <c r="M716" s="36"/>
      <c r="N716" s="34"/>
      <c r="O716" s="34"/>
      <c r="P716" s="34"/>
      <c r="Q716" s="34"/>
      <c r="R716" s="34"/>
    </row>
    <row r="717" spans="1:18">
      <c r="A717" s="36"/>
      <c r="B717" s="204"/>
      <c r="C717" s="34"/>
      <c r="D717" s="34"/>
      <c r="E717" s="34"/>
      <c r="F717" s="34"/>
      <c r="G717" s="34"/>
      <c r="H717" s="34"/>
      <c r="I717" s="34"/>
      <c r="J717" s="205"/>
      <c r="K717" s="36"/>
      <c r="L717" s="34"/>
      <c r="M717" s="36"/>
      <c r="N717" s="34"/>
      <c r="O717" s="34"/>
      <c r="P717" s="34"/>
      <c r="Q717" s="34"/>
      <c r="R717" s="34"/>
    </row>
    <row r="718" spans="1:18">
      <c r="A718" s="36"/>
      <c r="B718" s="204"/>
      <c r="C718" s="34"/>
      <c r="D718" s="34"/>
      <c r="E718" s="34"/>
      <c r="F718" s="34"/>
      <c r="G718" s="34"/>
      <c r="H718" s="34"/>
      <c r="I718" s="34"/>
      <c r="J718" s="205"/>
      <c r="K718" s="36"/>
      <c r="L718" s="34"/>
      <c r="M718" s="36"/>
      <c r="N718" s="34"/>
      <c r="O718" s="34"/>
      <c r="P718" s="34"/>
      <c r="Q718" s="34"/>
      <c r="R718" s="34"/>
    </row>
    <row r="719" spans="1:18">
      <c r="A719" s="36"/>
      <c r="B719" s="204"/>
      <c r="C719" s="34"/>
      <c r="D719" s="34"/>
      <c r="E719" s="34"/>
      <c r="F719" s="34"/>
      <c r="G719" s="34"/>
      <c r="H719" s="34"/>
      <c r="I719" s="34"/>
      <c r="J719" s="205"/>
      <c r="K719" s="36"/>
      <c r="L719" s="34"/>
      <c r="M719" s="36"/>
      <c r="N719" s="34"/>
      <c r="O719" s="34"/>
      <c r="P719" s="34"/>
      <c r="Q719" s="34"/>
      <c r="R719" s="34"/>
    </row>
    <row r="720" spans="1:18">
      <c r="A720" s="36"/>
      <c r="B720" s="204"/>
      <c r="C720" s="34"/>
      <c r="D720" s="34"/>
      <c r="E720" s="34"/>
      <c r="F720" s="34"/>
      <c r="G720" s="34"/>
      <c r="H720" s="34"/>
      <c r="I720" s="34"/>
      <c r="J720" s="205"/>
      <c r="K720" s="36"/>
      <c r="L720" s="34"/>
      <c r="M720" s="36"/>
      <c r="N720" s="34"/>
      <c r="O720" s="34"/>
      <c r="P720" s="34"/>
      <c r="Q720" s="34"/>
      <c r="R720" s="34"/>
    </row>
    <row r="721" spans="1:18">
      <c r="A721" s="36"/>
      <c r="B721" s="204"/>
      <c r="C721" s="34"/>
      <c r="D721" s="34"/>
      <c r="E721" s="34"/>
      <c r="F721" s="34"/>
      <c r="G721" s="34"/>
      <c r="H721" s="34"/>
      <c r="I721" s="34"/>
      <c r="J721" s="205"/>
      <c r="K721" s="36"/>
      <c r="L721" s="34"/>
      <c r="M721" s="36"/>
      <c r="N721" s="34"/>
      <c r="O721" s="34"/>
      <c r="P721" s="34"/>
      <c r="Q721" s="34"/>
      <c r="R721" s="34"/>
    </row>
    <row r="722" spans="1:18">
      <c r="A722" s="36"/>
      <c r="B722" s="204"/>
      <c r="C722" s="34"/>
      <c r="D722" s="34"/>
      <c r="E722" s="34"/>
      <c r="F722" s="34"/>
      <c r="G722" s="34"/>
      <c r="H722" s="34"/>
      <c r="I722" s="34"/>
      <c r="J722" s="205"/>
      <c r="K722" s="36"/>
      <c r="L722" s="34"/>
      <c r="M722" s="36"/>
      <c r="N722" s="34"/>
      <c r="O722" s="34"/>
      <c r="P722" s="34"/>
      <c r="Q722" s="34"/>
      <c r="R722" s="34"/>
    </row>
    <row r="723" spans="1:18">
      <c r="A723" s="36"/>
      <c r="B723" s="204"/>
      <c r="C723" s="34"/>
      <c r="D723" s="34"/>
      <c r="E723" s="34"/>
      <c r="F723" s="34"/>
      <c r="G723" s="34"/>
      <c r="H723" s="34"/>
      <c r="I723" s="34"/>
      <c r="J723" s="205"/>
      <c r="K723" s="36"/>
      <c r="L723" s="34"/>
      <c r="M723" s="36"/>
      <c r="N723" s="34"/>
      <c r="O723" s="34"/>
      <c r="P723" s="34"/>
      <c r="Q723" s="34"/>
      <c r="R723" s="34"/>
    </row>
    <row r="724" spans="1:18">
      <c r="A724" s="36"/>
      <c r="B724" s="204"/>
      <c r="C724" s="34"/>
      <c r="D724" s="34"/>
      <c r="E724" s="34"/>
      <c r="F724" s="34"/>
      <c r="G724" s="34"/>
      <c r="H724" s="34"/>
      <c r="I724" s="34"/>
      <c r="J724" s="205"/>
      <c r="K724" s="36"/>
      <c r="L724" s="34"/>
      <c r="M724" s="36"/>
      <c r="N724" s="34"/>
      <c r="O724" s="34"/>
      <c r="P724" s="34"/>
      <c r="Q724" s="34"/>
      <c r="R724" s="34"/>
    </row>
    <row r="725" spans="1:18">
      <c r="A725" s="36"/>
      <c r="B725" s="204"/>
      <c r="C725" s="34"/>
      <c r="D725" s="34"/>
      <c r="E725" s="34"/>
      <c r="F725" s="34"/>
      <c r="G725" s="34"/>
      <c r="H725" s="34"/>
      <c r="I725" s="34"/>
      <c r="J725" s="205"/>
      <c r="K725" s="36"/>
      <c r="L725" s="34"/>
      <c r="M725" s="36"/>
      <c r="N725" s="34"/>
      <c r="O725" s="34"/>
      <c r="P725" s="34"/>
      <c r="Q725" s="34"/>
      <c r="R725" s="34"/>
    </row>
    <row r="726" spans="1:18">
      <c r="A726" s="36"/>
      <c r="B726" s="204"/>
      <c r="C726" s="34"/>
      <c r="D726" s="34"/>
      <c r="E726" s="34"/>
      <c r="F726" s="34"/>
      <c r="G726" s="34"/>
      <c r="H726" s="34"/>
      <c r="I726" s="34"/>
      <c r="J726" s="205"/>
      <c r="K726" s="36"/>
      <c r="L726" s="34"/>
      <c r="M726" s="36"/>
      <c r="N726" s="34"/>
      <c r="O726" s="34"/>
      <c r="P726" s="34"/>
      <c r="Q726" s="34"/>
      <c r="R726" s="34"/>
    </row>
    <row r="727" spans="1:18">
      <c r="A727" s="36"/>
      <c r="B727" s="204"/>
      <c r="C727" s="34"/>
      <c r="D727" s="34"/>
      <c r="E727" s="34"/>
      <c r="F727" s="34"/>
      <c r="G727" s="34"/>
      <c r="H727" s="34"/>
      <c r="I727" s="34"/>
      <c r="J727" s="205"/>
      <c r="K727" s="36"/>
      <c r="L727" s="34"/>
      <c r="M727" s="36"/>
      <c r="N727" s="34"/>
      <c r="O727" s="34"/>
      <c r="P727" s="34"/>
      <c r="Q727" s="34"/>
      <c r="R727" s="34"/>
    </row>
    <row r="728" spans="1:18">
      <c r="A728" s="36"/>
      <c r="B728" s="204"/>
      <c r="C728" s="34"/>
      <c r="D728" s="34"/>
      <c r="E728" s="34"/>
      <c r="F728" s="34"/>
      <c r="G728" s="34"/>
      <c r="H728" s="34"/>
      <c r="I728" s="34"/>
      <c r="J728" s="205"/>
      <c r="K728" s="36"/>
      <c r="L728" s="34"/>
      <c r="M728" s="36"/>
      <c r="N728" s="34"/>
      <c r="O728" s="34"/>
      <c r="P728" s="34"/>
      <c r="Q728" s="34"/>
      <c r="R728" s="34"/>
    </row>
    <row r="729" spans="1:18">
      <c r="A729" s="36"/>
      <c r="B729" s="204"/>
      <c r="C729" s="34"/>
      <c r="D729" s="34"/>
      <c r="E729" s="34"/>
      <c r="F729" s="34"/>
      <c r="G729" s="34"/>
      <c r="H729" s="34"/>
      <c r="I729" s="34"/>
      <c r="J729" s="205"/>
      <c r="K729" s="36"/>
      <c r="L729" s="34"/>
      <c r="M729" s="36"/>
      <c r="N729" s="34"/>
      <c r="O729" s="34"/>
      <c r="P729" s="34"/>
      <c r="Q729" s="34"/>
      <c r="R729" s="34"/>
    </row>
    <row r="730" spans="1:18">
      <c r="A730" s="36"/>
      <c r="B730" s="204"/>
      <c r="C730" s="34"/>
      <c r="D730" s="34"/>
      <c r="E730" s="34"/>
      <c r="F730" s="34"/>
      <c r="G730" s="34"/>
      <c r="H730" s="34"/>
      <c r="I730" s="34"/>
      <c r="J730" s="205"/>
      <c r="K730" s="36"/>
      <c r="L730" s="34"/>
      <c r="M730" s="36"/>
      <c r="N730" s="34"/>
      <c r="O730" s="34"/>
      <c r="P730" s="34"/>
      <c r="Q730" s="34"/>
      <c r="R730" s="34"/>
    </row>
    <row r="731" spans="1:18">
      <c r="A731" s="36"/>
      <c r="B731" s="204"/>
      <c r="C731" s="34"/>
      <c r="D731" s="34"/>
      <c r="E731" s="34"/>
      <c r="F731" s="34"/>
      <c r="G731" s="34"/>
      <c r="H731" s="34"/>
      <c r="I731" s="34"/>
      <c r="J731" s="205"/>
      <c r="K731" s="36"/>
      <c r="L731" s="34"/>
      <c r="M731" s="36"/>
      <c r="N731" s="34"/>
      <c r="O731" s="34"/>
      <c r="P731" s="34"/>
      <c r="Q731" s="34"/>
      <c r="R731" s="34"/>
    </row>
    <row r="732" spans="1:18">
      <c r="A732" s="36"/>
      <c r="B732" s="204"/>
      <c r="C732" s="34"/>
      <c r="D732" s="34"/>
      <c r="E732" s="34"/>
      <c r="F732" s="34"/>
      <c r="G732" s="34"/>
      <c r="H732" s="34"/>
      <c r="I732" s="34"/>
      <c r="J732" s="205"/>
      <c r="K732" s="36"/>
      <c r="L732" s="34"/>
      <c r="M732" s="36"/>
      <c r="N732" s="34"/>
      <c r="O732" s="34"/>
      <c r="P732" s="34"/>
      <c r="Q732" s="34"/>
      <c r="R732" s="34"/>
    </row>
    <row r="733" spans="1:18">
      <c r="A733" s="36"/>
      <c r="B733" s="204"/>
      <c r="C733" s="34"/>
      <c r="D733" s="34"/>
      <c r="E733" s="34"/>
      <c r="F733" s="34"/>
      <c r="G733" s="34"/>
      <c r="H733" s="34"/>
      <c r="I733" s="34"/>
      <c r="J733" s="205"/>
      <c r="K733" s="36"/>
      <c r="L733" s="34"/>
      <c r="M733" s="36"/>
      <c r="N733" s="34"/>
      <c r="O733" s="34"/>
      <c r="P733" s="34"/>
      <c r="Q733" s="34"/>
      <c r="R733" s="34"/>
    </row>
    <row r="734" spans="1:18">
      <c r="A734" s="36"/>
      <c r="B734" s="204"/>
      <c r="C734" s="34"/>
      <c r="D734" s="34"/>
      <c r="E734" s="34"/>
      <c r="F734" s="34"/>
      <c r="G734" s="34"/>
      <c r="H734" s="34"/>
      <c r="I734" s="34"/>
      <c r="J734" s="205"/>
      <c r="K734" s="36"/>
      <c r="L734" s="34"/>
      <c r="M734" s="36"/>
      <c r="N734" s="34"/>
      <c r="O734" s="34"/>
      <c r="P734" s="34"/>
      <c r="Q734" s="34"/>
      <c r="R734" s="34"/>
    </row>
    <row r="735" spans="1:18">
      <c r="A735" s="36"/>
      <c r="B735" s="204"/>
      <c r="C735" s="34"/>
      <c r="D735" s="34"/>
      <c r="E735" s="34"/>
      <c r="F735" s="34"/>
      <c r="G735" s="34"/>
      <c r="H735" s="34"/>
      <c r="I735" s="34"/>
      <c r="J735" s="205"/>
      <c r="K735" s="36"/>
      <c r="L735" s="34"/>
      <c r="M735" s="36"/>
      <c r="N735" s="34"/>
      <c r="O735" s="34"/>
      <c r="P735" s="34"/>
      <c r="Q735" s="34"/>
      <c r="R735" s="34"/>
    </row>
    <row r="736" spans="1:18">
      <c r="A736" s="36"/>
      <c r="B736" s="204"/>
      <c r="C736" s="34"/>
      <c r="D736" s="34"/>
      <c r="E736" s="34"/>
      <c r="F736" s="34"/>
      <c r="G736" s="34"/>
      <c r="H736" s="34"/>
      <c r="I736" s="34"/>
      <c r="J736" s="205"/>
      <c r="K736" s="36"/>
      <c r="L736" s="34"/>
      <c r="M736" s="36"/>
      <c r="N736" s="34"/>
      <c r="O736" s="34"/>
      <c r="P736" s="34"/>
      <c r="Q736" s="34"/>
      <c r="R736" s="34"/>
    </row>
    <row r="737" spans="1:18">
      <c r="A737" s="36"/>
      <c r="B737" s="204"/>
      <c r="C737" s="34"/>
      <c r="D737" s="34"/>
      <c r="E737" s="34"/>
      <c r="F737" s="34"/>
      <c r="G737" s="34"/>
      <c r="H737" s="34"/>
      <c r="I737" s="34"/>
      <c r="J737" s="205"/>
      <c r="K737" s="36"/>
      <c r="L737" s="34"/>
      <c r="M737" s="36"/>
      <c r="N737" s="34"/>
      <c r="O737" s="34"/>
      <c r="P737" s="34"/>
      <c r="Q737" s="34"/>
      <c r="R737" s="34"/>
    </row>
    <row r="738" spans="1:18">
      <c r="A738" s="36"/>
      <c r="B738" s="204"/>
      <c r="C738" s="34"/>
      <c r="D738" s="34"/>
      <c r="E738" s="34"/>
      <c r="F738" s="34"/>
      <c r="G738" s="34"/>
      <c r="H738" s="34"/>
      <c r="I738" s="34"/>
      <c r="J738" s="205"/>
      <c r="K738" s="36"/>
      <c r="L738" s="34"/>
      <c r="M738" s="36"/>
      <c r="N738" s="34"/>
      <c r="O738" s="34"/>
      <c r="P738" s="34"/>
      <c r="Q738" s="34"/>
      <c r="R738" s="34"/>
    </row>
    <row r="739" spans="1:18">
      <c r="A739" s="36"/>
      <c r="B739" s="204"/>
      <c r="C739" s="34"/>
      <c r="D739" s="34"/>
      <c r="E739" s="34"/>
      <c r="F739" s="34"/>
      <c r="G739" s="34"/>
      <c r="H739" s="34"/>
      <c r="I739" s="34"/>
      <c r="J739" s="205"/>
      <c r="K739" s="36"/>
      <c r="L739" s="34"/>
      <c r="M739" s="36"/>
      <c r="N739" s="34"/>
      <c r="O739" s="34"/>
      <c r="P739" s="34"/>
      <c r="Q739" s="34"/>
      <c r="R739" s="34"/>
    </row>
    <row r="740" spans="1:18">
      <c r="A740" s="36"/>
      <c r="B740" s="204"/>
      <c r="C740" s="34"/>
      <c r="D740" s="34"/>
      <c r="E740" s="34"/>
      <c r="F740" s="34"/>
      <c r="G740" s="34"/>
      <c r="H740" s="34"/>
      <c r="I740" s="34"/>
      <c r="J740" s="205"/>
      <c r="K740" s="36"/>
      <c r="L740" s="34"/>
      <c r="M740" s="36"/>
      <c r="N740" s="34"/>
      <c r="O740" s="34"/>
      <c r="P740" s="34"/>
      <c r="Q740" s="34"/>
      <c r="R740" s="34"/>
    </row>
    <row r="741" spans="1:18">
      <c r="A741" s="36"/>
      <c r="B741" s="204"/>
      <c r="C741" s="34"/>
      <c r="D741" s="34"/>
      <c r="E741" s="34"/>
      <c r="F741" s="34"/>
      <c r="G741" s="34"/>
      <c r="H741" s="34"/>
      <c r="I741" s="34"/>
      <c r="J741" s="205"/>
      <c r="K741" s="36"/>
      <c r="L741" s="34"/>
      <c r="M741" s="36"/>
      <c r="N741" s="34"/>
      <c r="O741" s="34"/>
      <c r="P741" s="34"/>
      <c r="Q741" s="34"/>
      <c r="R741" s="34"/>
    </row>
    <row r="742" spans="1:18">
      <c r="A742" s="36"/>
      <c r="B742" s="204"/>
      <c r="C742" s="34"/>
      <c r="D742" s="34"/>
      <c r="E742" s="34"/>
      <c r="F742" s="34"/>
      <c r="G742" s="34"/>
      <c r="H742" s="34"/>
      <c r="I742" s="34"/>
      <c r="J742" s="205"/>
      <c r="K742" s="36"/>
      <c r="L742" s="34"/>
      <c r="M742" s="36"/>
      <c r="N742" s="34"/>
      <c r="O742" s="34"/>
      <c r="P742" s="34"/>
      <c r="Q742" s="34"/>
      <c r="R742" s="34"/>
    </row>
    <row r="743" spans="1:18">
      <c r="A743" s="36"/>
      <c r="B743" s="204"/>
      <c r="C743" s="34"/>
      <c r="D743" s="34"/>
      <c r="E743" s="34"/>
      <c r="F743" s="34"/>
      <c r="G743" s="34"/>
      <c r="H743" s="34"/>
      <c r="I743" s="34"/>
      <c r="J743" s="205"/>
      <c r="K743" s="36"/>
      <c r="L743" s="34"/>
      <c r="M743" s="36"/>
      <c r="N743" s="34"/>
      <c r="O743" s="34"/>
      <c r="P743" s="34"/>
      <c r="Q743" s="34"/>
      <c r="R743" s="34"/>
    </row>
    <row r="744" spans="1:18">
      <c r="A744" s="36"/>
      <c r="B744" s="204"/>
      <c r="C744" s="34"/>
      <c r="D744" s="34"/>
      <c r="E744" s="34"/>
      <c r="F744" s="34"/>
      <c r="G744" s="34"/>
      <c r="H744" s="34"/>
      <c r="I744" s="34"/>
      <c r="J744" s="205"/>
      <c r="K744" s="36"/>
      <c r="L744" s="34"/>
      <c r="M744" s="36"/>
      <c r="N744" s="34"/>
      <c r="O744" s="34"/>
      <c r="P744" s="34"/>
      <c r="Q744" s="34"/>
      <c r="R744" s="34"/>
    </row>
    <row r="745" spans="1:18">
      <c r="A745" s="36"/>
      <c r="B745" s="204"/>
      <c r="C745" s="34"/>
      <c r="D745" s="34"/>
      <c r="E745" s="34"/>
      <c r="F745" s="34"/>
      <c r="G745" s="34"/>
      <c r="H745" s="34"/>
      <c r="I745" s="34"/>
      <c r="J745" s="205"/>
      <c r="K745" s="36"/>
      <c r="L745" s="34"/>
      <c r="M745" s="36"/>
      <c r="N745" s="34"/>
      <c r="O745" s="34"/>
      <c r="P745" s="34"/>
      <c r="Q745" s="34"/>
      <c r="R745" s="34"/>
    </row>
    <row r="746" spans="1:18">
      <c r="A746" s="36"/>
      <c r="B746" s="204"/>
      <c r="C746" s="34"/>
      <c r="D746" s="34"/>
      <c r="E746" s="34"/>
      <c r="F746" s="34"/>
      <c r="G746" s="34"/>
      <c r="H746" s="34"/>
      <c r="I746" s="34"/>
      <c r="J746" s="205"/>
      <c r="K746" s="36"/>
      <c r="L746" s="34"/>
      <c r="M746" s="36"/>
      <c r="N746" s="34"/>
      <c r="O746" s="34"/>
      <c r="P746" s="34"/>
      <c r="Q746" s="34"/>
      <c r="R746" s="34"/>
    </row>
    <row r="747" spans="1:18">
      <c r="A747" s="36"/>
      <c r="B747" s="204"/>
      <c r="C747" s="34"/>
      <c r="D747" s="34"/>
      <c r="E747" s="34"/>
      <c r="F747" s="34"/>
      <c r="G747" s="34"/>
      <c r="H747" s="34"/>
      <c r="I747" s="34"/>
      <c r="J747" s="205"/>
      <c r="K747" s="36"/>
      <c r="L747" s="34"/>
      <c r="M747" s="36"/>
      <c r="N747" s="34"/>
      <c r="O747" s="34"/>
      <c r="P747" s="34"/>
      <c r="Q747" s="34"/>
      <c r="R747" s="34"/>
    </row>
    <row r="748" spans="1:18">
      <c r="A748" s="36"/>
      <c r="B748" s="204"/>
      <c r="C748" s="34"/>
      <c r="D748" s="34"/>
      <c r="E748" s="34"/>
      <c r="F748" s="34"/>
      <c r="G748" s="34"/>
      <c r="H748" s="34"/>
      <c r="I748" s="34"/>
      <c r="J748" s="205"/>
      <c r="K748" s="36"/>
      <c r="L748" s="34"/>
      <c r="M748" s="36"/>
      <c r="N748" s="34"/>
      <c r="O748" s="34"/>
      <c r="P748" s="34"/>
      <c r="Q748" s="34"/>
      <c r="R748" s="34"/>
    </row>
    <row r="749" spans="1:18">
      <c r="A749" s="36"/>
      <c r="B749" s="204"/>
      <c r="C749" s="34"/>
      <c r="D749" s="34"/>
      <c r="E749" s="34"/>
      <c r="F749" s="34"/>
      <c r="G749" s="34"/>
      <c r="H749" s="34"/>
      <c r="I749" s="34"/>
      <c r="J749" s="205"/>
      <c r="K749" s="36"/>
      <c r="L749" s="34"/>
      <c r="M749" s="36"/>
      <c r="N749" s="34"/>
      <c r="O749" s="34"/>
      <c r="P749" s="34"/>
      <c r="Q749" s="34"/>
      <c r="R749" s="34"/>
    </row>
    <row r="750" spans="1:18">
      <c r="A750" s="36"/>
      <c r="B750" s="204"/>
      <c r="C750" s="34"/>
      <c r="D750" s="34"/>
      <c r="E750" s="34"/>
      <c r="F750" s="34"/>
      <c r="G750" s="34"/>
      <c r="H750" s="34"/>
      <c r="I750" s="34"/>
      <c r="J750" s="205"/>
      <c r="K750" s="36"/>
      <c r="L750" s="34"/>
      <c r="M750" s="36"/>
      <c r="N750" s="34"/>
      <c r="O750" s="34"/>
      <c r="P750" s="34"/>
      <c r="Q750" s="34"/>
      <c r="R750" s="34"/>
    </row>
    <row r="751" spans="1:18">
      <c r="A751" s="36"/>
      <c r="B751" s="204"/>
      <c r="C751" s="34"/>
      <c r="D751" s="34"/>
      <c r="E751" s="34"/>
      <c r="F751" s="34"/>
      <c r="G751" s="34"/>
      <c r="H751" s="34"/>
      <c r="I751" s="34"/>
      <c r="J751" s="205"/>
      <c r="K751" s="36"/>
      <c r="L751" s="34"/>
      <c r="M751" s="36"/>
      <c r="N751" s="34"/>
      <c r="O751" s="34"/>
      <c r="P751" s="34"/>
      <c r="Q751" s="34"/>
      <c r="R751" s="34"/>
    </row>
    <row r="752" spans="1:18">
      <c r="A752" s="36"/>
      <c r="B752" s="204"/>
      <c r="C752" s="34"/>
      <c r="D752" s="34"/>
      <c r="E752" s="34"/>
      <c r="F752" s="34"/>
      <c r="G752" s="34"/>
      <c r="H752" s="34"/>
      <c r="I752" s="34"/>
      <c r="J752" s="205"/>
      <c r="K752" s="36"/>
      <c r="L752" s="34"/>
      <c r="M752" s="36"/>
      <c r="N752" s="34"/>
      <c r="O752" s="34"/>
      <c r="P752" s="34"/>
      <c r="Q752" s="34"/>
      <c r="R752" s="34"/>
    </row>
    <row r="753" spans="1:18">
      <c r="A753" s="36"/>
      <c r="B753" s="204"/>
      <c r="C753" s="34"/>
      <c r="D753" s="34"/>
      <c r="E753" s="34"/>
      <c r="F753" s="34"/>
      <c r="G753" s="34"/>
      <c r="H753" s="34"/>
      <c r="I753" s="34"/>
      <c r="J753" s="205"/>
      <c r="K753" s="36"/>
      <c r="L753" s="34"/>
      <c r="M753" s="36"/>
      <c r="N753" s="34"/>
      <c r="O753" s="34"/>
      <c r="P753" s="34"/>
      <c r="Q753" s="34"/>
      <c r="R753" s="34"/>
    </row>
    <row r="754" spans="1:18">
      <c r="A754" s="36"/>
      <c r="B754" s="204"/>
      <c r="C754" s="34"/>
      <c r="D754" s="34"/>
      <c r="E754" s="34"/>
      <c r="F754" s="34"/>
      <c r="G754" s="34"/>
      <c r="H754" s="34"/>
      <c r="I754" s="34"/>
      <c r="J754" s="205"/>
      <c r="K754" s="36"/>
      <c r="L754" s="34"/>
      <c r="M754" s="36"/>
      <c r="N754" s="34"/>
      <c r="O754" s="34"/>
      <c r="P754" s="34"/>
      <c r="Q754" s="34"/>
      <c r="R754" s="34"/>
    </row>
    <row r="755" spans="1:18">
      <c r="A755" s="36"/>
      <c r="B755" s="204"/>
      <c r="C755" s="34"/>
      <c r="D755" s="34"/>
      <c r="E755" s="34"/>
      <c r="F755" s="34"/>
      <c r="G755" s="34"/>
      <c r="H755" s="34"/>
      <c r="I755" s="34"/>
      <c r="J755" s="205"/>
      <c r="K755" s="36"/>
      <c r="L755" s="34"/>
      <c r="M755" s="36"/>
      <c r="N755" s="34"/>
      <c r="O755" s="34"/>
      <c r="P755" s="34"/>
      <c r="Q755" s="34"/>
      <c r="R755" s="34"/>
    </row>
    <row r="756" spans="1:18">
      <c r="A756" s="36"/>
      <c r="B756" s="204"/>
      <c r="C756" s="34"/>
      <c r="D756" s="34"/>
      <c r="E756" s="34"/>
      <c r="F756" s="34"/>
      <c r="G756" s="34"/>
      <c r="H756" s="34"/>
      <c r="I756" s="34"/>
      <c r="J756" s="205"/>
      <c r="K756" s="36"/>
      <c r="L756" s="34"/>
      <c r="M756" s="36"/>
      <c r="N756" s="34"/>
      <c r="O756" s="34"/>
      <c r="P756" s="34"/>
      <c r="Q756" s="34"/>
      <c r="R756" s="34"/>
    </row>
    <row r="757" spans="1:18">
      <c r="A757" s="36"/>
      <c r="B757" s="204"/>
      <c r="C757" s="34"/>
      <c r="D757" s="34"/>
      <c r="E757" s="34"/>
      <c r="F757" s="34"/>
      <c r="G757" s="34"/>
      <c r="H757" s="34"/>
      <c r="I757" s="34"/>
      <c r="J757" s="205"/>
      <c r="K757" s="36"/>
      <c r="L757" s="34"/>
      <c r="M757" s="36"/>
      <c r="N757" s="34"/>
      <c r="O757" s="34"/>
      <c r="P757" s="34"/>
      <c r="Q757" s="34"/>
      <c r="R757" s="34"/>
    </row>
    <row r="758" spans="1:18">
      <c r="A758" s="36"/>
      <c r="B758" s="204"/>
      <c r="C758" s="34"/>
      <c r="D758" s="34"/>
      <c r="E758" s="34"/>
      <c r="F758" s="34"/>
      <c r="G758" s="34"/>
      <c r="H758" s="34"/>
      <c r="I758" s="34"/>
      <c r="J758" s="205"/>
      <c r="K758" s="36"/>
      <c r="L758" s="34"/>
      <c r="M758" s="36"/>
      <c r="N758" s="34"/>
      <c r="O758" s="34"/>
      <c r="P758" s="34"/>
      <c r="Q758" s="34"/>
      <c r="R758" s="34"/>
    </row>
    <row r="759" spans="1:18">
      <c r="A759" s="36"/>
      <c r="B759" s="204"/>
      <c r="C759" s="34"/>
      <c r="D759" s="34"/>
      <c r="E759" s="34"/>
      <c r="F759" s="34"/>
      <c r="G759" s="34"/>
      <c r="H759" s="34"/>
      <c r="I759" s="34"/>
      <c r="J759" s="205"/>
      <c r="K759" s="36"/>
      <c r="L759" s="34"/>
      <c r="M759" s="36"/>
      <c r="N759" s="34"/>
      <c r="O759" s="34"/>
      <c r="P759" s="34"/>
      <c r="Q759" s="34"/>
      <c r="R759" s="34"/>
    </row>
    <row r="760" spans="1:18">
      <c r="A760" s="36"/>
      <c r="B760" s="204"/>
      <c r="C760" s="34"/>
      <c r="D760" s="34"/>
      <c r="E760" s="34"/>
      <c r="F760" s="34"/>
      <c r="G760" s="34"/>
      <c r="H760" s="34"/>
      <c r="I760" s="34"/>
      <c r="J760" s="205"/>
      <c r="K760" s="36"/>
      <c r="L760" s="34"/>
      <c r="M760" s="36"/>
      <c r="N760" s="34"/>
      <c r="O760" s="34"/>
      <c r="P760" s="34"/>
      <c r="Q760" s="34"/>
      <c r="R760" s="34"/>
    </row>
    <row r="761" spans="1:18">
      <c r="A761" s="36"/>
      <c r="B761" s="204"/>
      <c r="C761" s="34"/>
      <c r="D761" s="34"/>
      <c r="E761" s="34"/>
      <c r="F761" s="34"/>
      <c r="G761" s="34"/>
      <c r="H761" s="34"/>
      <c r="I761" s="34"/>
      <c r="J761" s="205"/>
      <c r="K761" s="36"/>
      <c r="L761" s="34"/>
      <c r="M761" s="36"/>
      <c r="N761" s="34"/>
      <c r="O761" s="34"/>
      <c r="P761" s="34"/>
      <c r="Q761" s="34"/>
      <c r="R761" s="34"/>
    </row>
    <row r="762" spans="1:18">
      <c r="A762" s="36"/>
      <c r="B762" s="204"/>
      <c r="C762" s="34"/>
      <c r="D762" s="34"/>
      <c r="E762" s="34"/>
      <c r="F762" s="34"/>
      <c r="G762" s="34"/>
      <c r="H762" s="34"/>
      <c r="I762" s="34"/>
      <c r="J762" s="205"/>
      <c r="K762" s="36"/>
      <c r="L762" s="34"/>
      <c r="M762" s="36"/>
      <c r="N762" s="34"/>
      <c r="O762" s="34"/>
      <c r="P762" s="34"/>
      <c r="Q762" s="34"/>
      <c r="R762" s="34"/>
    </row>
    <row r="763" spans="1:18">
      <c r="A763" s="36"/>
      <c r="B763" s="204"/>
      <c r="C763" s="34"/>
      <c r="D763" s="34"/>
      <c r="E763" s="34"/>
      <c r="F763" s="34"/>
      <c r="G763" s="34"/>
      <c r="H763" s="34"/>
      <c r="I763" s="34"/>
      <c r="J763" s="205"/>
      <c r="K763" s="36"/>
      <c r="L763" s="34"/>
      <c r="M763" s="36"/>
      <c r="N763" s="34"/>
      <c r="O763" s="34"/>
      <c r="P763" s="34"/>
      <c r="Q763" s="34"/>
      <c r="R763" s="34"/>
    </row>
    <row r="764" spans="1:18">
      <c r="A764" s="36"/>
      <c r="B764" s="204"/>
      <c r="C764" s="34"/>
      <c r="D764" s="34"/>
      <c r="E764" s="34"/>
      <c r="F764" s="34"/>
      <c r="G764" s="34"/>
      <c r="H764" s="34"/>
      <c r="I764" s="34"/>
      <c r="J764" s="205"/>
      <c r="K764" s="36"/>
      <c r="L764" s="34"/>
      <c r="M764" s="36"/>
      <c r="N764" s="34"/>
      <c r="O764" s="34"/>
      <c r="P764" s="34"/>
      <c r="Q764" s="34"/>
      <c r="R764" s="34"/>
    </row>
    <row r="765" spans="1:18">
      <c r="A765" s="36"/>
      <c r="B765" s="204"/>
      <c r="C765" s="34"/>
      <c r="D765" s="34"/>
      <c r="E765" s="34"/>
      <c r="F765" s="34"/>
      <c r="G765" s="34"/>
      <c r="H765" s="34"/>
      <c r="I765" s="34"/>
      <c r="J765" s="205"/>
      <c r="K765" s="36"/>
      <c r="L765" s="34"/>
      <c r="M765" s="36"/>
      <c r="N765" s="34"/>
      <c r="O765" s="34"/>
      <c r="P765" s="34"/>
      <c r="Q765" s="34"/>
      <c r="R765" s="34"/>
    </row>
    <row r="766" spans="1:18">
      <c r="A766" s="36"/>
      <c r="B766" s="204"/>
      <c r="C766" s="34"/>
      <c r="D766" s="34"/>
      <c r="E766" s="34"/>
      <c r="F766" s="34"/>
      <c r="G766" s="34"/>
      <c r="H766" s="34"/>
      <c r="I766" s="34"/>
      <c r="J766" s="205"/>
      <c r="K766" s="36"/>
      <c r="L766" s="34"/>
      <c r="M766" s="36"/>
      <c r="N766" s="34"/>
      <c r="O766" s="34"/>
      <c r="P766" s="34"/>
      <c r="Q766" s="34"/>
      <c r="R766" s="34"/>
    </row>
    <row r="767" spans="1:18">
      <c r="A767" s="36"/>
      <c r="B767" s="204"/>
      <c r="C767" s="34"/>
      <c r="D767" s="34"/>
      <c r="E767" s="34"/>
      <c r="F767" s="34"/>
      <c r="G767" s="34"/>
      <c r="H767" s="34"/>
      <c r="I767" s="34"/>
      <c r="J767" s="205"/>
      <c r="K767" s="36"/>
      <c r="L767" s="34"/>
      <c r="M767" s="36"/>
      <c r="N767" s="34"/>
      <c r="O767" s="34"/>
      <c r="P767" s="34"/>
      <c r="Q767" s="34"/>
      <c r="R767" s="34"/>
    </row>
    <row r="768" spans="1:18">
      <c r="A768" s="36"/>
      <c r="B768" s="204"/>
      <c r="C768" s="34"/>
      <c r="D768" s="34"/>
      <c r="E768" s="34"/>
      <c r="F768" s="34"/>
      <c r="G768" s="34"/>
      <c r="H768" s="34"/>
      <c r="I768" s="34"/>
      <c r="J768" s="205"/>
      <c r="K768" s="36"/>
      <c r="L768" s="34"/>
      <c r="M768" s="36"/>
      <c r="N768" s="34"/>
      <c r="O768" s="34"/>
      <c r="P768" s="34"/>
      <c r="Q768" s="34"/>
      <c r="R768" s="34"/>
    </row>
    <row r="769" spans="1:18">
      <c r="A769" s="36"/>
      <c r="B769" s="204"/>
      <c r="C769" s="34"/>
      <c r="D769" s="34"/>
      <c r="E769" s="34"/>
      <c r="F769" s="34"/>
      <c r="G769" s="34"/>
      <c r="H769" s="34"/>
      <c r="I769" s="34"/>
      <c r="J769" s="205"/>
      <c r="K769" s="36"/>
      <c r="L769" s="34"/>
      <c r="M769" s="36"/>
      <c r="N769" s="34"/>
      <c r="O769" s="34"/>
      <c r="P769" s="34"/>
      <c r="Q769" s="34"/>
      <c r="R769" s="34"/>
    </row>
    <row r="770" spans="1:18">
      <c r="A770" s="36"/>
      <c r="B770" s="204"/>
      <c r="C770" s="34"/>
      <c r="D770" s="34"/>
      <c r="E770" s="34"/>
      <c r="F770" s="34"/>
      <c r="G770" s="34"/>
      <c r="H770" s="34"/>
      <c r="I770" s="34"/>
      <c r="J770" s="205"/>
      <c r="K770" s="36"/>
      <c r="L770" s="34"/>
      <c r="M770" s="36"/>
      <c r="N770" s="34"/>
      <c r="O770" s="34"/>
      <c r="P770" s="34"/>
      <c r="Q770" s="34"/>
      <c r="R770" s="34"/>
    </row>
    <row r="771" spans="1:18">
      <c r="A771" s="36"/>
      <c r="B771" s="204"/>
      <c r="C771" s="34"/>
      <c r="D771" s="34"/>
      <c r="E771" s="34"/>
      <c r="F771" s="34"/>
      <c r="G771" s="34"/>
      <c r="H771" s="34"/>
      <c r="I771" s="34"/>
      <c r="J771" s="205"/>
      <c r="K771" s="36"/>
      <c r="L771" s="34"/>
      <c r="M771" s="36"/>
      <c r="N771" s="34"/>
      <c r="O771" s="34"/>
      <c r="P771" s="34"/>
      <c r="Q771" s="34"/>
      <c r="R771" s="34"/>
    </row>
    <row r="772" spans="1:18">
      <c r="A772" s="36"/>
      <c r="B772" s="204"/>
      <c r="C772" s="34"/>
      <c r="D772" s="34"/>
      <c r="E772" s="34"/>
      <c r="F772" s="34"/>
      <c r="G772" s="34"/>
      <c r="H772" s="34"/>
      <c r="I772" s="34"/>
      <c r="J772" s="205"/>
      <c r="K772" s="36"/>
      <c r="L772" s="34"/>
      <c r="M772" s="36"/>
      <c r="N772" s="34"/>
      <c r="O772" s="34"/>
      <c r="P772" s="34"/>
      <c r="Q772" s="34"/>
      <c r="R772" s="34"/>
    </row>
    <row r="773" spans="1:18">
      <c r="A773" s="36"/>
      <c r="B773" s="204"/>
      <c r="C773" s="34"/>
      <c r="D773" s="34"/>
      <c r="E773" s="34"/>
      <c r="F773" s="34"/>
      <c r="G773" s="34"/>
      <c r="H773" s="34"/>
      <c r="I773" s="34"/>
      <c r="J773" s="205"/>
      <c r="K773" s="36"/>
      <c r="L773" s="34"/>
      <c r="M773" s="36"/>
      <c r="N773" s="34"/>
      <c r="O773" s="34"/>
      <c r="P773" s="34"/>
      <c r="Q773" s="34"/>
      <c r="R773" s="34"/>
    </row>
    <row r="774" spans="1:18">
      <c r="A774" s="36"/>
      <c r="B774" s="204"/>
      <c r="C774" s="34"/>
      <c r="D774" s="34"/>
      <c r="E774" s="34"/>
      <c r="F774" s="34"/>
      <c r="G774" s="34"/>
      <c r="H774" s="34"/>
      <c r="I774" s="34"/>
      <c r="J774" s="205"/>
      <c r="K774" s="36"/>
      <c r="L774" s="34"/>
      <c r="M774" s="36"/>
      <c r="N774" s="34"/>
      <c r="O774" s="34"/>
      <c r="P774" s="34"/>
      <c r="Q774" s="34"/>
      <c r="R774" s="34"/>
    </row>
    <row r="775" spans="1:18">
      <c r="A775" s="36"/>
      <c r="B775" s="204"/>
      <c r="C775" s="34"/>
      <c r="D775" s="34"/>
      <c r="E775" s="34"/>
      <c r="F775" s="34"/>
      <c r="G775" s="34"/>
      <c r="H775" s="34"/>
      <c r="I775" s="34"/>
      <c r="J775" s="205"/>
      <c r="K775" s="36"/>
      <c r="L775" s="34"/>
      <c r="M775" s="36"/>
      <c r="N775" s="34"/>
      <c r="O775" s="34"/>
      <c r="P775" s="34"/>
      <c r="Q775" s="34"/>
      <c r="R775" s="34"/>
    </row>
    <row r="776" spans="1:18">
      <c r="A776" s="36"/>
      <c r="B776" s="204"/>
      <c r="C776" s="34"/>
      <c r="D776" s="34"/>
      <c r="E776" s="34"/>
      <c r="F776" s="34"/>
      <c r="G776" s="34"/>
      <c r="H776" s="34"/>
      <c r="I776" s="34"/>
      <c r="J776" s="205"/>
      <c r="K776" s="36"/>
      <c r="L776" s="34"/>
      <c r="M776" s="36"/>
      <c r="N776" s="34"/>
      <c r="O776" s="34"/>
      <c r="P776" s="34"/>
      <c r="Q776" s="34"/>
      <c r="R776" s="34"/>
    </row>
    <row r="777" spans="1:18">
      <c r="A777" s="36"/>
      <c r="B777" s="204"/>
      <c r="C777" s="34"/>
      <c r="D777" s="34"/>
      <c r="E777" s="34"/>
      <c r="F777" s="34"/>
      <c r="G777" s="34"/>
      <c r="H777" s="34"/>
      <c r="I777" s="34"/>
      <c r="J777" s="205"/>
      <c r="K777" s="36"/>
      <c r="L777" s="34"/>
      <c r="M777" s="36"/>
      <c r="N777" s="34"/>
      <c r="O777" s="34"/>
      <c r="P777" s="34"/>
      <c r="Q777" s="34"/>
      <c r="R777" s="34"/>
    </row>
    <row r="778" spans="1:18">
      <c r="A778" s="36"/>
      <c r="B778" s="204"/>
      <c r="C778" s="34"/>
      <c r="D778" s="34"/>
      <c r="E778" s="34"/>
      <c r="F778" s="34"/>
      <c r="G778" s="34"/>
      <c r="H778" s="34"/>
      <c r="I778" s="34"/>
      <c r="J778" s="205"/>
      <c r="K778" s="36"/>
      <c r="L778" s="34"/>
      <c r="M778" s="36"/>
      <c r="N778" s="34"/>
      <c r="O778" s="34"/>
      <c r="P778" s="34"/>
      <c r="Q778" s="34"/>
      <c r="R778" s="34"/>
    </row>
    <row r="779" spans="1:18">
      <c r="A779" s="36"/>
      <c r="B779" s="204"/>
      <c r="C779" s="34"/>
      <c r="D779" s="34"/>
      <c r="E779" s="34"/>
      <c r="F779" s="34"/>
      <c r="G779" s="34"/>
      <c r="H779" s="34"/>
      <c r="I779" s="34"/>
      <c r="J779" s="205"/>
      <c r="K779" s="36"/>
      <c r="L779" s="34"/>
      <c r="M779" s="36"/>
      <c r="N779" s="34"/>
      <c r="O779" s="34"/>
      <c r="P779" s="34"/>
      <c r="Q779" s="34"/>
      <c r="R779" s="34"/>
    </row>
    <row r="780" spans="1:18">
      <c r="A780" s="36"/>
      <c r="B780" s="204"/>
      <c r="C780" s="34"/>
      <c r="D780" s="34"/>
      <c r="E780" s="34"/>
      <c r="F780" s="34"/>
      <c r="G780" s="34"/>
      <c r="H780" s="34"/>
      <c r="I780" s="34"/>
      <c r="J780" s="205"/>
      <c r="K780" s="36"/>
      <c r="L780" s="34"/>
      <c r="M780" s="36"/>
      <c r="N780" s="34"/>
      <c r="O780" s="34"/>
      <c r="P780" s="34"/>
      <c r="Q780" s="34"/>
      <c r="R780" s="34"/>
    </row>
    <row r="781" spans="1:18">
      <c r="A781" s="36"/>
      <c r="B781" s="204"/>
      <c r="C781" s="34"/>
      <c r="D781" s="34"/>
      <c r="E781" s="34"/>
      <c r="F781" s="34"/>
      <c r="G781" s="34"/>
      <c r="H781" s="34"/>
      <c r="I781" s="34"/>
      <c r="J781" s="205"/>
      <c r="K781" s="36"/>
      <c r="L781" s="34"/>
      <c r="M781" s="36"/>
      <c r="N781" s="34"/>
      <c r="O781" s="34"/>
      <c r="P781" s="34"/>
      <c r="Q781" s="34"/>
      <c r="R781" s="34"/>
    </row>
    <row r="782" spans="1:18">
      <c r="A782" s="36"/>
      <c r="B782" s="204"/>
      <c r="C782" s="34"/>
      <c r="D782" s="34"/>
      <c r="E782" s="34"/>
      <c r="F782" s="34"/>
      <c r="G782" s="34"/>
      <c r="H782" s="34"/>
      <c r="I782" s="34"/>
      <c r="J782" s="205"/>
      <c r="K782" s="36"/>
      <c r="L782" s="34"/>
      <c r="M782" s="36"/>
      <c r="N782" s="34"/>
      <c r="O782" s="34"/>
      <c r="P782" s="34"/>
      <c r="Q782" s="34"/>
      <c r="R782" s="34"/>
    </row>
    <row r="783" spans="1:18">
      <c r="A783" s="36"/>
      <c r="B783" s="204"/>
      <c r="C783" s="34"/>
      <c r="D783" s="34"/>
      <c r="E783" s="34"/>
      <c r="F783" s="34"/>
      <c r="G783" s="34"/>
      <c r="H783" s="34"/>
      <c r="I783" s="34"/>
      <c r="J783" s="205"/>
      <c r="K783" s="36"/>
      <c r="L783" s="34"/>
      <c r="M783" s="36"/>
      <c r="N783" s="34"/>
      <c r="O783" s="34"/>
      <c r="P783" s="34"/>
      <c r="Q783" s="34"/>
      <c r="R783" s="34"/>
    </row>
    <row r="784" spans="1:18">
      <c r="A784" s="36"/>
      <c r="B784" s="204"/>
      <c r="C784" s="34"/>
      <c r="D784" s="34"/>
      <c r="E784" s="34"/>
      <c r="F784" s="34"/>
      <c r="G784" s="34"/>
      <c r="H784" s="34"/>
      <c r="I784" s="34"/>
      <c r="J784" s="205"/>
      <c r="K784" s="36"/>
      <c r="L784" s="34"/>
      <c r="M784" s="36"/>
      <c r="N784" s="34"/>
      <c r="O784" s="34"/>
      <c r="P784" s="34"/>
      <c r="Q784" s="34"/>
      <c r="R784" s="34"/>
    </row>
    <row r="785" spans="1:18">
      <c r="A785" s="36"/>
      <c r="B785" s="204"/>
      <c r="C785" s="34"/>
      <c r="D785" s="34"/>
      <c r="E785" s="34"/>
      <c r="F785" s="34"/>
      <c r="G785" s="34"/>
      <c r="H785" s="34"/>
      <c r="I785" s="34"/>
      <c r="J785" s="205"/>
      <c r="K785" s="36"/>
      <c r="L785" s="34"/>
      <c r="M785" s="36"/>
      <c r="N785" s="34"/>
      <c r="O785" s="34"/>
      <c r="P785" s="34"/>
      <c r="Q785" s="34"/>
      <c r="R785" s="34"/>
    </row>
    <row r="786" spans="1:18">
      <c r="A786" s="36"/>
      <c r="B786" s="204"/>
      <c r="C786" s="34"/>
      <c r="D786" s="34"/>
      <c r="E786" s="34"/>
      <c r="F786" s="34"/>
      <c r="G786" s="34"/>
      <c r="H786" s="34"/>
      <c r="I786" s="34"/>
      <c r="J786" s="205"/>
      <c r="K786" s="36"/>
      <c r="L786" s="34"/>
      <c r="M786" s="36"/>
      <c r="N786" s="34"/>
      <c r="O786" s="34"/>
      <c r="P786" s="34"/>
      <c r="Q786" s="34"/>
      <c r="R786" s="34"/>
    </row>
    <row r="787" spans="1:18">
      <c r="A787" s="36"/>
      <c r="B787" s="204"/>
      <c r="C787" s="34"/>
      <c r="D787" s="34"/>
      <c r="E787" s="34"/>
      <c r="F787" s="34"/>
      <c r="G787" s="34"/>
      <c r="H787" s="34"/>
      <c r="I787" s="34"/>
      <c r="J787" s="205"/>
      <c r="K787" s="36"/>
      <c r="L787" s="34"/>
      <c r="M787" s="36"/>
      <c r="N787" s="34"/>
      <c r="O787" s="34"/>
      <c r="P787" s="34"/>
      <c r="Q787" s="34"/>
      <c r="R787" s="34"/>
    </row>
    <row r="788" spans="1:18">
      <c r="A788" s="36"/>
      <c r="B788" s="204"/>
      <c r="C788" s="34"/>
      <c r="D788" s="34"/>
      <c r="E788" s="34"/>
      <c r="F788" s="34"/>
      <c r="G788" s="34"/>
      <c r="H788" s="34"/>
      <c r="I788" s="34"/>
      <c r="J788" s="205"/>
      <c r="K788" s="36"/>
      <c r="L788" s="34"/>
      <c r="M788" s="36"/>
      <c r="N788" s="34"/>
      <c r="O788" s="34"/>
      <c r="P788" s="34"/>
      <c r="Q788" s="34"/>
      <c r="R788" s="34"/>
    </row>
    <row r="789" spans="1:18">
      <c r="A789" s="36"/>
      <c r="B789" s="204"/>
      <c r="C789" s="34"/>
      <c r="D789" s="34"/>
      <c r="E789" s="34"/>
      <c r="F789" s="34"/>
      <c r="G789" s="34"/>
      <c r="H789" s="34"/>
      <c r="I789" s="34"/>
      <c r="J789" s="205"/>
      <c r="K789" s="36"/>
      <c r="L789" s="34"/>
      <c r="M789" s="36"/>
      <c r="N789" s="34"/>
      <c r="O789" s="34"/>
      <c r="P789" s="34"/>
      <c r="Q789" s="34"/>
      <c r="R789" s="34"/>
    </row>
    <row r="790" spans="1:18">
      <c r="A790" s="36"/>
      <c r="B790" s="204"/>
      <c r="C790" s="34"/>
      <c r="D790" s="34"/>
      <c r="E790" s="34"/>
      <c r="F790" s="34"/>
      <c r="G790" s="34"/>
      <c r="H790" s="34"/>
      <c r="I790" s="34"/>
      <c r="J790" s="205"/>
      <c r="K790" s="36"/>
      <c r="L790" s="34"/>
      <c r="M790" s="36"/>
      <c r="N790" s="34"/>
      <c r="O790" s="34"/>
      <c r="P790" s="34"/>
      <c r="Q790" s="34"/>
      <c r="R790" s="34"/>
    </row>
    <row r="791" spans="1:18">
      <c r="A791" s="36"/>
      <c r="B791" s="204"/>
      <c r="C791" s="34"/>
      <c r="D791" s="34"/>
      <c r="E791" s="34"/>
      <c r="F791" s="34"/>
      <c r="G791" s="34"/>
      <c r="H791" s="34"/>
      <c r="I791" s="34"/>
      <c r="J791" s="205"/>
      <c r="K791" s="36"/>
      <c r="L791" s="34"/>
      <c r="M791" s="36"/>
      <c r="N791" s="34"/>
      <c r="O791" s="34"/>
      <c r="P791" s="34"/>
      <c r="Q791" s="34"/>
      <c r="R791" s="34"/>
    </row>
    <row r="792" spans="1:18">
      <c r="A792" s="36"/>
      <c r="B792" s="204"/>
      <c r="C792" s="34"/>
      <c r="D792" s="34"/>
      <c r="E792" s="34"/>
      <c r="F792" s="34"/>
      <c r="G792" s="34"/>
      <c r="H792" s="34"/>
      <c r="I792" s="34"/>
      <c r="J792" s="205"/>
      <c r="K792" s="36"/>
      <c r="L792" s="34"/>
      <c r="M792" s="36"/>
      <c r="N792" s="34"/>
      <c r="O792" s="34"/>
      <c r="P792" s="34"/>
      <c r="Q792" s="34"/>
      <c r="R792" s="34"/>
    </row>
    <row r="793" spans="1:18">
      <c r="A793" s="36"/>
      <c r="B793" s="204"/>
      <c r="C793" s="34"/>
      <c r="D793" s="34"/>
      <c r="E793" s="34"/>
      <c r="F793" s="34"/>
      <c r="G793" s="34"/>
      <c r="H793" s="34"/>
      <c r="I793" s="34"/>
      <c r="J793" s="205"/>
      <c r="K793" s="36"/>
      <c r="L793" s="34"/>
      <c r="M793" s="36"/>
      <c r="N793" s="34"/>
      <c r="O793" s="34"/>
      <c r="P793" s="34"/>
      <c r="Q793" s="34"/>
      <c r="R793" s="34"/>
    </row>
    <row r="794" spans="1:18">
      <c r="A794" s="36"/>
      <c r="B794" s="204"/>
      <c r="C794" s="34"/>
      <c r="D794" s="34"/>
      <c r="E794" s="34"/>
      <c r="F794" s="34"/>
      <c r="G794" s="34"/>
      <c r="H794" s="34"/>
      <c r="I794" s="34"/>
      <c r="J794" s="205"/>
      <c r="K794" s="36"/>
      <c r="L794" s="34"/>
      <c r="M794" s="36"/>
      <c r="N794" s="34"/>
      <c r="O794" s="34"/>
      <c r="P794" s="34"/>
      <c r="Q794" s="34"/>
      <c r="R794" s="34"/>
    </row>
    <row r="795" spans="1:18">
      <c r="A795" s="36"/>
      <c r="B795" s="204"/>
      <c r="C795" s="34"/>
      <c r="D795" s="34"/>
      <c r="E795" s="34"/>
      <c r="F795" s="34"/>
      <c r="G795" s="34"/>
      <c r="H795" s="34"/>
      <c r="I795" s="34"/>
      <c r="J795" s="205"/>
      <c r="K795" s="36"/>
      <c r="L795" s="34"/>
      <c r="M795" s="36"/>
      <c r="N795" s="34"/>
      <c r="O795" s="34"/>
      <c r="P795" s="34"/>
      <c r="Q795" s="34"/>
      <c r="R795" s="34"/>
    </row>
    <row r="796" spans="1:18">
      <c r="A796" s="36"/>
      <c r="B796" s="204"/>
      <c r="C796" s="34"/>
      <c r="D796" s="34"/>
      <c r="E796" s="34"/>
      <c r="F796" s="34"/>
      <c r="G796" s="34"/>
      <c r="H796" s="34"/>
      <c r="I796" s="34"/>
      <c r="J796" s="205"/>
      <c r="K796" s="36"/>
      <c r="L796" s="34"/>
      <c r="M796" s="36"/>
      <c r="N796" s="34"/>
      <c r="O796" s="34"/>
      <c r="P796" s="34"/>
      <c r="Q796" s="34"/>
      <c r="R796" s="34"/>
    </row>
    <row r="797" spans="1:18">
      <c r="A797" s="36"/>
      <c r="B797" s="204"/>
      <c r="C797" s="34"/>
      <c r="D797" s="34"/>
      <c r="E797" s="34"/>
      <c r="F797" s="34"/>
      <c r="G797" s="34"/>
      <c r="H797" s="34"/>
      <c r="I797" s="34"/>
      <c r="J797" s="205"/>
      <c r="K797" s="36"/>
      <c r="L797" s="34"/>
      <c r="M797" s="36"/>
      <c r="N797" s="34"/>
      <c r="O797" s="34"/>
      <c r="P797" s="34"/>
      <c r="Q797" s="34"/>
      <c r="R797" s="34"/>
    </row>
    <row r="798" spans="1:18">
      <c r="A798" s="36"/>
      <c r="B798" s="204"/>
      <c r="C798" s="34"/>
      <c r="D798" s="34"/>
      <c r="E798" s="34"/>
      <c r="F798" s="34"/>
      <c r="G798" s="34"/>
      <c r="H798" s="34"/>
      <c r="I798" s="34"/>
      <c r="J798" s="205"/>
      <c r="K798" s="36"/>
      <c r="L798" s="34"/>
      <c r="M798" s="36"/>
      <c r="N798" s="34"/>
      <c r="O798" s="34"/>
      <c r="P798" s="34"/>
      <c r="Q798" s="34"/>
      <c r="R798" s="34"/>
    </row>
    <row r="799" spans="1:18">
      <c r="A799" s="36"/>
      <c r="B799" s="204"/>
      <c r="C799" s="34"/>
      <c r="D799" s="34"/>
      <c r="E799" s="34"/>
      <c r="F799" s="34"/>
      <c r="G799" s="34"/>
      <c r="H799" s="34"/>
      <c r="I799" s="34"/>
      <c r="J799" s="205"/>
      <c r="K799" s="36"/>
      <c r="L799" s="34"/>
      <c r="M799" s="36"/>
      <c r="N799" s="34"/>
      <c r="O799" s="34"/>
      <c r="P799" s="34"/>
      <c r="Q799" s="34"/>
      <c r="R799" s="34"/>
    </row>
    <row r="800" spans="1:18">
      <c r="A800" s="36"/>
      <c r="B800" s="204"/>
      <c r="C800" s="34"/>
      <c r="D800" s="34"/>
      <c r="E800" s="34"/>
      <c r="F800" s="34"/>
      <c r="G800" s="34"/>
      <c r="H800" s="34"/>
      <c r="I800" s="34"/>
      <c r="J800" s="205"/>
      <c r="K800" s="36"/>
      <c r="L800" s="34"/>
      <c r="M800" s="36"/>
      <c r="N800" s="34"/>
      <c r="O800" s="34"/>
      <c r="P800" s="34"/>
      <c r="Q800" s="34"/>
      <c r="R800" s="34"/>
    </row>
    <row r="801" spans="1:18">
      <c r="A801" s="36"/>
      <c r="B801" s="204"/>
      <c r="C801" s="34"/>
      <c r="D801" s="34"/>
      <c r="E801" s="34"/>
      <c r="F801" s="34"/>
      <c r="G801" s="34"/>
      <c r="H801" s="34"/>
      <c r="I801" s="34"/>
      <c r="J801" s="205"/>
      <c r="K801" s="36"/>
      <c r="L801" s="34"/>
      <c r="M801" s="36"/>
      <c r="N801" s="34"/>
      <c r="O801" s="34"/>
      <c r="P801" s="34"/>
      <c r="Q801" s="34"/>
      <c r="R801" s="34"/>
    </row>
    <row r="802" spans="1:18">
      <c r="A802" s="36"/>
      <c r="B802" s="204"/>
      <c r="C802" s="34"/>
      <c r="D802" s="34"/>
      <c r="E802" s="34"/>
      <c r="F802" s="34"/>
      <c r="G802" s="34"/>
      <c r="H802" s="34"/>
      <c r="I802" s="34"/>
      <c r="J802" s="205"/>
      <c r="K802" s="36"/>
      <c r="L802" s="34"/>
      <c r="M802" s="36"/>
      <c r="N802" s="34"/>
      <c r="O802" s="34"/>
      <c r="P802" s="34"/>
      <c r="Q802" s="34"/>
      <c r="R802" s="34"/>
    </row>
    <row r="803" spans="1:18">
      <c r="A803" s="36"/>
      <c r="B803" s="204"/>
      <c r="C803" s="34"/>
      <c r="D803" s="34"/>
      <c r="E803" s="34"/>
      <c r="F803" s="34"/>
      <c r="G803" s="34"/>
      <c r="H803" s="34"/>
      <c r="I803" s="34"/>
      <c r="J803" s="205"/>
      <c r="K803" s="36"/>
      <c r="L803" s="34"/>
      <c r="M803" s="36"/>
      <c r="N803" s="34"/>
      <c r="O803" s="34"/>
      <c r="P803" s="34"/>
      <c r="Q803" s="34"/>
      <c r="R803" s="34"/>
    </row>
    <row r="804" spans="1:18">
      <c r="A804" s="36"/>
      <c r="B804" s="204"/>
      <c r="C804" s="34"/>
      <c r="D804" s="34"/>
      <c r="E804" s="34"/>
      <c r="F804" s="34"/>
      <c r="G804" s="34"/>
      <c r="H804" s="34"/>
      <c r="I804" s="34"/>
      <c r="J804" s="205"/>
      <c r="K804" s="36"/>
      <c r="L804" s="34"/>
      <c r="M804" s="36"/>
      <c r="N804" s="34"/>
      <c r="O804" s="34"/>
      <c r="P804" s="34"/>
      <c r="Q804" s="34"/>
      <c r="R804" s="34"/>
    </row>
    <row r="805" spans="1:18">
      <c r="A805" s="36"/>
      <c r="B805" s="204"/>
      <c r="C805" s="34"/>
      <c r="D805" s="34"/>
      <c r="E805" s="34"/>
      <c r="F805" s="34"/>
      <c r="G805" s="34"/>
      <c r="H805" s="34"/>
      <c r="I805" s="34"/>
      <c r="J805" s="205"/>
      <c r="K805" s="36"/>
      <c r="L805" s="34"/>
      <c r="M805" s="36"/>
      <c r="N805" s="34"/>
      <c r="O805" s="34"/>
      <c r="P805" s="34"/>
      <c r="Q805" s="34"/>
      <c r="R805" s="34"/>
    </row>
    <row r="806" spans="1:18">
      <c r="A806" s="36"/>
      <c r="B806" s="204"/>
      <c r="C806" s="34"/>
      <c r="D806" s="34"/>
      <c r="E806" s="34"/>
      <c r="F806" s="34"/>
      <c r="G806" s="34"/>
      <c r="H806" s="34"/>
      <c r="I806" s="34"/>
      <c r="J806" s="205"/>
      <c r="K806" s="36"/>
      <c r="L806" s="34"/>
      <c r="M806" s="36"/>
      <c r="N806" s="34"/>
      <c r="O806" s="34"/>
      <c r="P806" s="34"/>
      <c r="Q806" s="34"/>
      <c r="R806" s="34"/>
    </row>
    <row r="807" spans="1:18">
      <c r="A807" s="36"/>
      <c r="B807" s="204"/>
      <c r="C807" s="34"/>
      <c r="D807" s="34"/>
      <c r="E807" s="34"/>
      <c r="F807" s="34"/>
      <c r="G807" s="34"/>
      <c r="H807" s="34"/>
      <c r="I807" s="34"/>
      <c r="J807" s="205"/>
      <c r="K807" s="36"/>
      <c r="L807" s="34"/>
      <c r="M807" s="36"/>
      <c r="N807" s="34"/>
      <c r="O807" s="34"/>
      <c r="P807" s="34"/>
      <c r="Q807" s="34"/>
      <c r="R807" s="34"/>
    </row>
    <row r="808" spans="1:18">
      <c r="A808" s="36"/>
      <c r="B808" s="204"/>
      <c r="C808" s="34"/>
      <c r="D808" s="34"/>
      <c r="E808" s="34"/>
      <c r="F808" s="34"/>
      <c r="G808" s="34"/>
      <c r="H808" s="34"/>
      <c r="I808" s="34"/>
      <c r="J808" s="205"/>
      <c r="K808" s="36"/>
      <c r="L808" s="34"/>
      <c r="M808" s="36"/>
      <c r="N808" s="34"/>
      <c r="O808" s="34"/>
      <c r="P808" s="34"/>
      <c r="Q808" s="34"/>
      <c r="R808" s="34"/>
    </row>
    <row r="809" spans="1:18">
      <c r="A809" s="36"/>
      <c r="B809" s="204"/>
      <c r="C809" s="34"/>
      <c r="D809" s="34"/>
      <c r="E809" s="34"/>
      <c r="F809" s="34"/>
      <c r="G809" s="34"/>
      <c r="H809" s="34"/>
      <c r="I809" s="34"/>
      <c r="J809" s="205"/>
      <c r="K809" s="36"/>
      <c r="L809" s="34"/>
      <c r="M809" s="36"/>
      <c r="N809" s="34"/>
      <c r="O809" s="34"/>
      <c r="P809" s="34"/>
      <c r="Q809" s="34"/>
      <c r="R809" s="34"/>
    </row>
    <row r="810" spans="1:18">
      <c r="A810" s="36"/>
      <c r="B810" s="204"/>
      <c r="C810" s="34"/>
      <c r="D810" s="34"/>
      <c r="E810" s="34"/>
      <c r="F810" s="34"/>
      <c r="G810" s="34"/>
      <c r="H810" s="34"/>
      <c r="I810" s="34"/>
      <c r="J810" s="205"/>
      <c r="K810" s="36"/>
      <c r="L810" s="34"/>
      <c r="M810" s="36"/>
      <c r="N810" s="34"/>
      <c r="O810" s="34"/>
      <c r="P810" s="34"/>
      <c r="Q810" s="34"/>
      <c r="R810" s="34"/>
    </row>
    <row r="811" spans="1:18">
      <c r="A811" s="36"/>
      <c r="B811" s="204"/>
      <c r="C811" s="34"/>
      <c r="D811" s="34"/>
      <c r="E811" s="34"/>
      <c r="F811" s="34"/>
      <c r="G811" s="34"/>
      <c r="H811" s="34"/>
      <c r="I811" s="34"/>
      <c r="J811" s="205"/>
      <c r="K811" s="36"/>
      <c r="L811" s="34"/>
      <c r="M811" s="36"/>
      <c r="N811" s="34"/>
      <c r="O811" s="34"/>
      <c r="P811" s="34"/>
      <c r="Q811" s="34"/>
      <c r="R811" s="34"/>
    </row>
    <row r="812" spans="1:18">
      <c r="A812" s="36"/>
      <c r="B812" s="204"/>
      <c r="C812" s="34"/>
      <c r="D812" s="34"/>
      <c r="E812" s="34"/>
      <c r="F812" s="34"/>
      <c r="G812" s="34"/>
      <c r="H812" s="34"/>
      <c r="I812" s="34"/>
      <c r="J812" s="205"/>
      <c r="K812" s="36"/>
      <c r="L812" s="34"/>
      <c r="M812" s="36"/>
      <c r="N812" s="34"/>
      <c r="O812" s="34"/>
      <c r="P812" s="34"/>
      <c r="Q812" s="34"/>
      <c r="R812" s="34"/>
    </row>
    <row r="813" spans="1:18">
      <c r="A813" s="36"/>
      <c r="B813" s="204"/>
      <c r="C813" s="34"/>
      <c r="D813" s="34"/>
      <c r="E813" s="34"/>
      <c r="F813" s="34"/>
      <c r="G813" s="34"/>
      <c r="H813" s="34"/>
      <c r="I813" s="34"/>
      <c r="J813" s="205"/>
      <c r="K813" s="36"/>
      <c r="L813" s="34"/>
      <c r="M813" s="36"/>
      <c r="N813" s="34"/>
      <c r="O813" s="34"/>
      <c r="P813" s="34"/>
      <c r="Q813" s="34"/>
      <c r="R813" s="34"/>
    </row>
    <row r="814" spans="1:18">
      <c r="A814" s="36"/>
      <c r="B814" s="204"/>
      <c r="C814" s="34"/>
      <c r="D814" s="34"/>
      <c r="E814" s="34"/>
      <c r="F814" s="34"/>
      <c r="G814" s="34"/>
      <c r="H814" s="34"/>
      <c r="I814" s="34"/>
      <c r="J814" s="205"/>
      <c r="K814" s="36"/>
      <c r="L814" s="34"/>
      <c r="M814" s="36"/>
      <c r="N814" s="34"/>
      <c r="O814" s="34"/>
      <c r="P814" s="34"/>
      <c r="Q814" s="34"/>
      <c r="R814" s="34"/>
    </row>
    <row r="815" spans="1:18">
      <c r="A815" s="36"/>
      <c r="B815" s="204"/>
      <c r="C815" s="34"/>
      <c r="D815" s="34"/>
      <c r="E815" s="34"/>
      <c r="F815" s="34"/>
      <c r="G815" s="34"/>
      <c r="H815" s="34"/>
      <c r="I815" s="34"/>
      <c r="J815" s="205"/>
      <c r="K815" s="36"/>
      <c r="L815" s="34"/>
      <c r="M815" s="36"/>
      <c r="N815" s="34"/>
      <c r="O815" s="34"/>
      <c r="P815" s="34"/>
      <c r="Q815" s="34"/>
      <c r="R815" s="34"/>
    </row>
    <row r="816" spans="1:18">
      <c r="A816" s="36"/>
      <c r="B816" s="204"/>
      <c r="C816" s="34"/>
      <c r="D816" s="34"/>
      <c r="E816" s="34"/>
      <c r="F816" s="34"/>
      <c r="G816" s="34"/>
      <c r="H816" s="34"/>
      <c r="I816" s="34"/>
      <c r="J816" s="205"/>
      <c r="K816" s="36"/>
      <c r="L816" s="34"/>
      <c r="M816" s="36"/>
      <c r="N816" s="34"/>
      <c r="O816" s="34"/>
      <c r="P816" s="34"/>
      <c r="Q816" s="34"/>
      <c r="R816" s="34"/>
    </row>
    <row r="817" spans="1:18">
      <c r="A817" s="36"/>
      <c r="B817" s="204"/>
      <c r="C817" s="34"/>
      <c r="D817" s="34"/>
      <c r="E817" s="34"/>
      <c r="F817" s="34"/>
      <c r="G817" s="34"/>
      <c r="H817" s="34"/>
      <c r="I817" s="34"/>
      <c r="J817" s="205"/>
      <c r="K817" s="36"/>
      <c r="L817" s="34"/>
      <c r="M817" s="36"/>
      <c r="N817" s="34"/>
      <c r="O817" s="34"/>
      <c r="P817" s="34"/>
      <c r="Q817" s="34"/>
      <c r="R817" s="34"/>
    </row>
    <row r="818" spans="1:18">
      <c r="A818" s="36"/>
      <c r="B818" s="204"/>
      <c r="C818" s="34"/>
      <c r="D818" s="34"/>
      <c r="E818" s="34"/>
      <c r="F818" s="34"/>
      <c r="G818" s="34"/>
      <c r="H818" s="34"/>
      <c r="I818" s="34"/>
      <c r="J818" s="205"/>
      <c r="K818" s="36"/>
      <c r="L818" s="34"/>
      <c r="M818" s="36"/>
      <c r="N818" s="34"/>
      <c r="O818" s="34"/>
      <c r="P818" s="34"/>
      <c r="Q818" s="34"/>
      <c r="R818" s="34"/>
    </row>
    <row r="819" spans="1:18">
      <c r="A819" s="36"/>
      <c r="B819" s="204"/>
      <c r="C819" s="34"/>
      <c r="D819" s="34"/>
      <c r="E819" s="34"/>
      <c r="F819" s="34"/>
      <c r="G819" s="34"/>
      <c r="H819" s="34"/>
      <c r="I819" s="34"/>
      <c r="J819" s="205"/>
      <c r="K819" s="36"/>
      <c r="L819" s="34"/>
      <c r="M819" s="36"/>
      <c r="N819" s="34"/>
      <c r="O819" s="34"/>
      <c r="P819" s="34"/>
      <c r="Q819" s="34"/>
      <c r="R819" s="34"/>
    </row>
    <row r="820" spans="1:18">
      <c r="A820" s="36"/>
      <c r="B820" s="204"/>
      <c r="C820" s="34"/>
      <c r="D820" s="34"/>
      <c r="E820" s="34"/>
      <c r="F820" s="34"/>
      <c r="G820" s="34"/>
      <c r="H820" s="34"/>
      <c r="I820" s="34"/>
      <c r="J820" s="205"/>
      <c r="K820" s="36"/>
      <c r="L820" s="34"/>
      <c r="M820" s="36"/>
      <c r="N820" s="34"/>
      <c r="O820" s="34"/>
      <c r="P820" s="34"/>
      <c r="Q820" s="34"/>
      <c r="R820" s="34"/>
    </row>
    <row r="821" spans="1:18">
      <c r="A821" s="36"/>
      <c r="B821" s="204"/>
      <c r="C821" s="34"/>
      <c r="D821" s="34"/>
      <c r="E821" s="34"/>
      <c r="F821" s="34"/>
      <c r="G821" s="34"/>
      <c r="H821" s="34"/>
      <c r="I821" s="34"/>
      <c r="J821" s="205"/>
      <c r="K821" s="36"/>
      <c r="L821" s="34"/>
      <c r="M821" s="36"/>
      <c r="N821" s="34"/>
      <c r="O821" s="34"/>
      <c r="P821" s="34"/>
      <c r="Q821" s="34"/>
      <c r="R821" s="34"/>
    </row>
    <row r="822" spans="1:18">
      <c r="A822" s="36"/>
      <c r="B822" s="204"/>
      <c r="C822" s="34"/>
      <c r="D822" s="34"/>
      <c r="E822" s="34"/>
      <c r="F822" s="34"/>
      <c r="G822" s="34"/>
      <c r="H822" s="34"/>
      <c r="I822" s="34"/>
      <c r="J822" s="205"/>
      <c r="K822" s="36"/>
      <c r="L822" s="34"/>
      <c r="M822" s="36"/>
      <c r="N822" s="34"/>
      <c r="O822" s="34"/>
      <c r="P822" s="34"/>
      <c r="Q822" s="34"/>
      <c r="R822" s="34"/>
    </row>
    <row r="823" spans="1:18">
      <c r="A823" s="36"/>
      <c r="B823" s="204"/>
      <c r="C823" s="34"/>
      <c r="D823" s="34"/>
      <c r="E823" s="34"/>
      <c r="F823" s="34"/>
      <c r="G823" s="34"/>
      <c r="H823" s="34"/>
      <c r="I823" s="34"/>
      <c r="J823" s="205"/>
      <c r="K823" s="36"/>
      <c r="L823" s="34"/>
      <c r="M823" s="36"/>
      <c r="N823" s="34"/>
      <c r="O823" s="34"/>
      <c r="P823" s="34"/>
      <c r="Q823" s="34"/>
      <c r="R823" s="34"/>
    </row>
    <row r="824" spans="1:18">
      <c r="A824" s="36"/>
      <c r="B824" s="204"/>
      <c r="C824" s="34"/>
      <c r="D824" s="34"/>
      <c r="E824" s="34"/>
      <c r="F824" s="34"/>
      <c r="G824" s="34"/>
      <c r="H824" s="34"/>
      <c r="I824" s="34"/>
      <c r="J824" s="205"/>
      <c r="K824" s="36"/>
      <c r="L824" s="34"/>
      <c r="M824" s="36"/>
      <c r="N824" s="34"/>
      <c r="O824" s="34"/>
      <c r="P824" s="34"/>
      <c r="Q824" s="34"/>
      <c r="R824" s="34"/>
    </row>
    <row r="825" spans="1:18">
      <c r="A825" s="36"/>
      <c r="B825" s="204"/>
      <c r="C825" s="34"/>
      <c r="D825" s="34"/>
      <c r="E825" s="34"/>
      <c r="F825" s="34"/>
      <c r="G825" s="34"/>
      <c r="H825" s="34"/>
      <c r="I825" s="34"/>
      <c r="J825" s="205"/>
      <c r="K825" s="36"/>
      <c r="L825" s="34"/>
      <c r="M825" s="36"/>
      <c r="N825" s="34"/>
      <c r="O825" s="34"/>
      <c r="P825" s="34"/>
      <c r="Q825" s="34"/>
      <c r="R825" s="34"/>
    </row>
    <row r="826" spans="1:18">
      <c r="A826" s="36"/>
      <c r="B826" s="204"/>
      <c r="C826" s="34"/>
      <c r="D826" s="34"/>
      <c r="E826" s="34"/>
      <c r="F826" s="34"/>
      <c r="G826" s="34"/>
      <c r="H826" s="34"/>
      <c r="I826" s="34"/>
      <c r="J826" s="205"/>
      <c r="K826" s="36"/>
      <c r="L826" s="34"/>
      <c r="M826" s="36"/>
      <c r="N826" s="34"/>
      <c r="O826" s="34"/>
      <c r="P826" s="34"/>
      <c r="Q826" s="34"/>
      <c r="R826" s="34"/>
    </row>
    <row r="827" spans="1:18">
      <c r="A827" s="36"/>
      <c r="B827" s="204"/>
      <c r="C827" s="34"/>
      <c r="D827" s="34"/>
      <c r="E827" s="34"/>
      <c r="F827" s="34"/>
      <c r="G827" s="34"/>
      <c r="H827" s="34"/>
      <c r="I827" s="34"/>
      <c r="J827" s="205"/>
      <c r="K827" s="36"/>
      <c r="L827" s="34"/>
      <c r="M827" s="36"/>
      <c r="N827" s="34"/>
      <c r="O827" s="34"/>
      <c r="P827" s="34"/>
      <c r="Q827" s="34"/>
      <c r="R827" s="34"/>
    </row>
    <row r="828" spans="1:18">
      <c r="A828" s="36"/>
      <c r="B828" s="204"/>
      <c r="C828" s="34"/>
      <c r="D828" s="34"/>
      <c r="E828" s="34"/>
      <c r="F828" s="34"/>
      <c r="G828" s="34"/>
      <c r="H828" s="34"/>
      <c r="I828" s="34"/>
      <c r="J828" s="205"/>
      <c r="K828" s="36"/>
      <c r="L828" s="34"/>
      <c r="M828" s="36"/>
      <c r="N828" s="34"/>
      <c r="O828" s="34"/>
      <c r="P828" s="34"/>
      <c r="Q828" s="34"/>
      <c r="R828" s="34"/>
    </row>
    <row r="829" spans="1:18">
      <c r="A829" s="36"/>
      <c r="B829" s="204"/>
      <c r="C829" s="34"/>
      <c r="D829" s="34"/>
      <c r="E829" s="34"/>
      <c r="F829" s="34"/>
      <c r="G829" s="34"/>
      <c r="H829" s="34"/>
      <c r="I829" s="34"/>
      <c r="J829" s="205"/>
      <c r="K829" s="36"/>
      <c r="L829" s="34"/>
      <c r="M829" s="36"/>
      <c r="N829" s="34"/>
      <c r="O829" s="34"/>
      <c r="P829" s="34"/>
      <c r="Q829" s="34"/>
      <c r="R829" s="34"/>
    </row>
    <row r="830" spans="1:18">
      <c r="A830" s="36"/>
      <c r="B830" s="204"/>
      <c r="C830" s="34"/>
      <c r="D830" s="34"/>
      <c r="E830" s="34"/>
      <c r="F830" s="34"/>
      <c r="G830" s="34"/>
      <c r="H830" s="34"/>
      <c r="I830" s="34"/>
      <c r="J830" s="205"/>
      <c r="K830" s="36"/>
      <c r="L830" s="34"/>
      <c r="M830" s="36"/>
      <c r="N830" s="34"/>
      <c r="O830" s="34"/>
      <c r="P830" s="34"/>
      <c r="Q830" s="34"/>
      <c r="R830" s="34"/>
    </row>
    <row r="831" spans="1:18">
      <c r="A831" s="36"/>
      <c r="B831" s="204"/>
      <c r="C831" s="34"/>
      <c r="D831" s="34"/>
      <c r="E831" s="34"/>
      <c r="F831" s="34"/>
      <c r="G831" s="34"/>
      <c r="H831" s="34"/>
      <c r="I831" s="34"/>
      <c r="J831" s="205"/>
      <c r="K831" s="36"/>
      <c r="L831" s="34"/>
      <c r="M831" s="36"/>
      <c r="N831" s="34"/>
      <c r="O831" s="34"/>
      <c r="P831" s="34"/>
      <c r="Q831" s="34"/>
      <c r="R831" s="34"/>
    </row>
    <row r="832" spans="1:18">
      <c r="A832" s="36"/>
      <c r="B832" s="204"/>
      <c r="C832" s="34"/>
      <c r="D832" s="34"/>
      <c r="E832" s="34"/>
      <c r="F832" s="34"/>
      <c r="G832" s="34"/>
      <c r="H832" s="34"/>
      <c r="I832" s="34"/>
      <c r="J832" s="205"/>
      <c r="K832" s="36"/>
      <c r="L832" s="34"/>
      <c r="M832" s="36"/>
      <c r="N832" s="34"/>
      <c r="O832" s="34"/>
      <c r="P832" s="34"/>
      <c r="Q832" s="34"/>
      <c r="R832" s="34"/>
    </row>
    <row r="833" spans="1:18">
      <c r="A833" s="36"/>
      <c r="B833" s="204"/>
      <c r="C833" s="34"/>
      <c r="D833" s="34"/>
      <c r="E833" s="34"/>
      <c r="F833" s="34"/>
      <c r="G833" s="34"/>
      <c r="H833" s="34"/>
      <c r="I833" s="34"/>
      <c r="J833" s="205"/>
      <c r="K833" s="36"/>
      <c r="L833" s="34"/>
      <c r="M833" s="36"/>
      <c r="N833" s="34"/>
      <c r="O833" s="34"/>
      <c r="P833" s="34"/>
      <c r="Q833" s="34"/>
      <c r="R833" s="34"/>
    </row>
    <row r="834" spans="1:18">
      <c r="A834" s="36"/>
      <c r="B834" s="204"/>
      <c r="C834" s="34"/>
      <c r="D834" s="34"/>
      <c r="E834" s="34"/>
      <c r="F834" s="34"/>
      <c r="G834" s="34"/>
      <c r="H834" s="34"/>
      <c r="I834" s="34"/>
      <c r="J834" s="205"/>
      <c r="K834" s="36"/>
      <c r="L834" s="34"/>
      <c r="M834" s="36"/>
      <c r="N834" s="34"/>
      <c r="O834" s="34"/>
      <c r="P834" s="34"/>
      <c r="Q834" s="34"/>
      <c r="R834" s="34"/>
    </row>
    <row r="835" spans="1:18">
      <c r="A835" s="36"/>
      <c r="B835" s="204"/>
      <c r="C835" s="34"/>
      <c r="D835" s="34"/>
      <c r="E835" s="34"/>
      <c r="F835" s="34"/>
      <c r="G835" s="34"/>
      <c r="H835" s="34"/>
      <c r="I835" s="34"/>
      <c r="J835" s="205"/>
      <c r="K835" s="36"/>
      <c r="L835" s="34"/>
      <c r="M835" s="36"/>
      <c r="N835" s="34"/>
      <c r="O835" s="34"/>
      <c r="P835" s="34"/>
      <c r="Q835" s="34"/>
      <c r="R835" s="34"/>
    </row>
    <row r="836" spans="1:18">
      <c r="A836" s="36"/>
      <c r="B836" s="204"/>
      <c r="C836" s="34"/>
      <c r="D836" s="34"/>
      <c r="E836" s="34"/>
      <c r="F836" s="34"/>
      <c r="G836" s="34"/>
      <c r="H836" s="34"/>
      <c r="I836" s="34"/>
      <c r="J836" s="205"/>
      <c r="K836" s="36"/>
      <c r="L836" s="34"/>
      <c r="M836" s="36"/>
      <c r="N836" s="34"/>
      <c r="O836" s="34"/>
      <c r="P836" s="34"/>
      <c r="Q836" s="34"/>
      <c r="R836" s="34"/>
    </row>
    <row r="837" spans="1:18">
      <c r="A837" s="36"/>
      <c r="B837" s="204"/>
      <c r="C837" s="34"/>
      <c r="D837" s="34"/>
      <c r="E837" s="34"/>
      <c r="F837" s="34"/>
      <c r="G837" s="34"/>
      <c r="H837" s="34"/>
      <c r="I837" s="34"/>
      <c r="J837" s="205"/>
      <c r="K837" s="36"/>
      <c r="L837" s="34"/>
      <c r="M837" s="36"/>
      <c r="N837" s="34"/>
      <c r="O837" s="34"/>
      <c r="P837" s="34"/>
      <c r="Q837" s="34"/>
      <c r="R837" s="34"/>
    </row>
    <row r="838" spans="1:18">
      <c r="A838" s="36"/>
      <c r="B838" s="204"/>
      <c r="C838" s="34"/>
      <c r="D838" s="34"/>
      <c r="E838" s="34"/>
      <c r="F838" s="34"/>
      <c r="G838" s="34"/>
      <c r="H838" s="34"/>
      <c r="I838" s="34"/>
      <c r="J838" s="205"/>
      <c r="K838" s="36"/>
      <c r="L838" s="34"/>
      <c r="M838" s="36"/>
      <c r="N838" s="34"/>
      <c r="O838" s="34"/>
      <c r="P838" s="34"/>
      <c r="Q838" s="34"/>
      <c r="R838" s="34"/>
    </row>
    <row r="839" spans="1:18">
      <c r="A839" s="36"/>
      <c r="B839" s="204"/>
      <c r="C839" s="34"/>
      <c r="D839" s="34"/>
      <c r="E839" s="34"/>
      <c r="F839" s="34"/>
      <c r="G839" s="34"/>
      <c r="H839" s="34"/>
      <c r="I839" s="34"/>
      <c r="J839" s="205"/>
      <c r="K839" s="36"/>
      <c r="L839" s="34"/>
      <c r="M839" s="36"/>
      <c r="N839" s="34"/>
      <c r="O839" s="34"/>
      <c r="P839" s="34"/>
      <c r="Q839" s="34"/>
      <c r="R839" s="34"/>
    </row>
    <row r="840" spans="1:18">
      <c r="A840" s="36"/>
      <c r="B840" s="204"/>
      <c r="C840" s="34"/>
      <c r="D840" s="34"/>
      <c r="E840" s="34"/>
      <c r="F840" s="34"/>
      <c r="G840" s="34"/>
      <c r="H840" s="34"/>
      <c r="I840" s="34"/>
      <c r="J840" s="205"/>
      <c r="K840" s="36"/>
      <c r="L840" s="34"/>
      <c r="M840" s="36"/>
      <c r="N840" s="34"/>
      <c r="O840" s="34"/>
      <c r="P840" s="34"/>
      <c r="Q840" s="34"/>
      <c r="R840" s="34"/>
    </row>
    <row r="841" spans="1:18">
      <c r="A841" s="36"/>
      <c r="B841" s="204"/>
      <c r="C841" s="34"/>
      <c r="D841" s="34"/>
      <c r="E841" s="34"/>
      <c r="F841" s="34"/>
      <c r="G841" s="34"/>
      <c r="H841" s="34"/>
      <c r="I841" s="34"/>
      <c r="J841" s="205"/>
      <c r="K841" s="36"/>
      <c r="L841" s="34"/>
      <c r="M841" s="36"/>
      <c r="N841" s="34"/>
      <c r="O841" s="34"/>
      <c r="P841" s="34"/>
      <c r="Q841" s="34"/>
      <c r="R841" s="34"/>
    </row>
    <row r="842" spans="1:18">
      <c r="A842" s="36"/>
      <c r="B842" s="204"/>
      <c r="C842" s="34"/>
      <c r="D842" s="34"/>
      <c r="E842" s="34"/>
      <c r="F842" s="34"/>
      <c r="G842" s="34"/>
      <c r="H842" s="34"/>
      <c r="I842" s="34"/>
      <c r="J842" s="205"/>
      <c r="K842" s="36"/>
      <c r="L842" s="34"/>
      <c r="M842" s="36"/>
      <c r="N842" s="34"/>
      <c r="O842" s="34"/>
      <c r="P842" s="34"/>
      <c r="Q842" s="34"/>
      <c r="R842" s="34"/>
    </row>
    <row r="843" spans="1:18">
      <c r="A843" s="36"/>
      <c r="B843" s="204"/>
      <c r="C843" s="34"/>
      <c r="D843" s="34"/>
      <c r="E843" s="34"/>
      <c r="F843" s="34"/>
      <c r="G843" s="34"/>
      <c r="H843" s="34"/>
      <c r="I843" s="34"/>
      <c r="J843" s="205"/>
      <c r="K843" s="36"/>
      <c r="L843" s="34"/>
      <c r="M843" s="36"/>
      <c r="N843" s="34"/>
      <c r="O843" s="34"/>
      <c r="P843" s="34"/>
      <c r="Q843" s="34"/>
      <c r="R843" s="34"/>
    </row>
    <row r="844" spans="1:18">
      <c r="A844" s="36"/>
      <c r="B844" s="204"/>
      <c r="C844" s="34"/>
      <c r="D844" s="34"/>
      <c r="E844" s="34"/>
      <c r="F844" s="34"/>
      <c r="G844" s="34"/>
      <c r="H844" s="34"/>
      <c r="I844" s="34"/>
      <c r="J844" s="205"/>
      <c r="K844" s="36"/>
      <c r="L844" s="34"/>
      <c r="M844" s="36"/>
      <c r="N844" s="34"/>
      <c r="O844" s="34"/>
      <c r="P844" s="34"/>
      <c r="Q844" s="34"/>
      <c r="R844" s="34"/>
    </row>
    <row r="845" spans="1:18">
      <c r="A845" s="36"/>
      <c r="B845" s="204"/>
      <c r="C845" s="34"/>
      <c r="D845" s="34"/>
      <c r="E845" s="34"/>
      <c r="F845" s="34"/>
      <c r="G845" s="34"/>
      <c r="H845" s="34"/>
      <c r="I845" s="34"/>
      <c r="J845" s="205"/>
      <c r="K845" s="36"/>
      <c r="L845" s="34"/>
      <c r="M845" s="36"/>
      <c r="N845" s="34"/>
      <c r="O845" s="34"/>
      <c r="P845" s="34"/>
      <c r="Q845" s="34"/>
      <c r="R845" s="34"/>
    </row>
    <row r="846" spans="1:18">
      <c r="A846" s="36"/>
      <c r="B846" s="204"/>
      <c r="C846" s="34"/>
      <c r="D846" s="34"/>
      <c r="E846" s="34"/>
      <c r="F846" s="34"/>
      <c r="G846" s="34"/>
      <c r="H846" s="34"/>
      <c r="I846" s="34"/>
      <c r="J846" s="205"/>
      <c r="K846" s="36"/>
      <c r="L846" s="34"/>
      <c r="M846" s="36"/>
      <c r="N846" s="34"/>
      <c r="O846" s="34"/>
      <c r="P846" s="34"/>
      <c r="Q846" s="34"/>
      <c r="R846" s="34"/>
    </row>
    <row r="847" spans="1:18">
      <c r="A847" s="36"/>
      <c r="B847" s="204"/>
      <c r="C847" s="34"/>
      <c r="D847" s="34"/>
      <c r="E847" s="34"/>
      <c r="F847" s="34"/>
      <c r="G847" s="34"/>
      <c r="H847" s="34"/>
      <c r="I847" s="34"/>
      <c r="J847" s="205"/>
      <c r="K847" s="36"/>
      <c r="L847" s="34"/>
      <c r="M847" s="36"/>
      <c r="N847" s="34"/>
      <c r="O847" s="34"/>
      <c r="P847" s="34"/>
      <c r="Q847" s="34"/>
      <c r="R847" s="34"/>
    </row>
    <row r="848" spans="1:18">
      <c r="A848" s="36"/>
      <c r="B848" s="204"/>
      <c r="C848" s="34"/>
      <c r="D848" s="34"/>
      <c r="E848" s="34"/>
      <c r="F848" s="34"/>
      <c r="G848" s="34"/>
      <c r="H848" s="34"/>
      <c r="I848" s="34"/>
      <c r="J848" s="205"/>
      <c r="K848" s="36"/>
      <c r="L848" s="34"/>
      <c r="M848" s="36"/>
      <c r="N848" s="34"/>
      <c r="O848" s="34"/>
      <c r="P848" s="34"/>
      <c r="Q848" s="34"/>
      <c r="R848" s="34"/>
    </row>
    <row r="849" spans="1:18">
      <c r="A849" s="36"/>
      <c r="B849" s="204"/>
      <c r="C849" s="34"/>
      <c r="D849" s="34"/>
      <c r="E849" s="34"/>
      <c r="F849" s="34"/>
      <c r="G849" s="34"/>
      <c r="H849" s="34"/>
      <c r="I849" s="34"/>
      <c r="J849" s="205"/>
      <c r="K849" s="36"/>
      <c r="L849" s="34"/>
      <c r="M849" s="36"/>
      <c r="N849" s="34"/>
      <c r="O849" s="34"/>
      <c r="P849" s="34"/>
      <c r="Q849" s="34"/>
      <c r="R849" s="34"/>
    </row>
    <row r="850" spans="1:18">
      <c r="A850" s="36"/>
      <c r="B850" s="204"/>
      <c r="C850" s="34"/>
      <c r="D850" s="34"/>
      <c r="E850" s="34"/>
      <c r="F850" s="34"/>
      <c r="G850" s="34"/>
      <c r="H850" s="34"/>
      <c r="I850" s="34"/>
      <c r="J850" s="205"/>
      <c r="K850" s="36"/>
      <c r="L850" s="34"/>
      <c r="M850" s="36"/>
      <c r="N850" s="34"/>
      <c r="O850" s="34"/>
      <c r="P850" s="34"/>
      <c r="Q850" s="34"/>
      <c r="R850" s="34"/>
    </row>
    <row r="851" spans="1:18">
      <c r="A851" s="36"/>
      <c r="B851" s="204"/>
      <c r="C851" s="34"/>
      <c r="D851" s="34"/>
      <c r="E851" s="34"/>
      <c r="F851" s="34"/>
      <c r="G851" s="34"/>
      <c r="H851" s="34"/>
      <c r="I851" s="34"/>
      <c r="J851" s="205"/>
      <c r="K851" s="36"/>
      <c r="L851" s="34"/>
      <c r="M851" s="36"/>
      <c r="N851" s="34"/>
      <c r="O851" s="34"/>
      <c r="P851" s="34"/>
      <c r="Q851" s="34"/>
      <c r="R851" s="34"/>
    </row>
    <row r="852" spans="1:18">
      <c r="A852" s="36"/>
      <c r="B852" s="204"/>
      <c r="C852" s="34"/>
      <c r="D852" s="34"/>
      <c r="E852" s="34"/>
      <c r="F852" s="34"/>
      <c r="G852" s="34"/>
      <c r="H852" s="34"/>
      <c r="I852" s="34"/>
      <c r="J852" s="205"/>
      <c r="K852" s="36"/>
      <c r="L852" s="34"/>
      <c r="M852" s="36"/>
      <c r="N852" s="34"/>
      <c r="O852" s="34"/>
      <c r="P852" s="34"/>
      <c r="Q852" s="34"/>
      <c r="R852" s="34"/>
    </row>
    <row r="853" spans="1:18">
      <c r="A853" s="36"/>
      <c r="B853" s="204"/>
      <c r="C853" s="34"/>
      <c r="D853" s="34"/>
      <c r="E853" s="34"/>
      <c r="F853" s="34"/>
      <c r="G853" s="34"/>
      <c r="H853" s="34"/>
      <c r="I853" s="34"/>
      <c r="J853" s="205"/>
      <c r="K853" s="36"/>
      <c r="L853" s="34"/>
      <c r="M853" s="36"/>
      <c r="N853" s="34"/>
      <c r="O853" s="34"/>
      <c r="P853" s="34"/>
      <c r="Q853" s="34"/>
      <c r="R853" s="34"/>
    </row>
    <row r="854" spans="1:18">
      <c r="A854" s="36"/>
      <c r="B854" s="204"/>
      <c r="C854" s="34"/>
      <c r="D854" s="34"/>
      <c r="E854" s="34"/>
      <c r="F854" s="34"/>
      <c r="G854" s="34"/>
      <c r="H854" s="34"/>
      <c r="I854" s="34"/>
      <c r="J854" s="205"/>
      <c r="K854" s="36"/>
      <c r="L854" s="34"/>
      <c r="M854" s="36"/>
      <c r="N854" s="34"/>
      <c r="O854" s="34"/>
      <c r="P854" s="34"/>
      <c r="Q854" s="34"/>
      <c r="R854" s="34"/>
    </row>
    <row r="855" spans="1:18">
      <c r="A855" s="36"/>
      <c r="B855" s="204"/>
      <c r="C855" s="34"/>
      <c r="D855" s="34"/>
      <c r="E855" s="34"/>
      <c r="F855" s="34"/>
      <c r="G855" s="34"/>
      <c r="H855" s="34"/>
      <c r="I855" s="34"/>
      <c r="J855" s="205"/>
      <c r="K855" s="36"/>
      <c r="L855" s="34"/>
      <c r="M855" s="36"/>
      <c r="N855" s="34"/>
      <c r="O855" s="34"/>
      <c r="P855" s="34"/>
      <c r="Q855" s="34"/>
      <c r="R855" s="34"/>
    </row>
    <row r="856" spans="1:18">
      <c r="A856" s="36"/>
      <c r="B856" s="204"/>
      <c r="C856" s="34"/>
      <c r="D856" s="34"/>
      <c r="E856" s="34"/>
      <c r="F856" s="34"/>
      <c r="G856" s="34"/>
      <c r="H856" s="34"/>
      <c r="I856" s="34"/>
      <c r="J856" s="205"/>
      <c r="K856" s="36"/>
      <c r="L856" s="34"/>
      <c r="M856" s="36"/>
      <c r="N856" s="34"/>
      <c r="O856" s="34"/>
      <c r="P856" s="34"/>
      <c r="Q856" s="34"/>
      <c r="R856" s="34"/>
    </row>
    <row r="857" spans="1:18">
      <c r="A857" s="36"/>
      <c r="B857" s="204"/>
      <c r="C857" s="34"/>
      <c r="D857" s="34"/>
      <c r="E857" s="34"/>
      <c r="F857" s="34"/>
      <c r="G857" s="34"/>
      <c r="H857" s="34"/>
      <c r="I857" s="34"/>
      <c r="J857" s="205"/>
      <c r="K857" s="36"/>
      <c r="L857" s="34"/>
      <c r="M857" s="36"/>
      <c r="N857" s="34"/>
      <c r="O857" s="34"/>
      <c r="P857" s="34"/>
      <c r="Q857" s="34"/>
      <c r="R857" s="34"/>
    </row>
    <row r="858" spans="1:18">
      <c r="A858" s="36"/>
      <c r="B858" s="204"/>
      <c r="C858" s="34"/>
      <c r="D858" s="34"/>
      <c r="E858" s="34"/>
      <c r="F858" s="34"/>
      <c r="G858" s="34"/>
      <c r="H858" s="34"/>
      <c r="I858" s="34"/>
      <c r="J858" s="205"/>
      <c r="K858" s="36"/>
      <c r="L858" s="34"/>
      <c r="M858" s="36"/>
      <c r="N858" s="34"/>
      <c r="O858" s="34"/>
      <c r="P858" s="34"/>
      <c r="Q858" s="34"/>
      <c r="R858" s="34"/>
    </row>
    <row r="859" spans="1:18">
      <c r="A859" s="36"/>
      <c r="B859" s="204"/>
      <c r="C859" s="34"/>
      <c r="D859" s="34"/>
      <c r="E859" s="34"/>
      <c r="F859" s="34"/>
      <c r="G859" s="34"/>
      <c r="H859" s="34"/>
      <c r="I859" s="34"/>
      <c r="J859" s="205"/>
      <c r="K859" s="36"/>
      <c r="L859" s="34"/>
      <c r="M859" s="36"/>
      <c r="N859" s="34"/>
      <c r="O859" s="34"/>
      <c r="P859" s="34"/>
      <c r="Q859" s="34"/>
      <c r="R859" s="34"/>
    </row>
    <row r="860" spans="1:18">
      <c r="A860" s="36"/>
      <c r="B860" s="204"/>
      <c r="C860" s="34"/>
      <c r="D860" s="34"/>
      <c r="E860" s="34"/>
      <c r="F860" s="34"/>
      <c r="G860" s="34"/>
      <c r="H860" s="34"/>
      <c r="I860" s="34"/>
      <c r="J860" s="205"/>
      <c r="K860" s="36"/>
      <c r="L860" s="34"/>
      <c r="M860" s="36"/>
      <c r="N860" s="34"/>
      <c r="O860" s="34"/>
      <c r="P860" s="34"/>
      <c r="Q860" s="34"/>
      <c r="R860" s="34"/>
    </row>
    <row r="861" spans="1:18">
      <c r="A861" s="36"/>
      <c r="B861" s="204"/>
      <c r="C861" s="34"/>
      <c r="D861" s="34"/>
      <c r="E861" s="34"/>
      <c r="F861" s="34"/>
      <c r="G861" s="34"/>
      <c r="H861" s="34"/>
      <c r="I861" s="34"/>
      <c r="J861" s="205"/>
      <c r="K861" s="36"/>
      <c r="L861" s="34"/>
      <c r="M861" s="36"/>
      <c r="N861" s="34"/>
      <c r="O861" s="34"/>
      <c r="P861" s="34"/>
      <c r="Q861" s="34"/>
      <c r="R861" s="34"/>
    </row>
    <row r="862" spans="1:18">
      <c r="A862" s="36"/>
      <c r="B862" s="204"/>
      <c r="C862" s="34"/>
      <c r="D862" s="34"/>
      <c r="E862" s="34"/>
      <c r="F862" s="34"/>
      <c r="G862" s="34"/>
      <c r="H862" s="34"/>
      <c r="I862" s="34"/>
      <c r="J862" s="205"/>
      <c r="K862" s="36"/>
      <c r="L862" s="34"/>
      <c r="M862" s="36"/>
      <c r="N862" s="34"/>
      <c r="O862" s="34"/>
      <c r="P862" s="34"/>
      <c r="Q862" s="34"/>
      <c r="R862" s="34"/>
    </row>
    <row r="863" spans="1:18">
      <c r="A863" s="36"/>
      <c r="B863" s="204"/>
      <c r="C863" s="34"/>
      <c r="D863" s="34"/>
      <c r="E863" s="34"/>
      <c r="F863" s="34"/>
      <c r="G863" s="34"/>
      <c r="H863" s="34"/>
      <c r="I863" s="34"/>
      <c r="J863" s="205"/>
      <c r="K863" s="36"/>
      <c r="L863" s="34"/>
      <c r="M863" s="36"/>
      <c r="N863" s="34"/>
      <c r="O863" s="34"/>
      <c r="P863" s="34"/>
      <c r="Q863" s="34"/>
      <c r="R863" s="34"/>
    </row>
    <row r="864" spans="1:18">
      <c r="A864" s="36"/>
      <c r="B864" s="204"/>
      <c r="C864" s="34"/>
      <c r="D864" s="34"/>
      <c r="E864" s="34"/>
      <c r="F864" s="34"/>
      <c r="G864" s="34"/>
      <c r="H864" s="34"/>
      <c r="I864" s="34"/>
      <c r="J864" s="205"/>
      <c r="K864" s="36"/>
      <c r="L864" s="34"/>
      <c r="M864" s="36"/>
      <c r="N864" s="34"/>
      <c r="O864" s="34"/>
      <c r="P864" s="34"/>
      <c r="Q864" s="34"/>
      <c r="R864" s="34"/>
    </row>
    <row r="865" spans="1:18">
      <c r="A865" s="36"/>
      <c r="B865" s="204"/>
      <c r="C865" s="34"/>
      <c r="D865" s="34"/>
      <c r="E865" s="34"/>
      <c r="F865" s="34"/>
      <c r="G865" s="34"/>
      <c r="H865" s="34"/>
      <c r="I865" s="34"/>
      <c r="J865" s="205"/>
      <c r="K865" s="36"/>
      <c r="L865" s="34"/>
      <c r="M865" s="36"/>
      <c r="N865" s="34"/>
      <c r="O865" s="34"/>
      <c r="P865" s="34"/>
      <c r="Q865" s="34"/>
      <c r="R865" s="34"/>
    </row>
    <row r="866" spans="1:18">
      <c r="A866" s="36"/>
      <c r="B866" s="204"/>
      <c r="C866" s="34"/>
      <c r="D866" s="34"/>
      <c r="E866" s="34"/>
      <c r="F866" s="34"/>
      <c r="G866" s="34"/>
      <c r="H866" s="34"/>
      <c r="I866" s="34"/>
      <c r="J866" s="205"/>
      <c r="K866" s="36"/>
      <c r="L866" s="34"/>
      <c r="M866" s="36"/>
      <c r="N866" s="34"/>
      <c r="O866" s="34"/>
      <c r="P866" s="34"/>
      <c r="Q866" s="34"/>
      <c r="R866" s="34"/>
    </row>
    <row r="867" spans="1:18">
      <c r="A867" s="36"/>
      <c r="B867" s="204"/>
      <c r="C867" s="34"/>
      <c r="D867" s="34"/>
      <c r="E867" s="34"/>
      <c r="F867" s="34"/>
      <c r="G867" s="34"/>
      <c r="H867" s="34"/>
      <c r="I867" s="34"/>
      <c r="J867" s="205"/>
      <c r="K867" s="36"/>
      <c r="L867" s="34"/>
      <c r="M867" s="36"/>
      <c r="N867" s="34"/>
      <c r="O867" s="34"/>
      <c r="P867" s="34"/>
      <c r="Q867" s="34"/>
      <c r="R867" s="34"/>
    </row>
    <row r="868" spans="1:18">
      <c r="A868" s="36"/>
      <c r="B868" s="204"/>
      <c r="C868" s="34"/>
      <c r="D868" s="34"/>
      <c r="E868" s="34"/>
      <c r="F868" s="34"/>
      <c r="G868" s="34"/>
      <c r="H868" s="34"/>
      <c r="I868" s="34"/>
      <c r="J868" s="205"/>
      <c r="K868" s="36"/>
      <c r="L868" s="34"/>
      <c r="M868" s="36"/>
      <c r="N868" s="34"/>
      <c r="O868" s="34"/>
      <c r="P868" s="34"/>
      <c r="Q868" s="34"/>
      <c r="R868" s="34"/>
    </row>
    <row r="869" spans="1:18">
      <c r="A869" s="36"/>
      <c r="B869" s="204"/>
      <c r="C869" s="34"/>
      <c r="D869" s="34"/>
      <c r="E869" s="34"/>
      <c r="F869" s="34"/>
      <c r="G869" s="34"/>
      <c r="H869" s="34"/>
      <c r="I869" s="34"/>
      <c r="J869" s="205"/>
      <c r="K869" s="36"/>
      <c r="L869" s="34"/>
      <c r="M869" s="36"/>
      <c r="N869" s="34"/>
      <c r="O869" s="34"/>
      <c r="P869" s="34"/>
      <c r="Q869" s="34"/>
      <c r="R869" s="34"/>
    </row>
    <row r="870" spans="1:18">
      <c r="A870" s="36"/>
      <c r="B870" s="204"/>
      <c r="C870" s="34"/>
      <c r="D870" s="34"/>
      <c r="E870" s="34"/>
      <c r="F870" s="34"/>
      <c r="G870" s="34"/>
      <c r="H870" s="34"/>
      <c r="I870" s="34"/>
      <c r="J870" s="205"/>
      <c r="K870" s="36"/>
      <c r="L870" s="34"/>
      <c r="M870" s="36"/>
      <c r="N870" s="34"/>
      <c r="O870" s="34"/>
      <c r="P870" s="34"/>
      <c r="Q870" s="34"/>
      <c r="R870" s="34"/>
    </row>
    <row r="871" spans="1:18">
      <c r="A871" s="36"/>
      <c r="B871" s="204"/>
      <c r="C871" s="34"/>
      <c r="D871" s="34"/>
      <c r="E871" s="34"/>
      <c r="F871" s="34"/>
      <c r="G871" s="34"/>
      <c r="H871" s="34"/>
      <c r="I871" s="34"/>
      <c r="J871" s="205"/>
      <c r="K871" s="36"/>
      <c r="L871" s="34"/>
      <c r="M871" s="36"/>
      <c r="N871" s="34"/>
      <c r="O871" s="34"/>
      <c r="P871" s="34"/>
      <c r="Q871" s="34"/>
      <c r="R871" s="34"/>
    </row>
    <row r="872" spans="1:18">
      <c r="A872" s="36"/>
      <c r="B872" s="204"/>
      <c r="C872" s="34"/>
      <c r="D872" s="34"/>
      <c r="E872" s="34"/>
      <c r="F872" s="34"/>
      <c r="G872" s="34"/>
      <c r="H872" s="34"/>
      <c r="I872" s="34"/>
      <c r="J872" s="205"/>
      <c r="K872" s="36"/>
      <c r="L872" s="34"/>
      <c r="M872" s="36"/>
      <c r="N872" s="34"/>
      <c r="O872" s="34"/>
      <c r="P872" s="34"/>
      <c r="Q872" s="34"/>
      <c r="R872" s="34"/>
    </row>
    <row r="873" spans="1:18">
      <c r="A873" s="36"/>
      <c r="B873" s="204"/>
      <c r="C873" s="34"/>
      <c r="D873" s="34"/>
      <c r="E873" s="34"/>
      <c r="F873" s="34"/>
      <c r="G873" s="34"/>
      <c r="H873" s="34"/>
      <c r="I873" s="34"/>
      <c r="J873" s="205"/>
      <c r="K873" s="36"/>
      <c r="L873" s="34"/>
      <c r="M873" s="36"/>
      <c r="N873" s="34"/>
      <c r="O873" s="34"/>
      <c r="P873" s="34"/>
      <c r="Q873" s="34"/>
      <c r="R873" s="34"/>
    </row>
    <row r="874" spans="1:18">
      <c r="A874" s="36"/>
      <c r="B874" s="204"/>
      <c r="C874" s="34"/>
      <c r="D874" s="34"/>
      <c r="E874" s="34"/>
      <c r="F874" s="34"/>
      <c r="G874" s="34"/>
      <c r="H874" s="34"/>
      <c r="I874" s="34"/>
      <c r="J874" s="205"/>
      <c r="K874" s="36"/>
      <c r="L874" s="34"/>
      <c r="M874" s="36"/>
      <c r="N874" s="34"/>
      <c r="O874" s="34"/>
      <c r="P874" s="34"/>
      <c r="Q874" s="34"/>
      <c r="R874" s="34"/>
    </row>
    <row r="875" spans="1:18">
      <c r="A875" s="36"/>
      <c r="B875" s="204"/>
      <c r="C875" s="34"/>
      <c r="D875" s="34"/>
      <c r="E875" s="34"/>
      <c r="F875" s="34"/>
      <c r="G875" s="34"/>
      <c r="H875" s="34"/>
      <c r="I875" s="34"/>
      <c r="J875" s="205"/>
      <c r="K875" s="36"/>
      <c r="L875" s="34"/>
      <c r="M875" s="36"/>
      <c r="N875" s="34"/>
      <c r="O875" s="34"/>
      <c r="P875" s="34"/>
      <c r="Q875" s="34"/>
      <c r="R875" s="34"/>
    </row>
    <row r="876" spans="1:18">
      <c r="A876" s="36"/>
      <c r="B876" s="204"/>
      <c r="C876" s="34"/>
      <c r="D876" s="34"/>
      <c r="E876" s="34"/>
      <c r="F876" s="34"/>
      <c r="G876" s="34"/>
      <c r="H876" s="34"/>
      <c r="I876" s="34"/>
      <c r="J876" s="205"/>
      <c r="K876" s="36"/>
      <c r="L876" s="34"/>
      <c r="M876" s="36"/>
      <c r="N876" s="34"/>
      <c r="O876" s="34"/>
      <c r="P876" s="34"/>
      <c r="Q876" s="34"/>
      <c r="R876" s="34"/>
    </row>
    <row r="877" spans="1:18">
      <c r="A877" s="36"/>
      <c r="B877" s="204"/>
      <c r="C877" s="34"/>
      <c r="D877" s="34"/>
      <c r="E877" s="34"/>
      <c r="F877" s="34"/>
      <c r="G877" s="34"/>
      <c r="H877" s="34"/>
      <c r="I877" s="34"/>
      <c r="J877" s="205"/>
      <c r="K877" s="36"/>
      <c r="L877" s="34"/>
      <c r="M877" s="36"/>
      <c r="N877" s="34"/>
      <c r="O877" s="34"/>
      <c r="P877" s="34"/>
      <c r="Q877" s="34"/>
      <c r="R877" s="34"/>
    </row>
    <row r="878" spans="1:18">
      <c r="A878" s="36"/>
      <c r="B878" s="204"/>
      <c r="C878" s="34"/>
      <c r="D878" s="34"/>
      <c r="E878" s="34"/>
      <c r="F878" s="34"/>
      <c r="G878" s="34"/>
      <c r="H878" s="34"/>
      <c r="I878" s="34"/>
      <c r="J878" s="205"/>
      <c r="K878" s="36"/>
      <c r="L878" s="34"/>
      <c r="M878" s="36"/>
      <c r="N878" s="34"/>
      <c r="O878" s="34"/>
      <c r="P878" s="34"/>
      <c r="Q878" s="34"/>
      <c r="R878" s="34"/>
    </row>
    <row r="879" spans="1:18">
      <c r="A879" s="36"/>
      <c r="B879" s="204"/>
      <c r="C879" s="34"/>
      <c r="D879" s="34"/>
      <c r="E879" s="34"/>
      <c r="F879" s="34"/>
      <c r="G879" s="34"/>
      <c r="H879" s="34"/>
      <c r="I879" s="34"/>
      <c r="J879" s="205"/>
      <c r="K879" s="36"/>
      <c r="L879" s="34"/>
      <c r="M879" s="36"/>
      <c r="N879" s="34"/>
      <c r="O879" s="34"/>
      <c r="P879" s="34"/>
      <c r="Q879" s="34"/>
      <c r="R879" s="34"/>
    </row>
    <row r="880" spans="1:18">
      <c r="A880" s="36"/>
      <c r="B880" s="204"/>
      <c r="C880" s="34"/>
      <c r="D880" s="34"/>
      <c r="E880" s="34"/>
      <c r="F880" s="34"/>
      <c r="G880" s="34"/>
      <c r="H880" s="34"/>
      <c r="I880" s="34"/>
      <c r="J880" s="205"/>
      <c r="K880" s="36"/>
      <c r="L880" s="34"/>
      <c r="M880" s="36"/>
      <c r="N880" s="34"/>
      <c r="O880" s="34"/>
      <c r="P880" s="34"/>
      <c r="Q880" s="34"/>
      <c r="R880" s="34"/>
    </row>
    <row r="881" spans="1:18">
      <c r="A881" s="36"/>
      <c r="B881" s="204"/>
      <c r="C881" s="34"/>
      <c r="D881" s="34"/>
      <c r="E881" s="34"/>
      <c r="F881" s="34"/>
      <c r="G881" s="34"/>
      <c r="H881" s="34"/>
      <c r="I881" s="34"/>
      <c r="J881" s="205"/>
      <c r="K881" s="36"/>
      <c r="L881" s="34"/>
      <c r="M881" s="36"/>
      <c r="N881" s="34"/>
      <c r="O881" s="34"/>
      <c r="P881" s="34"/>
      <c r="Q881" s="34"/>
      <c r="R881" s="34"/>
    </row>
    <row r="882" spans="1:18">
      <c r="A882" s="36"/>
      <c r="B882" s="204"/>
      <c r="C882" s="34"/>
      <c r="D882" s="34"/>
      <c r="E882" s="34"/>
      <c r="F882" s="34"/>
      <c r="G882" s="34"/>
      <c r="H882" s="34"/>
      <c r="I882" s="34"/>
      <c r="J882" s="205"/>
      <c r="K882" s="36"/>
      <c r="L882" s="34"/>
      <c r="M882" s="36"/>
      <c r="N882" s="34"/>
      <c r="O882" s="34"/>
      <c r="P882" s="34"/>
      <c r="Q882" s="34"/>
      <c r="R882" s="34"/>
    </row>
    <row r="883" spans="1:18">
      <c r="A883" s="36"/>
      <c r="B883" s="204"/>
      <c r="C883" s="34"/>
      <c r="D883" s="34"/>
      <c r="E883" s="34"/>
      <c r="F883" s="34"/>
      <c r="G883" s="34"/>
      <c r="H883" s="34"/>
      <c r="I883" s="34"/>
      <c r="J883" s="205"/>
      <c r="K883" s="36"/>
      <c r="L883" s="34"/>
      <c r="M883" s="36"/>
      <c r="N883" s="34"/>
      <c r="O883" s="34"/>
      <c r="P883" s="34"/>
      <c r="Q883" s="34"/>
      <c r="R883" s="34"/>
    </row>
    <row r="884" spans="1:18">
      <c r="A884" s="36"/>
      <c r="B884" s="204"/>
      <c r="C884" s="34"/>
      <c r="D884" s="34"/>
      <c r="E884" s="34"/>
      <c r="F884" s="34"/>
      <c r="G884" s="34"/>
      <c r="H884" s="34"/>
      <c r="I884" s="34"/>
      <c r="J884" s="205"/>
      <c r="K884" s="36"/>
      <c r="L884" s="34"/>
      <c r="M884" s="36"/>
      <c r="N884" s="34"/>
      <c r="O884" s="34"/>
      <c r="P884" s="34"/>
      <c r="Q884" s="34"/>
      <c r="R884" s="34"/>
    </row>
    <row r="885" spans="1:18">
      <c r="A885" s="36"/>
      <c r="B885" s="204"/>
      <c r="C885" s="34"/>
      <c r="D885" s="34"/>
      <c r="E885" s="34"/>
      <c r="F885" s="34"/>
      <c r="G885" s="34"/>
      <c r="H885" s="34"/>
      <c r="I885" s="34"/>
      <c r="J885" s="205"/>
      <c r="K885" s="36"/>
      <c r="L885" s="34"/>
      <c r="M885" s="36"/>
      <c r="N885" s="34"/>
      <c r="O885" s="34"/>
      <c r="P885" s="34"/>
      <c r="Q885" s="34"/>
      <c r="R885" s="34"/>
    </row>
    <row r="886" spans="1:18">
      <c r="A886" s="36"/>
      <c r="B886" s="204"/>
      <c r="C886" s="204"/>
      <c r="D886" s="34"/>
      <c r="E886" s="34"/>
      <c r="F886" s="34"/>
      <c r="G886" s="34"/>
      <c r="H886" s="34"/>
      <c r="I886" s="34"/>
      <c r="J886" s="34"/>
      <c r="K886" s="36"/>
      <c r="L886" s="34"/>
      <c r="M886" s="36"/>
      <c r="N886" s="34"/>
      <c r="O886" s="34"/>
      <c r="P886" s="34"/>
      <c r="Q886" s="34"/>
      <c r="R886" s="34"/>
    </row>
    <row r="887" spans="1:18">
      <c r="A887" s="36"/>
      <c r="B887" s="204"/>
      <c r="C887" s="204"/>
      <c r="D887" s="34"/>
      <c r="E887" s="34"/>
      <c r="F887" s="34"/>
      <c r="G887" s="34"/>
      <c r="H887" s="34"/>
      <c r="I887" s="34"/>
      <c r="J887" s="34"/>
      <c r="K887" s="36"/>
      <c r="L887" s="34"/>
      <c r="M887" s="36"/>
      <c r="N887" s="34"/>
      <c r="O887" s="34"/>
      <c r="P887" s="34"/>
      <c r="Q887" s="34"/>
      <c r="R887" s="34"/>
    </row>
    <row r="888" spans="1:18">
      <c r="A888" s="36"/>
      <c r="B888" s="204"/>
      <c r="C888" s="204"/>
      <c r="D888" s="34"/>
      <c r="E888" s="34"/>
      <c r="F888" s="34"/>
      <c r="G888" s="34"/>
      <c r="H888" s="34"/>
      <c r="I888" s="34"/>
      <c r="J888" s="34"/>
      <c r="K888" s="36"/>
      <c r="L888" s="34"/>
      <c r="M888" s="36"/>
      <c r="N888" s="34"/>
      <c r="O888" s="34"/>
      <c r="P888" s="34"/>
      <c r="Q888" s="34"/>
      <c r="R888" s="34"/>
    </row>
    <row r="889" spans="1:18">
      <c r="A889" s="36"/>
      <c r="B889" s="204"/>
      <c r="C889" s="204"/>
      <c r="D889" s="34"/>
      <c r="E889" s="34"/>
      <c r="F889" s="34"/>
      <c r="G889" s="34"/>
      <c r="H889" s="34"/>
      <c r="I889" s="34"/>
      <c r="J889" s="34"/>
      <c r="K889" s="36"/>
      <c r="L889" s="34"/>
      <c r="M889" s="36"/>
      <c r="N889" s="34"/>
      <c r="O889" s="34"/>
      <c r="P889" s="34"/>
      <c r="Q889" s="34"/>
      <c r="R889" s="34"/>
    </row>
    <row r="890" spans="1:18">
      <c r="A890" s="36"/>
      <c r="B890" s="204"/>
      <c r="C890" s="204"/>
      <c r="D890" s="34"/>
      <c r="E890" s="34"/>
      <c r="F890" s="34"/>
      <c r="G890" s="34"/>
      <c r="H890" s="34"/>
      <c r="I890" s="34"/>
      <c r="J890" s="34"/>
      <c r="K890" s="36"/>
      <c r="L890" s="34"/>
      <c r="M890" s="36"/>
      <c r="N890" s="34"/>
      <c r="O890" s="34"/>
      <c r="P890" s="34"/>
      <c r="Q890" s="34"/>
      <c r="R890" s="34"/>
    </row>
    <row r="891" spans="1:18">
      <c r="A891" s="36"/>
      <c r="B891" s="204"/>
      <c r="C891" s="204"/>
      <c r="D891" s="34"/>
      <c r="E891" s="34"/>
      <c r="F891" s="34"/>
      <c r="G891" s="34"/>
      <c r="H891" s="34"/>
      <c r="I891" s="34"/>
      <c r="J891" s="34"/>
      <c r="K891" s="36"/>
      <c r="L891" s="34"/>
      <c r="M891" s="36"/>
      <c r="N891" s="34"/>
      <c r="O891" s="34"/>
      <c r="P891" s="34"/>
      <c r="Q891" s="34"/>
      <c r="R891" s="34"/>
    </row>
    <row r="892" spans="1:18">
      <c r="A892" s="36"/>
      <c r="B892" s="204"/>
      <c r="C892" s="204"/>
      <c r="D892" s="34"/>
      <c r="E892" s="34"/>
      <c r="F892" s="34"/>
      <c r="G892" s="34"/>
      <c r="H892" s="34"/>
      <c r="I892" s="34"/>
      <c r="J892" s="34"/>
      <c r="K892" s="36"/>
      <c r="L892" s="34"/>
      <c r="M892" s="36"/>
      <c r="N892" s="34"/>
      <c r="O892" s="34"/>
      <c r="P892" s="34"/>
      <c r="Q892" s="34"/>
      <c r="R892" s="34"/>
    </row>
  </sheetData>
  <mergeCells count="2">
    <mergeCell ref="V9:W9"/>
    <mergeCell ref="A2:U2"/>
  </mergeCells>
  <pageMargins left="0.25" right="0.25" top="0.75" bottom="0.75" header="0.3" footer="0.3"/>
  <pageSetup paperSize="9" scale="41" fitToHeight="0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AM7"/>
  <sheetViews>
    <sheetView topLeftCell="X1" workbookViewId="0">
      <selection activeCell="Z14" sqref="Z14"/>
    </sheetView>
  </sheetViews>
  <sheetFormatPr defaultColWidth="9.140625" defaultRowHeight="25.5"/>
  <cols>
    <col min="1" max="1" width="14.28515625" style="18" bestFit="1" customWidth="1"/>
    <col min="2" max="2" width="11.42578125" style="18" customWidth="1"/>
    <col min="3" max="3" width="17.85546875" style="18" customWidth="1"/>
    <col min="4" max="4" width="11.28515625" style="18" customWidth="1"/>
    <col min="5" max="5" width="12.7109375" style="18" customWidth="1"/>
    <col min="6" max="6" width="10.42578125" style="18" customWidth="1"/>
    <col min="7" max="8" width="12.42578125" style="18" customWidth="1"/>
    <col min="9" max="9" width="13.140625" style="18" customWidth="1"/>
    <col min="10" max="11" width="12.42578125" style="18" customWidth="1"/>
    <col min="12" max="12" width="15.42578125" style="18" customWidth="1"/>
    <col min="13" max="13" width="14.28515625" style="18" customWidth="1"/>
    <col min="14" max="39" width="12.42578125" style="18" customWidth="1"/>
    <col min="40" max="16384" width="9.140625" style="18"/>
  </cols>
  <sheetData>
    <row r="2" spans="1:39">
      <c r="A2" s="429" t="s">
        <v>3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  <c r="P2" s="429"/>
      <c r="Q2" s="429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  <c r="AI2" s="429"/>
      <c r="AJ2" s="429"/>
      <c r="AK2" s="429"/>
      <c r="AL2" s="429"/>
      <c r="AM2" s="429"/>
    </row>
    <row r="3" spans="1:39">
      <c r="A3" s="316"/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  <c r="R3" s="316"/>
      <c r="S3" s="316"/>
      <c r="T3" s="316"/>
      <c r="U3" s="316"/>
      <c r="V3" s="316"/>
      <c r="W3" s="316"/>
      <c r="X3" s="316"/>
      <c r="Y3" s="316"/>
      <c r="Z3" s="316"/>
      <c r="AA3" s="316"/>
      <c r="AB3" s="316"/>
      <c r="AC3" s="316"/>
      <c r="AD3" s="316"/>
      <c r="AE3" s="316"/>
      <c r="AF3" s="316"/>
      <c r="AG3" s="316"/>
      <c r="AH3" s="316"/>
      <c r="AI3" s="316"/>
      <c r="AJ3" s="316"/>
      <c r="AK3" s="316"/>
      <c r="AL3" s="316"/>
      <c r="AM3" s="316"/>
    </row>
    <row r="4" spans="1:39" ht="15.75" customHeight="1">
      <c r="A4" s="441" t="s">
        <v>51</v>
      </c>
      <c r="B4" s="441"/>
      <c r="C4" s="441"/>
      <c r="D4" s="441"/>
      <c r="E4" s="441"/>
      <c r="F4" s="441"/>
      <c r="G4" s="442" t="s">
        <v>48</v>
      </c>
      <c r="H4" s="442"/>
      <c r="I4" s="442"/>
      <c r="J4" s="446" t="s">
        <v>31</v>
      </c>
      <c r="K4" s="446"/>
      <c r="L4" s="445" t="s">
        <v>741</v>
      </c>
      <c r="M4" s="445"/>
      <c r="N4" s="443" t="s">
        <v>32</v>
      </c>
      <c r="O4" s="443"/>
      <c r="P4" s="443"/>
      <c r="Q4" s="444" t="s">
        <v>49</v>
      </c>
      <c r="R4" s="444"/>
      <c r="S4" s="444"/>
      <c r="T4" s="444"/>
      <c r="U4" s="442" t="s">
        <v>53</v>
      </c>
      <c r="V4" s="442"/>
      <c r="W4" s="442"/>
      <c r="X4" s="442"/>
      <c r="Y4" s="442"/>
      <c r="Z4" s="442"/>
      <c r="AA4" s="447" t="s">
        <v>669</v>
      </c>
      <c r="AB4" s="441" t="s">
        <v>50</v>
      </c>
      <c r="AC4" s="441"/>
      <c r="AD4" s="441"/>
      <c r="AE4" s="441"/>
      <c r="AF4" s="441"/>
      <c r="AG4" s="441"/>
      <c r="AH4" s="441"/>
      <c r="AI4" s="441"/>
      <c r="AJ4" s="441"/>
      <c r="AK4" s="441"/>
      <c r="AL4" s="441"/>
      <c r="AM4" s="441"/>
    </row>
    <row r="5" spans="1:39" ht="127.5">
      <c r="A5" s="208" t="s">
        <v>25</v>
      </c>
      <c r="B5" s="208" t="s">
        <v>43</v>
      </c>
      <c r="C5" s="208" t="s">
        <v>44</v>
      </c>
      <c r="D5" s="208" t="s">
        <v>45</v>
      </c>
      <c r="E5" s="208" t="s">
        <v>46</v>
      </c>
      <c r="F5" s="208" t="s">
        <v>47</v>
      </c>
      <c r="G5" s="317" t="s">
        <v>52</v>
      </c>
      <c r="H5" s="317" t="s">
        <v>35</v>
      </c>
      <c r="I5" s="317" t="s">
        <v>738</v>
      </c>
      <c r="J5" s="318" t="s">
        <v>52</v>
      </c>
      <c r="K5" s="318" t="s">
        <v>35</v>
      </c>
      <c r="L5" s="319" t="s">
        <v>739</v>
      </c>
      <c r="M5" s="319" t="s">
        <v>735</v>
      </c>
      <c r="N5" s="320" t="s">
        <v>52</v>
      </c>
      <c r="O5" s="320" t="s">
        <v>35</v>
      </c>
      <c r="P5" s="320" t="s">
        <v>737</v>
      </c>
      <c r="Q5" s="321" t="s">
        <v>52</v>
      </c>
      <c r="R5" s="321" t="s">
        <v>35</v>
      </c>
      <c r="S5" s="321" t="s">
        <v>738</v>
      </c>
      <c r="T5" s="321" t="s">
        <v>736</v>
      </c>
      <c r="U5" s="317" t="s">
        <v>54</v>
      </c>
      <c r="V5" s="317" t="s">
        <v>121</v>
      </c>
      <c r="W5" s="317" t="s">
        <v>122</v>
      </c>
      <c r="X5" s="317" t="s">
        <v>55</v>
      </c>
      <c r="Y5" s="317" t="s">
        <v>56</v>
      </c>
      <c r="Z5" s="317" t="s">
        <v>57</v>
      </c>
      <c r="AA5" s="447"/>
      <c r="AB5" s="208" t="s">
        <v>13</v>
      </c>
      <c r="AC5" s="208" t="s">
        <v>14</v>
      </c>
      <c r="AD5" s="208" t="s">
        <v>15</v>
      </c>
      <c r="AE5" s="208" t="s">
        <v>16</v>
      </c>
      <c r="AF5" s="208" t="s">
        <v>17</v>
      </c>
      <c r="AG5" s="208" t="s">
        <v>18</v>
      </c>
      <c r="AH5" s="208" t="s">
        <v>19</v>
      </c>
      <c r="AI5" s="208" t="s">
        <v>20</v>
      </c>
      <c r="AJ5" s="208" t="s">
        <v>21</v>
      </c>
      <c r="AK5" s="208" t="s">
        <v>22</v>
      </c>
      <c r="AL5" s="208" t="s">
        <v>23</v>
      </c>
      <c r="AM5" s="208" t="s">
        <v>24</v>
      </c>
    </row>
    <row r="6" spans="1:39">
      <c r="A6" s="322"/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2"/>
      <c r="AH6" s="322"/>
      <c r="AI6" s="322"/>
      <c r="AJ6" s="322"/>
      <c r="AK6" s="322"/>
      <c r="AL6" s="322"/>
      <c r="AM6" s="322"/>
    </row>
    <row r="7" spans="1:39">
      <c r="A7" s="132"/>
      <c r="B7" s="132"/>
      <c r="C7" s="132"/>
      <c r="D7" s="132"/>
      <c r="E7" s="132"/>
      <c r="F7" s="132"/>
      <c r="G7" s="323" t="s">
        <v>740</v>
      </c>
      <c r="H7" s="323" t="s">
        <v>740</v>
      </c>
      <c r="I7" s="323" t="s">
        <v>740</v>
      </c>
      <c r="J7" s="323" t="s">
        <v>740</v>
      </c>
      <c r="K7" s="323" t="s">
        <v>740</v>
      </c>
      <c r="L7" s="323" t="s">
        <v>740</v>
      </c>
      <c r="M7" s="323" t="s">
        <v>740</v>
      </c>
      <c r="N7" s="323" t="s">
        <v>740</v>
      </c>
      <c r="O7" s="323" t="s">
        <v>740</v>
      </c>
      <c r="P7" s="323" t="s">
        <v>740</v>
      </c>
      <c r="Q7" s="323" t="s">
        <v>740</v>
      </c>
      <c r="R7" s="323" t="s">
        <v>740</v>
      </c>
      <c r="S7" s="323" t="s">
        <v>740</v>
      </c>
      <c r="T7" s="323" t="s">
        <v>740</v>
      </c>
      <c r="U7" s="323" t="s">
        <v>740</v>
      </c>
      <c r="V7" s="323" t="s">
        <v>740</v>
      </c>
      <c r="W7" s="323" t="s">
        <v>740</v>
      </c>
      <c r="X7" s="323" t="s">
        <v>740</v>
      </c>
      <c r="Y7" s="323" t="s">
        <v>740</v>
      </c>
      <c r="Z7" s="323" t="s">
        <v>740</v>
      </c>
      <c r="AA7" s="323" t="s">
        <v>740</v>
      </c>
      <c r="AB7" s="323" t="s">
        <v>740</v>
      </c>
      <c r="AC7" s="323" t="s">
        <v>740</v>
      </c>
      <c r="AD7" s="323" t="s">
        <v>740</v>
      </c>
      <c r="AE7" s="323" t="s">
        <v>740</v>
      </c>
      <c r="AF7" s="323" t="s">
        <v>740</v>
      </c>
      <c r="AG7" s="323" t="s">
        <v>740</v>
      </c>
      <c r="AH7" s="323" t="s">
        <v>740</v>
      </c>
      <c r="AI7" s="323" t="s">
        <v>740</v>
      </c>
      <c r="AJ7" s="323" t="s">
        <v>740</v>
      </c>
      <c r="AK7" s="323" t="s">
        <v>740</v>
      </c>
      <c r="AL7" s="323" t="s">
        <v>740</v>
      </c>
      <c r="AM7" s="323" t="s">
        <v>740</v>
      </c>
    </row>
  </sheetData>
  <autoFilter ref="A5:F5"/>
  <mergeCells count="10">
    <mergeCell ref="AB4:AM4"/>
    <mergeCell ref="A2:AM2"/>
    <mergeCell ref="A4:F4"/>
    <mergeCell ref="U4:Z4"/>
    <mergeCell ref="G4:I4"/>
    <mergeCell ref="N4:P4"/>
    <mergeCell ref="Q4:T4"/>
    <mergeCell ref="L4:M4"/>
    <mergeCell ref="J4:K4"/>
    <mergeCell ref="AA4:AA5"/>
  </mergeCells>
  <pageMargins left="0.25" right="0.25" top="0.75" bottom="0.75" header="0.3" footer="0.3"/>
  <pageSetup paperSize="9" scale="29" fitToHeight="0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M10"/>
  <sheetViews>
    <sheetView workbookViewId="0">
      <selection activeCell="G16" sqref="G16"/>
    </sheetView>
  </sheetViews>
  <sheetFormatPr defaultColWidth="9.140625" defaultRowHeight="25.5"/>
  <cols>
    <col min="1" max="1" width="11.28515625" style="18" customWidth="1"/>
    <col min="2" max="2" width="15" style="18" customWidth="1"/>
    <col min="3" max="3" width="11" style="18" customWidth="1"/>
    <col min="4" max="4" width="19.5703125" style="18" customWidth="1"/>
    <col min="5" max="5" width="15.5703125" style="18" customWidth="1"/>
    <col min="6" max="6" width="14.28515625" style="18" customWidth="1"/>
    <col min="7" max="7" width="17.7109375" style="18" customWidth="1"/>
    <col min="8" max="8" width="14.140625" style="18" customWidth="1"/>
    <col min="9" max="9" width="17.7109375" style="18" customWidth="1"/>
    <col min="10" max="10" width="14.85546875" style="18" customWidth="1"/>
    <col min="11" max="13" width="17.7109375" style="18" customWidth="1"/>
    <col min="14" max="16384" width="9.140625" style="18"/>
  </cols>
  <sheetData>
    <row r="2" spans="1:13">
      <c r="A2" s="429" t="s">
        <v>84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</row>
    <row r="3" spans="1:13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</row>
    <row r="4" spans="1:13">
      <c r="A4" s="441" t="s">
        <v>85</v>
      </c>
      <c r="B4" s="441"/>
      <c r="C4" s="441"/>
      <c r="D4" s="441"/>
      <c r="E4" s="441"/>
      <c r="F4" s="441" t="s">
        <v>48</v>
      </c>
      <c r="G4" s="441"/>
      <c r="H4" s="441" t="s">
        <v>31</v>
      </c>
      <c r="I4" s="441"/>
      <c r="J4" s="441" t="s">
        <v>32</v>
      </c>
      <c r="K4" s="441"/>
      <c r="L4" s="448" t="s">
        <v>49</v>
      </c>
      <c r="M4" s="448"/>
    </row>
    <row r="5" spans="1:13" ht="27.75" customHeight="1">
      <c r="A5" s="208" t="s">
        <v>1191</v>
      </c>
      <c r="B5" s="208" t="s">
        <v>79</v>
      </c>
      <c r="C5" s="208" t="s">
        <v>10</v>
      </c>
      <c r="D5" s="208" t="s">
        <v>102</v>
      </c>
      <c r="E5" s="208" t="s">
        <v>86</v>
      </c>
      <c r="F5" s="208" t="s">
        <v>52</v>
      </c>
      <c r="G5" s="208" t="s">
        <v>35</v>
      </c>
      <c r="H5" s="208" t="s">
        <v>52</v>
      </c>
      <c r="I5" s="208" t="s">
        <v>35</v>
      </c>
      <c r="J5" s="208" t="s">
        <v>52</v>
      </c>
      <c r="K5" s="208" t="s">
        <v>35</v>
      </c>
      <c r="L5" s="208" t="s">
        <v>52</v>
      </c>
      <c r="M5" s="208" t="s">
        <v>35</v>
      </c>
    </row>
    <row r="6" spans="1:13" ht="27.75" customHeight="1">
      <c r="A6" s="208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</row>
    <row r="7" spans="1:13" ht="27.75" customHeight="1">
      <c r="A7" s="208"/>
      <c r="B7" s="208"/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</row>
    <row r="8" spans="1:13" ht="27.75" customHeight="1">
      <c r="A8" s="208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</row>
    <row r="9" spans="1:13">
      <c r="A9" s="322"/>
      <c r="B9" s="322"/>
      <c r="C9" s="322"/>
      <c r="D9" s="322"/>
      <c r="E9" s="322"/>
      <c r="F9" s="324" t="s">
        <v>740</v>
      </c>
      <c r="G9" s="324" t="s">
        <v>740</v>
      </c>
      <c r="H9" s="324" t="s">
        <v>740</v>
      </c>
      <c r="I9" s="324" t="s">
        <v>740</v>
      </c>
      <c r="J9" s="324" t="s">
        <v>740</v>
      </c>
      <c r="K9" s="324" t="s">
        <v>740</v>
      </c>
      <c r="L9" s="324" t="s">
        <v>740</v>
      </c>
      <c r="M9" s="324" t="s">
        <v>740</v>
      </c>
    </row>
    <row r="10" spans="1:13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</row>
  </sheetData>
  <autoFilter ref="A5:D5"/>
  <mergeCells count="6">
    <mergeCell ref="A2:M2"/>
    <mergeCell ref="A4:E4"/>
    <mergeCell ref="F4:G4"/>
    <mergeCell ref="L4:M4"/>
    <mergeCell ref="J4:K4"/>
    <mergeCell ref="H4:I4"/>
  </mergeCells>
  <pageMargins left="0.25" right="0.25" top="0.75" bottom="0.75" header="0.3" footer="0.3"/>
  <pageSetup paperSize="9" scale="69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N3"/>
  <sheetViews>
    <sheetView tabSelected="1" topLeftCell="W1" workbookViewId="0">
      <selection activeCell="AJ9" sqref="AJ9"/>
    </sheetView>
  </sheetViews>
  <sheetFormatPr defaultColWidth="9.140625" defaultRowHeight="15"/>
  <cols>
    <col min="1" max="1" width="9.5703125" style="466" bestFit="1" customWidth="1"/>
    <col min="2" max="2" width="11.28515625" style="466" customWidth="1"/>
    <col min="3" max="3" width="16.7109375" style="466" customWidth="1"/>
    <col min="4" max="4" width="15.5703125" style="466" customWidth="1"/>
    <col min="5" max="5" width="18.140625" style="466" customWidth="1"/>
    <col min="6" max="6" width="12.85546875" style="466" customWidth="1"/>
    <col min="7" max="7" width="12.42578125" style="466" customWidth="1"/>
    <col min="8" max="8" width="11" style="466" customWidth="1"/>
    <col min="9" max="9" width="18.28515625" style="466" customWidth="1"/>
    <col min="10" max="11" width="17.7109375" style="466" customWidth="1"/>
    <col min="12" max="12" width="17.85546875" style="466" customWidth="1"/>
    <col min="13" max="13" width="9.140625" style="466"/>
    <col min="14" max="20" width="11.28515625" style="466" customWidth="1"/>
    <col min="21" max="24" width="9.140625" style="466"/>
    <col min="25" max="25" width="10.28515625" style="466" customWidth="1"/>
    <col min="26" max="26" width="11" style="466" customWidth="1"/>
    <col min="27" max="32" width="9.140625" style="466"/>
    <col min="33" max="33" width="12.5703125" style="466" customWidth="1"/>
    <col min="34" max="34" width="9.140625" style="466"/>
    <col min="35" max="35" width="10.85546875" style="466" customWidth="1"/>
    <col min="36" max="36" width="9.140625" style="466"/>
    <col min="37" max="37" width="10.28515625" style="466" customWidth="1"/>
    <col min="38" max="38" width="12.42578125" style="466" customWidth="1"/>
    <col min="39" max="39" width="13.7109375" style="466" customWidth="1"/>
    <col min="40" max="40" width="11.5703125" style="466" customWidth="1"/>
    <col min="41" max="16384" width="9.140625" style="466"/>
  </cols>
  <sheetData>
    <row r="1" spans="1:40" ht="30" customHeight="1">
      <c r="B1" s="467" t="s">
        <v>1353</v>
      </c>
      <c r="C1" s="468"/>
      <c r="D1" s="468"/>
      <c r="E1" s="468"/>
      <c r="F1" s="468"/>
      <c r="G1" s="468"/>
      <c r="H1" s="468"/>
      <c r="I1" s="468"/>
      <c r="J1" s="468"/>
      <c r="K1" s="468"/>
      <c r="L1" s="478" t="s">
        <v>1391</v>
      </c>
      <c r="M1" s="478"/>
      <c r="N1" s="478"/>
      <c r="O1" s="478"/>
      <c r="P1" s="478"/>
      <c r="Q1" s="478"/>
      <c r="R1" s="478"/>
      <c r="S1" s="478"/>
      <c r="T1" s="478"/>
      <c r="U1" s="478"/>
      <c r="V1" s="478"/>
      <c r="W1" s="478"/>
      <c r="X1" s="478"/>
      <c r="Y1" s="478"/>
      <c r="Z1" s="478"/>
      <c r="AA1" s="478"/>
      <c r="AB1" s="478"/>
      <c r="AC1" s="478"/>
      <c r="AD1" s="479"/>
      <c r="AE1" s="475" t="s">
        <v>1354</v>
      </c>
      <c r="AF1" s="476"/>
      <c r="AG1" s="476"/>
      <c r="AH1" s="476"/>
      <c r="AI1" s="476"/>
      <c r="AJ1" s="476"/>
      <c r="AK1" s="477"/>
      <c r="AL1" s="471" t="s">
        <v>1359</v>
      </c>
      <c r="AM1" s="473" t="s">
        <v>1392</v>
      </c>
      <c r="AN1" s="473" t="s">
        <v>1393</v>
      </c>
    </row>
    <row r="2" spans="1:40" ht="45">
      <c r="A2" s="469" t="s">
        <v>58</v>
      </c>
      <c r="B2" s="469" t="s">
        <v>1394</v>
      </c>
      <c r="C2" s="469" t="s">
        <v>1395</v>
      </c>
      <c r="D2" s="469" t="s">
        <v>60</v>
      </c>
      <c r="E2" s="469" t="s">
        <v>61</v>
      </c>
      <c r="F2" s="469" t="s">
        <v>826</v>
      </c>
      <c r="G2" s="469" t="s">
        <v>1396</v>
      </c>
      <c r="H2" s="469" t="s">
        <v>1397</v>
      </c>
      <c r="I2" s="469" t="s">
        <v>80</v>
      </c>
      <c r="J2" s="469" t="s">
        <v>744</v>
      </c>
      <c r="K2" s="469" t="s">
        <v>1356</v>
      </c>
      <c r="L2" s="469" t="s">
        <v>1398</v>
      </c>
      <c r="M2" s="469" t="s">
        <v>1399</v>
      </c>
      <c r="N2" s="469" t="s">
        <v>1400</v>
      </c>
      <c r="O2" s="469" t="s">
        <v>1401</v>
      </c>
      <c r="P2" s="469" t="s">
        <v>1402</v>
      </c>
      <c r="Q2" s="469" t="s">
        <v>1403</v>
      </c>
      <c r="R2" s="469" t="s">
        <v>1355</v>
      </c>
      <c r="S2" s="469" t="s">
        <v>1404</v>
      </c>
      <c r="T2" s="469" t="s">
        <v>1356</v>
      </c>
      <c r="U2" s="469" t="s">
        <v>1405</v>
      </c>
      <c r="V2" s="469" t="s">
        <v>1406</v>
      </c>
      <c r="W2" s="469" t="s">
        <v>1407</v>
      </c>
      <c r="X2" s="469" t="s">
        <v>1408</v>
      </c>
      <c r="Y2" s="469" t="s">
        <v>1409</v>
      </c>
      <c r="Z2" s="469" t="s">
        <v>1410</v>
      </c>
      <c r="AA2" s="469" t="s">
        <v>1411</v>
      </c>
      <c r="AB2" s="469"/>
      <c r="AC2" s="469"/>
      <c r="AD2" s="469" t="s">
        <v>1357</v>
      </c>
      <c r="AE2" s="469" t="s">
        <v>34</v>
      </c>
      <c r="AF2" s="469" t="s">
        <v>1358</v>
      </c>
      <c r="AG2" s="469" t="s">
        <v>1412</v>
      </c>
      <c r="AH2" s="469" t="s">
        <v>1360</v>
      </c>
      <c r="AI2" s="469" t="s">
        <v>1417</v>
      </c>
      <c r="AJ2" s="469" t="s">
        <v>1418</v>
      </c>
      <c r="AK2" s="469" t="s">
        <v>1413</v>
      </c>
      <c r="AL2" s="472"/>
      <c r="AM2" s="474"/>
      <c r="AN2" s="474"/>
    </row>
    <row r="3" spans="1:40">
      <c r="A3" s="469">
        <v>1</v>
      </c>
      <c r="B3" s="470">
        <v>1</v>
      </c>
      <c r="C3" s="470" t="s">
        <v>1414</v>
      </c>
      <c r="D3" s="469" t="s">
        <v>1415</v>
      </c>
      <c r="E3" s="469" t="s">
        <v>1416</v>
      </c>
      <c r="F3" s="469">
        <v>8</v>
      </c>
      <c r="G3" s="469">
        <v>184</v>
      </c>
      <c r="H3" s="469">
        <v>23</v>
      </c>
      <c r="I3" s="469"/>
      <c r="J3" s="469">
        <v>643775</v>
      </c>
      <c r="K3" s="469">
        <v>16</v>
      </c>
      <c r="L3" s="469">
        <v>643775</v>
      </c>
      <c r="M3" s="469"/>
      <c r="N3" s="469"/>
      <c r="O3" s="469"/>
      <c r="P3" s="469">
        <v>34500</v>
      </c>
      <c r="Q3" s="469">
        <v>13800</v>
      </c>
      <c r="R3" s="469"/>
      <c r="S3" s="469"/>
      <c r="T3" s="469">
        <v>111961</v>
      </c>
      <c r="U3" s="469"/>
      <c r="V3" s="469"/>
      <c r="W3" s="469"/>
      <c r="X3" s="469"/>
      <c r="Y3" s="469">
        <v>64378</v>
      </c>
      <c r="Z3" s="469"/>
      <c r="AA3" s="469"/>
      <c r="AB3" s="469"/>
      <c r="AC3" s="469"/>
      <c r="AD3" s="469">
        <v>868414</v>
      </c>
      <c r="AE3" s="469">
        <v>86841.4</v>
      </c>
      <c r="AF3" s="469">
        <v>71640</v>
      </c>
      <c r="AG3" s="469">
        <v>6438</v>
      </c>
      <c r="AH3" s="469"/>
      <c r="AI3" s="469"/>
      <c r="AJ3" s="469"/>
      <c r="AK3" s="469">
        <v>164919</v>
      </c>
      <c r="AL3" s="469"/>
      <c r="AM3" s="469">
        <v>703495</v>
      </c>
      <c r="AN3" s="469"/>
    </row>
  </sheetData>
  <mergeCells count="6">
    <mergeCell ref="L1:AD1"/>
    <mergeCell ref="AM1:AM2"/>
    <mergeCell ref="AN1:AN2"/>
    <mergeCell ref="B1:K1"/>
    <mergeCell ref="AE1:AK1"/>
    <mergeCell ref="AL1:AL2"/>
  </mergeCells>
  <pageMargins left="0.25" right="0.25" top="0.75" bottom="0.75" header="0.3" footer="0.3"/>
  <pageSetup paperSize="9" scale="53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Q114"/>
  <sheetViews>
    <sheetView workbookViewId="0">
      <selection activeCell="B5" sqref="B5"/>
    </sheetView>
  </sheetViews>
  <sheetFormatPr defaultColWidth="9.140625" defaultRowHeight="15"/>
  <cols>
    <col min="1" max="1" width="12.5703125" style="1" customWidth="1"/>
    <col min="2" max="3" width="11.5703125" style="1" customWidth="1"/>
    <col min="4" max="4" width="60.85546875" style="224" customWidth="1"/>
    <col min="5" max="5" width="22.7109375" style="1" customWidth="1"/>
    <col min="6" max="17" width="14.140625" style="1" customWidth="1"/>
    <col min="18" max="18" width="8.140625" style="1" customWidth="1"/>
    <col min="19" max="16384" width="9.140625" style="1"/>
  </cols>
  <sheetData>
    <row r="2" spans="1:17" ht="18.75" customHeight="1">
      <c r="A2" s="449" t="s">
        <v>2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  <c r="P2" s="449"/>
      <c r="Q2" s="449"/>
    </row>
    <row r="3" spans="1:17" ht="18.75" customHeight="1">
      <c r="A3" s="450" t="s">
        <v>545</v>
      </c>
      <c r="B3" s="450"/>
      <c r="C3" s="450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450"/>
      <c r="Q3" s="450"/>
    </row>
    <row r="4" spans="1:17" ht="15.75" customHeight="1">
      <c r="A4" s="3"/>
      <c r="B4" s="3"/>
      <c r="C4" s="3"/>
      <c r="D4" s="219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53.25" customHeight="1">
      <c r="A5" s="4" t="s">
        <v>114</v>
      </c>
      <c r="B5" s="4" t="s">
        <v>115</v>
      </c>
      <c r="C5" s="4" t="s">
        <v>116</v>
      </c>
      <c r="D5" s="4" t="s">
        <v>30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5" t="s">
        <v>23</v>
      </c>
      <c r="Q5" s="5" t="s">
        <v>24</v>
      </c>
    </row>
    <row r="6" spans="1:17">
      <c r="A6" s="15">
        <v>70101</v>
      </c>
      <c r="B6" s="15">
        <v>80101</v>
      </c>
      <c r="C6" s="11" t="s">
        <v>377</v>
      </c>
      <c r="D6" s="220" t="s">
        <v>586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>
      <c r="A7" s="15">
        <v>70101</v>
      </c>
      <c r="B7" s="15">
        <v>80101</v>
      </c>
      <c r="C7" s="12" t="s">
        <v>379</v>
      </c>
      <c r="D7" s="221" t="s">
        <v>380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>
      <c r="A8" s="15">
        <v>70101</v>
      </c>
      <c r="B8" s="15">
        <v>80101</v>
      </c>
      <c r="C8" s="12" t="s">
        <v>381</v>
      </c>
      <c r="D8" s="221" t="s">
        <v>382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>
      <c r="A9" s="15">
        <v>70101</v>
      </c>
      <c r="B9" s="15">
        <v>80101</v>
      </c>
      <c r="C9" s="12" t="s">
        <v>383</v>
      </c>
      <c r="D9" s="221" t="s">
        <v>384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>
      <c r="A10" s="15">
        <v>70101</v>
      </c>
      <c r="B10" s="15">
        <v>80101</v>
      </c>
      <c r="C10" s="13" t="s">
        <v>385</v>
      </c>
      <c r="D10" s="222" t="s">
        <v>547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>
      <c r="A11" s="15">
        <v>70101</v>
      </c>
      <c r="B11" s="15">
        <v>80101</v>
      </c>
      <c r="C11" s="13" t="s">
        <v>386</v>
      </c>
      <c r="D11" s="222" t="s">
        <v>387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>
      <c r="A12" s="15">
        <v>70101</v>
      </c>
      <c r="B12" s="15">
        <v>80101</v>
      </c>
      <c r="C12" s="13" t="s">
        <v>388</v>
      </c>
      <c r="D12" s="222" t="s">
        <v>548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>
      <c r="A13" s="15">
        <v>70101</v>
      </c>
      <c r="B13" s="15">
        <v>80101</v>
      </c>
      <c r="C13" s="13" t="s">
        <v>389</v>
      </c>
      <c r="D13" s="222" t="s">
        <v>549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>
      <c r="A14" s="15">
        <v>70101</v>
      </c>
      <c r="B14" s="15">
        <v>80101</v>
      </c>
      <c r="C14" s="13" t="s">
        <v>390</v>
      </c>
      <c r="D14" s="222" t="s">
        <v>391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>
      <c r="A15" s="15">
        <v>70101</v>
      </c>
      <c r="B15" s="15">
        <v>80101</v>
      </c>
      <c r="C15" s="12" t="s">
        <v>392</v>
      </c>
      <c r="D15" s="221" t="s">
        <v>393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>
      <c r="A16" s="15">
        <v>70101</v>
      </c>
      <c r="B16" s="15">
        <v>80101</v>
      </c>
      <c r="C16" s="13" t="s">
        <v>394</v>
      </c>
      <c r="D16" s="222" t="s">
        <v>395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>
      <c r="A17" s="15">
        <v>70101</v>
      </c>
      <c r="B17" s="15">
        <v>80101</v>
      </c>
      <c r="C17" s="13" t="s">
        <v>396</v>
      </c>
      <c r="D17" s="222" t="s">
        <v>397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>
      <c r="A18" s="15">
        <v>70101</v>
      </c>
      <c r="B18" s="15">
        <v>80101</v>
      </c>
      <c r="C18" s="13" t="s">
        <v>398</v>
      </c>
      <c r="D18" s="222" t="s">
        <v>399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>
      <c r="A19" s="15">
        <v>70101</v>
      </c>
      <c r="B19" s="15">
        <v>80101</v>
      </c>
      <c r="C19" s="13" t="s">
        <v>400</v>
      </c>
      <c r="D19" s="222" t="s">
        <v>401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>
      <c r="A20" s="15">
        <v>70101</v>
      </c>
      <c r="B20" s="15">
        <v>80101</v>
      </c>
      <c r="C20" s="13" t="s">
        <v>402</v>
      </c>
      <c r="D20" s="222" t="s">
        <v>403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>
      <c r="A21" s="15">
        <v>70101</v>
      </c>
      <c r="B21" s="15">
        <v>80101</v>
      </c>
      <c r="C21" s="12" t="s">
        <v>404</v>
      </c>
      <c r="D21" s="221" t="s">
        <v>405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>
      <c r="A22" s="15">
        <v>70101</v>
      </c>
      <c r="B22" s="15">
        <v>80101</v>
      </c>
      <c r="C22" s="13" t="s">
        <v>406</v>
      </c>
      <c r="D22" s="222" t="s">
        <v>407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>
      <c r="A23" s="15">
        <v>70101</v>
      </c>
      <c r="B23" s="15">
        <v>80101</v>
      </c>
      <c r="C23" s="13" t="s">
        <v>408</v>
      </c>
      <c r="D23" s="222" t="s">
        <v>409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>
      <c r="A24" s="15">
        <v>70101</v>
      </c>
      <c r="B24" s="15">
        <v>80101</v>
      </c>
      <c r="C24" s="13" t="s">
        <v>410</v>
      </c>
      <c r="D24" s="222" t="s">
        <v>411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>
      <c r="A25" s="15">
        <v>70101</v>
      </c>
      <c r="B25" s="15">
        <v>80101</v>
      </c>
      <c r="C25" s="13" t="s">
        <v>412</v>
      </c>
      <c r="D25" s="222" t="s">
        <v>413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>
      <c r="A26" s="15">
        <v>70101</v>
      </c>
      <c r="B26" s="15">
        <v>80101</v>
      </c>
      <c r="C26" s="12" t="s">
        <v>414</v>
      </c>
      <c r="D26" s="221" t="s">
        <v>415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>
      <c r="A27" s="15">
        <v>70101</v>
      </c>
      <c r="B27" s="15">
        <v>80101</v>
      </c>
      <c r="C27" s="13" t="s">
        <v>416</v>
      </c>
      <c r="D27" s="222" t="s">
        <v>417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>
      <c r="A28" s="15">
        <v>70101</v>
      </c>
      <c r="B28" s="15">
        <v>80101</v>
      </c>
      <c r="C28" s="13" t="s">
        <v>418</v>
      </c>
      <c r="D28" s="222" t="s">
        <v>419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>
      <c r="A29" s="15">
        <v>70101</v>
      </c>
      <c r="B29" s="15">
        <v>80101</v>
      </c>
      <c r="C29" s="13" t="s">
        <v>420</v>
      </c>
      <c r="D29" s="222" t="s">
        <v>421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>
      <c r="A30" s="15">
        <v>70101</v>
      </c>
      <c r="B30" s="15">
        <v>80101</v>
      </c>
      <c r="C30" s="13" t="s">
        <v>422</v>
      </c>
      <c r="D30" s="222" t="s">
        <v>423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30">
      <c r="A31" s="15">
        <v>70101</v>
      </c>
      <c r="B31" s="15">
        <v>80101</v>
      </c>
      <c r="C31" s="13" t="s">
        <v>424</v>
      </c>
      <c r="D31" s="222" t="s">
        <v>425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>
      <c r="A32" s="15">
        <v>70101</v>
      </c>
      <c r="B32" s="15">
        <v>80101</v>
      </c>
      <c r="C32" s="13" t="s">
        <v>426</v>
      </c>
      <c r="D32" s="222" t="s">
        <v>427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>
      <c r="A33" s="15">
        <v>70101</v>
      </c>
      <c r="B33" s="15">
        <v>80101</v>
      </c>
      <c r="C33" s="12" t="s">
        <v>428</v>
      </c>
      <c r="D33" s="221" t="s">
        <v>429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>
      <c r="A34" s="15">
        <v>70101</v>
      </c>
      <c r="B34" s="15">
        <v>80101</v>
      </c>
      <c r="C34" s="13" t="s">
        <v>430</v>
      </c>
      <c r="D34" s="222" t="s">
        <v>431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>
      <c r="A35" s="15">
        <v>70101</v>
      </c>
      <c r="B35" s="15">
        <v>80101</v>
      </c>
      <c r="C35" s="13" t="s">
        <v>432</v>
      </c>
      <c r="D35" s="222" t="s">
        <v>433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>
      <c r="A36" s="15">
        <v>70101</v>
      </c>
      <c r="B36" s="15">
        <v>80101</v>
      </c>
      <c r="C36" s="13" t="s">
        <v>434</v>
      </c>
      <c r="D36" s="222" t="s">
        <v>435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>
      <c r="A37" s="15">
        <v>70101</v>
      </c>
      <c r="B37" s="15">
        <v>80101</v>
      </c>
      <c r="C37" s="12" t="s">
        <v>436</v>
      </c>
      <c r="D37" s="221" t="s">
        <v>437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>
      <c r="A38" s="15">
        <v>70101</v>
      </c>
      <c r="B38" s="15">
        <v>80101</v>
      </c>
      <c r="C38" s="13" t="s">
        <v>438</v>
      </c>
      <c r="D38" s="222" t="s">
        <v>439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>
      <c r="A39" s="15">
        <v>70101</v>
      </c>
      <c r="B39" s="15">
        <v>80101</v>
      </c>
      <c r="C39" s="13" t="s">
        <v>440</v>
      </c>
      <c r="D39" s="222" t="s">
        <v>441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>
      <c r="A40" s="15">
        <v>70101</v>
      </c>
      <c r="B40" s="15">
        <v>80101</v>
      </c>
      <c r="C40" s="13" t="s">
        <v>442</v>
      </c>
      <c r="D40" s="222" t="s">
        <v>443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>
      <c r="A41" s="15">
        <v>70101</v>
      </c>
      <c r="B41" s="15">
        <v>80101</v>
      </c>
      <c r="C41" s="13" t="s">
        <v>444</v>
      </c>
      <c r="D41" s="222" t="s">
        <v>445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>
      <c r="A42" s="15">
        <v>70101</v>
      </c>
      <c r="B42" s="15">
        <v>80101</v>
      </c>
      <c r="C42" s="12">
        <v>2107</v>
      </c>
      <c r="D42" s="221" t="s">
        <v>446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>
      <c r="A43" s="15">
        <v>70101</v>
      </c>
      <c r="B43" s="15">
        <v>80101</v>
      </c>
      <c r="C43" s="13" t="s">
        <v>447</v>
      </c>
      <c r="D43" s="222" t="s">
        <v>448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>
      <c r="A44" s="15">
        <v>70101</v>
      </c>
      <c r="B44" s="15">
        <v>80101</v>
      </c>
      <c r="C44" s="13" t="s">
        <v>449</v>
      </c>
      <c r="D44" s="222" t="s">
        <v>450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>
      <c r="A45" s="15">
        <v>70101</v>
      </c>
      <c r="B45" s="15">
        <v>80101</v>
      </c>
      <c r="C45" s="13" t="s">
        <v>451</v>
      </c>
      <c r="D45" s="222" t="s">
        <v>452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ht="30">
      <c r="A46" s="15">
        <v>70101</v>
      </c>
      <c r="B46" s="15">
        <v>80101</v>
      </c>
      <c r="C46" s="12" t="s">
        <v>453</v>
      </c>
      <c r="D46" s="221" t="s">
        <v>454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ht="30">
      <c r="A47" s="15">
        <v>70101</v>
      </c>
      <c r="B47" s="15">
        <v>80101</v>
      </c>
      <c r="C47" s="13" t="s">
        <v>455</v>
      </c>
      <c r="D47" s="222" t="s">
        <v>456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>
      <c r="A48" s="15">
        <v>70101</v>
      </c>
      <c r="B48" s="15">
        <v>80101</v>
      </c>
      <c r="C48" s="13" t="s">
        <v>457</v>
      </c>
      <c r="D48" s="222" t="s">
        <v>550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>
      <c r="A49" s="15">
        <v>70101</v>
      </c>
      <c r="B49" s="15">
        <v>80101</v>
      </c>
      <c r="C49" s="13" t="s">
        <v>458</v>
      </c>
      <c r="D49" s="222" t="s">
        <v>459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>
      <c r="A50" s="15">
        <v>70101</v>
      </c>
      <c r="B50" s="15">
        <v>80101</v>
      </c>
      <c r="C50" s="13" t="s">
        <v>460</v>
      </c>
      <c r="D50" s="222" t="s">
        <v>461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>
      <c r="A51" s="15">
        <v>70101</v>
      </c>
      <c r="B51" s="15">
        <v>80101</v>
      </c>
      <c r="C51" s="13" t="s">
        <v>462</v>
      </c>
      <c r="D51" s="222" t="s">
        <v>463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>
      <c r="A52" s="15">
        <v>70101</v>
      </c>
      <c r="B52" s="15">
        <v>80101</v>
      </c>
      <c r="C52" s="13" t="s">
        <v>464</v>
      </c>
      <c r="D52" s="222" t="s">
        <v>465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>
      <c r="A53" s="15">
        <v>70101</v>
      </c>
      <c r="B53" s="15">
        <v>80101</v>
      </c>
      <c r="C53" s="13" t="s">
        <v>466</v>
      </c>
      <c r="D53" s="222" t="s">
        <v>551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>
      <c r="A54" s="15">
        <v>70101</v>
      </c>
      <c r="B54" s="15">
        <v>80101</v>
      </c>
      <c r="C54" s="13" t="s">
        <v>467</v>
      </c>
      <c r="D54" s="222" t="s">
        <v>468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>
      <c r="A55" s="15">
        <v>70101</v>
      </c>
      <c r="B55" s="15">
        <v>80101</v>
      </c>
      <c r="C55" s="13" t="s">
        <v>469</v>
      </c>
      <c r="D55" s="222" t="s">
        <v>470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>
      <c r="A56" s="15">
        <v>70101</v>
      </c>
      <c r="B56" s="15">
        <v>80101</v>
      </c>
      <c r="C56" s="12" t="s">
        <v>471</v>
      </c>
      <c r="D56" s="221" t="s">
        <v>472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>
      <c r="A57" s="15">
        <v>70101</v>
      </c>
      <c r="B57" s="15">
        <v>80101</v>
      </c>
      <c r="C57" s="13" t="s">
        <v>473</v>
      </c>
      <c r="D57" s="222" t="s">
        <v>474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>
      <c r="A58" s="15">
        <v>70101</v>
      </c>
      <c r="B58" s="15">
        <v>80101</v>
      </c>
      <c r="C58" s="13" t="s">
        <v>475</v>
      </c>
      <c r="D58" s="222" t="s">
        <v>552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>
      <c r="A59" s="15">
        <v>70101</v>
      </c>
      <c r="B59" s="15">
        <v>80101</v>
      </c>
      <c r="C59" s="12" t="s">
        <v>476</v>
      </c>
      <c r="D59" s="221" t="s">
        <v>477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>
      <c r="A60" s="15">
        <v>70101</v>
      </c>
      <c r="B60" s="15">
        <v>80101</v>
      </c>
      <c r="C60" s="12" t="s">
        <v>478</v>
      </c>
      <c r="D60" s="221" t="s">
        <v>479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>
      <c r="A61" s="15">
        <v>70101</v>
      </c>
      <c r="B61" s="15">
        <v>80101</v>
      </c>
      <c r="C61" s="13" t="s">
        <v>480</v>
      </c>
      <c r="D61" s="222" t="s">
        <v>481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>
      <c r="A62" s="15">
        <v>70101</v>
      </c>
      <c r="B62" s="15">
        <v>80101</v>
      </c>
      <c r="C62" s="12" t="s">
        <v>482</v>
      </c>
      <c r="D62" s="221" t="s">
        <v>483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>
      <c r="A63" s="15">
        <v>70101</v>
      </c>
      <c r="B63" s="15">
        <v>80101</v>
      </c>
      <c r="C63" s="13" t="s">
        <v>484</v>
      </c>
      <c r="D63" s="222" t="s">
        <v>485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>
      <c r="A64" s="15">
        <v>70101</v>
      </c>
      <c r="B64" s="15">
        <v>80101</v>
      </c>
      <c r="C64" s="12" t="s">
        <v>486</v>
      </c>
      <c r="D64" s="221" t="s">
        <v>487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>
      <c r="A65" s="15">
        <v>70101</v>
      </c>
      <c r="B65" s="15">
        <v>80101</v>
      </c>
      <c r="C65" s="12" t="s">
        <v>488</v>
      </c>
      <c r="D65" s="221" t="s">
        <v>489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>
      <c r="A66" s="15">
        <v>70101</v>
      </c>
      <c r="B66" s="15">
        <v>80101</v>
      </c>
      <c r="C66" s="13" t="s">
        <v>490</v>
      </c>
      <c r="D66" s="222" t="s">
        <v>491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>
      <c r="A67" s="15">
        <v>70101</v>
      </c>
      <c r="B67" s="15">
        <v>80101</v>
      </c>
      <c r="C67" s="12" t="s">
        <v>492</v>
      </c>
      <c r="D67" s="221" t="s">
        <v>493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>
      <c r="A68" s="15">
        <v>70101</v>
      </c>
      <c r="B68" s="15">
        <v>80101</v>
      </c>
      <c r="C68" s="13" t="s">
        <v>494</v>
      </c>
      <c r="D68" s="222" t="s">
        <v>495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>
      <c r="A69" s="15">
        <v>70101</v>
      </c>
      <c r="B69" s="15">
        <v>80101</v>
      </c>
      <c r="C69" s="12" t="s">
        <v>496</v>
      </c>
      <c r="D69" s="221" t="s">
        <v>497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>
      <c r="A70" s="15">
        <v>70101</v>
      </c>
      <c r="B70" s="15">
        <v>80101</v>
      </c>
      <c r="C70" s="12" t="s">
        <v>498</v>
      </c>
      <c r="D70" s="221" t="s">
        <v>499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>
      <c r="A71" s="15">
        <v>70101</v>
      </c>
      <c r="B71" s="15">
        <v>80101</v>
      </c>
      <c r="C71" s="13" t="s">
        <v>500</v>
      </c>
      <c r="D71" s="222" t="s">
        <v>501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>
      <c r="A72" s="15">
        <v>70101</v>
      </c>
      <c r="B72" s="15">
        <v>80101</v>
      </c>
      <c r="C72" s="13" t="s">
        <v>502</v>
      </c>
      <c r="D72" s="222" t="s">
        <v>503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>
      <c r="A73" s="15">
        <v>70101</v>
      </c>
      <c r="B73" s="15">
        <v>80101</v>
      </c>
      <c r="C73" s="12" t="s">
        <v>504</v>
      </c>
      <c r="D73" s="221" t="s">
        <v>505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>
      <c r="A74" s="15">
        <v>70101</v>
      </c>
      <c r="B74" s="15">
        <v>80101</v>
      </c>
      <c r="C74" s="13" t="s">
        <v>506</v>
      </c>
      <c r="D74" s="222" t="s">
        <v>507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>
      <c r="A75" s="15">
        <v>70101</v>
      </c>
      <c r="B75" s="15">
        <v>80101</v>
      </c>
      <c r="C75" s="13" t="s">
        <v>508</v>
      </c>
      <c r="D75" s="222" t="s">
        <v>509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>
      <c r="A76" s="15">
        <v>70101</v>
      </c>
      <c r="B76" s="15">
        <v>80101</v>
      </c>
      <c r="C76" s="13" t="s">
        <v>510</v>
      </c>
      <c r="D76" s="222" t="s">
        <v>553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>
      <c r="A77" s="15">
        <v>70101</v>
      </c>
      <c r="B77" s="15">
        <v>80101</v>
      </c>
      <c r="C77" s="13" t="s">
        <v>511</v>
      </c>
      <c r="D77" s="222" t="s">
        <v>512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>
      <c r="A78" s="15">
        <v>70101</v>
      </c>
      <c r="B78" s="15">
        <v>80101</v>
      </c>
      <c r="C78" s="13" t="s">
        <v>513</v>
      </c>
      <c r="D78" s="222" t="s">
        <v>514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>
      <c r="A79" s="15">
        <v>70101</v>
      </c>
      <c r="B79" s="15">
        <v>80101</v>
      </c>
      <c r="C79" s="13" t="s">
        <v>515</v>
      </c>
      <c r="D79" s="222" t="s">
        <v>516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ht="30">
      <c r="A80" s="15">
        <v>70101</v>
      </c>
      <c r="B80" s="15">
        <v>80101</v>
      </c>
      <c r="C80" s="13" t="s">
        <v>517</v>
      </c>
      <c r="D80" s="222" t="s">
        <v>554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>
      <c r="A81" s="15">
        <v>70101</v>
      </c>
      <c r="B81" s="15">
        <v>80101</v>
      </c>
      <c r="C81" s="13" t="s">
        <v>518</v>
      </c>
      <c r="D81" s="222" t="s">
        <v>555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>
      <c r="A82" s="15">
        <v>70101</v>
      </c>
      <c r="B82" s="15">
        <v>80101</v>
      </c>
      <c r="C82" s="12" t="s">
        <v>525</v>
      </c>
      <c r="D82" s="221" t="s">
        <v>526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>
      <c r="A83" s="15">
        <v>70101</v>
      </c>
      <c r="B83" s="15">
        <v>80101</v>
      </c>
      <c r="C83" s="13" t="s">
        <v>527</v>
      </c>
      <c r="D83" s="222" t="s">
        <v>528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>
      <c r="A84" s="15">
        <v>70101</v>
      </c>
      <c r="B84" s="15">
        <v>80101</v>
      </c>
      <c r="C84" s="13" t="s">
        <v>529</v>
      </c>
      <c r="D84" s="222" t="s">
        <v>530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>
      <c r="A85" s="15">
        <v>70101</v>
      </c>
      <c r="B85" s="15">
        <v>80101</v>
      </c>
      <c r="C85" s="13" t="s">
        <v>531</v>
      </c>
      <c r="D85" s="222" t="s">
        <v>532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>
      <c r="A86" s="15">
        <v>70101</v>
      </c>
      <c r="B86" s="15">
        <v>80101</v>
      </c>
      <c r="C86" s="13" t="s">
        <v>533</v>
      </c>
      <c r="D86" s="222" t="s">
        <v>534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>
      <c r="A87" s="15">
        <v>70101</v>
      </c>
      <c r="B87" s="15">
        <v>80101</v>
      </c>
      <c r="C87" s="13" t="s">
        <v>535</v>
      </c>
      <c r="D87" s="222" t="s">
        <v>536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ht="30">
      <c r="A88" s="15">
        <v>70101</v>
      </c>
      <c r="B88" s="15">
        <v>80101</v>
      </c>
      <c r="C88" s="12" t="s">
        <v>559</v>
      </c>
      <c r="D88" s="221" t="s">
        <v>560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>
      <c r="A89" s="15">
        <v>70101</v>
      </c>
      <c r="B89" s="15">
        <v>80101</v>
      </c>
      <c r="C89" s="13" t="s">
        <v>561</v>
      </c>
      <c r="D89" s="222" t="s">
        <v>562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>
      <c r="A90" s="15">
        <v>70101</v>
      </c>
      <c r="B90" s="15">
        <v>80101</v>
      </c>
      <c r="C90" s="14" t="s">
        <v>563</v>
      </c>
      <c r="D90" s="223" t="s">
        <v>564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>
      <c r="A91" s="15">
        <v>70101</v>
      </c>
      <c r="B91" s="15">
        <v>80101</v>
      </c>
      <c r="C91" s="13" t="s">
        <v>565</v>
      </c>
      <c r="D91" s="222" t="s">
        <v>566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>
      <c r="A92" s="15">
        <v>70101</v>
      </c>
      <c r="B92" s="15">
        <v>80101</v>
      </c>
      <c r="C92" s="12" t="s">
        <v>537</v>
      </c>
      <c r="D92" s="221" t="s">
        <v>587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>
      <c r="A93" s="15">
        <v>70101</v>
      </c>
      <c r="B93" s="15">
        <v>80101</v>
      </c>
      <c r="C93" s="12" t="s">
        <v>124</v>
      </c>
      <c r="D93" s="221" t="s">
        <v>588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>
      <c r="A94" s="15">
        <v>70101</v>
      </c>
      <c r="B94" s="15">
        <v>80101</v>
      </c>
      <c r="C94" s="13" t="s">
        <v>589</v>
      </c>
      <c r="D94" s="222" t="s">
        <v>590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>
      <c r="A95" s="15">
        <v>70101</v>
      </c>
      <c r="B95" s="15">
        <v>80101</v>
      </c>
      <c r="C95" s="13" t="s">
        <v>591</v>
      </c>
      <c r="D95" s="222" t="s">
        <v>363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>
      <c r="A96" s="15">
        <v>70101</v>
      </c>
      <c r="B96" s="15">
        <v>80101</v>
      </c>
      <c r="C96" s="13" t="s">
        <v>592</v>
      </c>
      <c r="D96" s="222" t="s">
        <v>364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>
      <c r="A97" s="15">
        <v>70101</v>
      </c>
      <c r="B97" s="15">
        <v>80101</v>
      </c>
      <c r="C97" s="13" t="s">
        <v>593</v>
      </c>
      <c r="D97" s="222" t="s">
        <v>365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>
      <c r="A98" s="15">
        <v>70101</v>
      </c>
      <c r="B98" s="15">
        <v>80101</v>
      </c>
      <c r="C98" s="12" t="s">
        <v>141</v>
      </c>
      <c r="D98" s="221" t="s">
        <v>594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>
      <c r="A99" s="15">
        <v>70101</v>
      </c>
      <c r="B99" s="15">
        <v>80101</v>
      </c>
      <c r="C99" s="13" t="s">
        <v>595</v>
      </c>
      <c r="D99" s="222" t="s">
        <v>596</v>
      </c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>
      <c r="A100" s="15">
        <v>70101</v>
      </c>
      <c r="B100" s="15">
        <v>80101</v>
      </c>
      <c r="C100" s="14" t="s">
        <v>597</v>
      </c>
      <c r="D100" s="223" t="s">
        <v>372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ht="30">
      <c r="A101" s="15">
        <v>70101</v>
      </c>
      <c r="B101" s="15">
        <v>80101</v>
      </c>
      <c r="C101" s="12" t="s">
        <v>144</v>
      </c>
      <c r="D101" s="221" t="s">
        <v>598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>
      <c r="A102" s="15">
        <v>70101</v>
      </c>
      <c r="B102" s="15">
        <v>80101</v>
      </c>
      <c r="C102" s="13" t="s">
        <v>599</v>
      </c>
      <c r="D102" s="222" t="s">
        <v>375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  <row r="103" spans="1:17">
      <c r="A103" s="15">
        <v>70101</v>
      </c>
      <c r="B103" s="15">
        <v>80101</v>
      </c>
      <c r="C103" s="13" t="s">
        <v>600</v>
      </c>
      <c r="D103" s="222" t="s">
        <v>376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</row>
    <row r="104" spans="1:17">
      <c r="A104" s="15">
        <v>70101</v>
      </c>
      <c r="B104" s="15">
        <v>80101</v>
      </c>
      <c r="C104" s="12" t="s">
        <v>161</v>
      </c>
      <c r="D104" s="221" t="s">
        <v>601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</row>
    <row r="105" spans="1:17">
      <c r="A105" s="15">
        <v>70101</v>
      </c>
      <c r="B105" s="15">
        <v>80101</v>
      </c>
      <c r="C105" s="13" t="s">
        <v>602</v>
      </c>
      <c r="D105" s="222" t="s">
        <v>603</v>
      </c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</row>
    <row r="106" spans="1:17">
      <c r="A106" s="15">
        <v>70101</v>
      </c>
      <c r="B106" s="15">
        <v>80101</v>
      </c>
      <c r="C106" s="12" t="s">
        <v>174</v>
      </c>
      <c r="D106" s="221" t="s">
        <v>604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</row>
    <row r="107" spans="1:17">
      <c r="A107" s="15">
        <v>70101</v>
      </c>
      <c r="B107" s="15">
        <v>80101</v>
      </c>
      <c r="C107" s="13" t="s">
        <v>605</v>
      </c>
      <c r="D107" s="222" t="s">
        <v>606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</row>
    <row r="108" spans="1:17">
      <c r="A108" s="15">
        <v>70101</v>
      </c>
      <c r="B108" s="15">
        <v>80101</v>
      </c>
      <c r="C108" s="13" t="s">
        <v>607</v>
      </c>
      <c r="D108" s="222" t="s">
        <v>608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</row>
    <row r="109" spans="1:17">
      <c r="A109" s="15">
        <v>70101</v>
      </c>
      <c r="B109" s="15">
        <v>80101</v>
      </c>
      <c r="C109" s="13" t="s">
        <v>609</v>
      </c>
      <c r="D109" s="222" t="s">
        <v>610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</row>
    <row r="110" spans="1:17">
      <c r="A110" s="15">
        <v>70101</v>
      </c>
      <c r="B110" s="15">
        <v>80101</v>
      </c>
      <c r="C110" s="13" t="s">
        <v>611</v>
      </c>
      <c r="D110" s="222" t="s">
        <v>612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</row>
    <row r="111" spans="1:17">
      <c r="A111" s="15">
        <v>70101</v>
      </c>
      <c r="B111" s="15">
        <v>80101</v>
      </c>
      <c r="C111" s="12" t="s">
        <v>203</v>
      </c>
      <c r="D111" s="221" t="s">
        <v>613</v>
      </c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</row>
    <row r="112" spans="1:17">
      <c r="A112" s="15">
        <v>70101</v>
      </c>
      <c r="B112" s="15">
        <v>80101</v>
      </c>
      <c r="C112" s="13" t="s">
        <v>614</v>
      </c>
      <c r="D112" s="222" t="s">
        <v>615</v>
      </c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</row>
    <row r="113" spans="1:17">
      <c r="A113" s="15">
        <v>70101</v>
      </c>
      <c r="B113" s="15">
        <v>80101</v>
      </c>
      <c r="C113" s="12" t="s">
        <v>212</v>
      </c>
      <c r="D113" s="221" t="s">
        <v>616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r="114" spans="1:17" ht="30">
      <c r="A114" s="15">
        <v>70101</v>
      </c>
      <c r="B114" s="15">
        <v>80101</v>
      </c>
      <c r="C114" s="13" t="s">
        <v>617</v>
      </c>
      <c r="D114" s="222" t="s">
        <v>362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</row>
  </sheetData>
  <autoFilter ref="A5:D5"/>
  <mergeCells count="2">
    <mergeCell ref="A2:Q2"/>
    <mergeCell ref="A3:Q3"/>
  </mergeCells>
  <pageMargins left="0.25" right="0.25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D296"/>
  <sheetViews>
    <sheetView workbookViewId="0">
      <selection activeCell="H12" sqref="H12"/>
    </sheetView>
  </sheetViews>
  <sheetFormatPr defaultColWidth="9.140625" defaultRowHeight="25.5"/>
  <cols>
    <col min="1" max="1" width="8.42578125" style="389" customWidth="1"/>
    <col min="2" max="2" width="65.7109375" style="18" customWidth="1"/>
    <col min="3" max="4" width="16.42578125" style="37" customWidth="1"/>
    <col min="5" max="16384" width="9.140625" style="18"/>
  </cols>
  <sheetData>
    <row r="1" spans="1:4">
      <c r="D1" s="38" t="s">
        <v>544</v>
      </c>
    </row>
    <row r="3" spans="1:4">
      <c r="A3" s="429" t="s">
        <v>4</v>
      </c>
      <c r="B3" s="429"/>
      <c r="C3" s="429"/>
      <c r="D3" s="429"/>
    </row>
    <row r="4" spans="1:4">
      <c r="A4" s="390"/>
      <c r="B4" s="105"/>
      <c r="C4" s="105"/>
      <c r="D4" s="105"/>
    </row>
    <row r="5" spans="1:4">
      <c r="A5" s="390"/>
      <c r="B5" s="21"/>
      <c r="C5" s="39"/>
      <c r="D5" s="135" t="s">
        <v>922</v>
      </c>
    </row>
    <row r="6" spans="1:4">
      <c r="A6" s="390"/>
      <c r="B6" s="21"/>
      <c r="C6" s="39"/>
      <c r="D6" s="40"/>
    </row>
    <row r="7" spans="1:4" ht="42.75" customHeight="1">
      <c r="A7" s="391" t="s">
        <v>63</v>
      </c>
      <c r="B7" s="254" t="s">
        <v>62</v>
      </c>
      <c r="C7" s="255" t="s">
        <v>48</v>
      </c>
      <c r="D7" s="255" t="s">
        <v>49</v>
      </c>
    </row>
    <row r="8" spans="1:4">
      <c r="A8" s="337">
        <v>1</v>
      </c>
      <c r="B8" s="145" t="s">
        <v>123</v>
      </c>
      <c r="C8" s="256">
        <f>C9+C30+C34+C55+C67+C83</f>
        <v>0</v>
      </c>
      <c r="D8" s="256">
        <f>D9+D30+D34+D55+D67+D83</f>
        <v>0</v>
      </c>
    </row>
    <row r="9" spans="1:4">
      <c r="A9" s="337">
        <v>31</v>
      </c>
      <c r="B9" s="145" t="s">
        <v>125</v>
      </c>
      <c r="C9" s="146">
        <f>C10+C15+C28+C29</f>
        <v>0</v>
      </c>
      <c r="D9" s="146">
        <f>D10+D15+D28+D29</f>
        <v>0</v>
      </c>
    </row>
    <row r="10" spans="1:4">
      <c r="A10" s="337">
        <v>311</v>
      </c>
      <c r="B10" s="145" t="s">
        <v>126</v>
      </c>
      <c r="C10" s="146">
        <f>SUM(C11:C14)</f>
        <v>0</v>
      </c>
      <c r="D10" s="146">
        <f>SUM(D11:D14)</f>
        <v>0</v>
      </c>
    </row>
    <row r="11" spans="1:4">
      <c r="A11" s="338">
        <v>31110</v>
      </c>
      <c r="B11" s="148" t="s">
        <v>127</v>
      </c>
      <c r="C11" s="149"/>
      <c r="D11" s="149"/>
    </row>
    <row r="12" spans="1:4">
      <c r="A12" s="338">
        <v>31120</v>
      </c>
      <c r="B12" s="148" t="s">
        <v>128</v>
      </c>
      <c r="C12" s="149"/>
      <c r="D12" s="149"/>
    </row>
    <row r="13" spans="1:4">
      <c r="A13" s="338">
        <v>31130</v>
      </c>
      <c r="B13" s="148" t="s">
        <v>129</v>
      </c>
      <c r="C13" s="149"/>
      <c r="D13" s="149"/>
    </row>
    <row r="14" spans="1:4">
      <c r="A14" s="339">
        <v>31140</v>
      </c>
      <c r="B14" s="184" t="s">
        <v>780</v>
      </c>
      <c r="C14" s="149"/>
      <c r="D14" s="149"/>
    </row>
    <row r="15" spans="1:4">
      <c r="A15" s="337">
        <v>312</v>
      </c>
      <c r="B15" s="145" t="s">
        <v>130</v>
      </c>
      <c r="C15" s="146">
        <f>C16+C23</f>
        <v>0</v>
      </c>
      <c r="D15" s="146">
        <f>D16+D23</f>
        <v>0</v>
      </c>
    </row>
    <row r="16" spans="1:4">
      <c r="A16" s="337">
        <v>3121</v>
      </c>
      <c r="B16" s="145" t="s">
        <v>131</v>
      </c>
      <c r="C16" s="146">
        <f>SUM(C17:C22)</f>
        <v>0</v>
      </c>
      <c r="D16" s="146">
        <f>SUM(D17:D22)</f>
        <v>0</v>
      </c>
    </row>
    <row r="17" spans="1:4">
      <c r="A17" s="338">
        <v>31211</v>
      </c>
      <c r="B17" s="148" t="s">
        <v>132</v>
      </c>
      <c r="C17" s="149"/>
      <c r="D17" s="149"/>
    </row>
    <row r="18" spans="1:4">
      <c r="A18" s="338">
        <v>31212</v>
      </c>
      <c r="B18" s="148" t="s">
        <v>133</v>
      </c>
      <c r="C18" s="149"/>
      <c r="D18" s="149"/>
    </row>
    <row r="19" spans="1:4">
      <c r="A19" s="338">
        <v>31213</v>
      </c>
      <c r="B19" s="148" t="s">
        <v>134</v>
      </c>
      <c r="C19" s="149"/>
      <c r="D19" s="149"/>
    </row>
    <row r="20" spans="1:4">
      <c r="A20" s="338">
        <v>31214</v>
      </c>
      <c r="B20" s="148" t="s">
        <v>135</v>
      </c>
      <c r="C20" s="149"/>
      <c r="D20" s="149"/>
    </row>
    <row r="21" spans="1:4">
      <c r="A21" s="338">
        <v>31215</v>
      </c>
      <c r="B21" s="148" t="s">
        <v>136</v>
      </c>
      <c r="C21" s="149"/>
      <c r="D21" s="149"/>
    </row>
    <row r="22" spans="1:4">
      <c r="A22" s="339">
        <v>31216</v>
      </c>
      <c r="B22" s="184" t="s">
        <v>779</v>
      </c>
      <c r="C22" s="149"/>
      <c r="D22" s="149"/>
    </row>
    <row r="23" spans="1:4">
      <c r="A23" s="337">
        <v>3122</v>
      </c>
      <c r="B23" s="145" t="s">
        <v>137</v>
      </c>
      <c r="C23" s="146">
        <f>SUM(C24:C27)</f>
        <v>0</v>
      </c>
      <c r="D23" s="146">
        <f>SUM(D24:D27)</f>
        <v>0</v>
      </c>
    </row>
    <row r="24" spans="1:4">
      <c r="A24" s="338">
        <v>31221</v>
      </c>
      <c r="B24" s="148" t="s">
        <v>132</v>
      </c>
      <c r="C24" s="149"/>
      <c r="D24" s="149"/>
    </row>
    <row r="25" spans="1:4">
      <c r="A25" s="338">
        <v>31222</v>
      </c>
      <c r="B25" s="148" t="s">
        <v>138</v>
      </c>
      <c r="C25" s="149"/>
      <c r="D25" s="149"/>
    </row>
    <row r="26" spans="1:4">
      <c r="A26" s="338">
        <v>31223</v>
      </c>
      <c r="B26" s="148" t="s">
        <v>134</v>
      </c>
      <c r="C26" s="149"/>
      <c r="D26" s="149"/>
    </row>
    <row r="27" spans="1:4">
      <c r="A27" s="338">
        <v>31224</v>
      </c>
      <c r="B27" s="148" t="s">
        <v>135</v>
      </c>
      <c r="C27" s="149"/>
      <c r="D27" s="149"/>
    </row>
    <row r="28" spans="1:4">
      <c r="A28" s="338">
        <v>31400</v>
      </c>
      <c r="B28" s="148" t="s">
        <v>139</v>
      </c>
      <c r="C28" s="149"/>
      <c r="D28" s="149"/>
    </row>
    <row r="29" spans="1:4">
      <c r="A29" s="338">
        <v>31500</v>
      </c>
      <c r="B29" s="148" t="s">
        <v>140</v>
      </c>
      <c r="C29" s="149"/>
      <c r="D29" s="149"/>
    </row>
    <row r="30" spans="1:4">
      <c r="A30" s="337">
        <v>32</v>
      </c>
      <c r="B30" s="145" t="s">
        <v>142</v>
      </c>
      <c r="C30" s="146">
        <f>SUM(C31)</f>
        <v>0</v>
      </c>
      <c r="D30" s="146">
        <f>SUM(D31)</f>
        <v>0</v>
      </c>
    </row>
    <row r="31" spans="1:4">
      <c r="A31" s="337">
        <v>321</v>
      </c>
      <c r="B31" s="145" t="s">
        <v>143</v>
      </c>
      <c r="C31" s="146">
        <f>SUM(C32:C33)</f>
        <v>0</v>
      </c>
      <c r="D31" s="146">
        <f>SUM(D32:D33)</f>
        <v>0</v>
      </c>
    </row>
    <row r="32" spans="1:4">
      <c r="A32" s="338">
        <v>32110</v>
      </c>
      <c r="B32" s="148" t="s">
        <v>127</v>
      </c>
      <c r="C32" s="149"/>
      <c r="D32" s="149"/>
    </row>
    <row r="33" spans="1:4">
      <c r="A33" s="338">
        <v>32120</v>
      </c>
      <c r="B33" s="148" t="s">
        <v>128</v>
      </c>
      <c r="C33" s="149"/>
      <c r="D33" s="149"/>
    </row>
    <row r="34" spans="1:4">
      <c r="A34" s="337">
        <v>33</v>
      </c>
      <c r="B34" s="145" t="s">
        <v>145</v>
      </c>
      <c r="C34" s="146">
        <f>C35+C36+C37+C38+C39+C40+C41+C44</f>
        <v>0</v>
      </c>
      <c r="D34" s="146">
        <f>D35+D36+D37+D38+D39+D40+D41+D44</f>
        <v>0</v>
      </c>
    </row>
    <row r="35" spans="1:4">
      <c r="A35" s="338">
        <v>33100</v>
      </c>
      <c r="B35" s="148" t="s">
        <v>146</v>
      </c>
      <c r="C35" s="149"/>
      <c r="D35" s="149"/>
    </row>
    <row r="36" spans="1:4">
      <c r="A36" s="338">
        <v>33200</v>
      </c>
      <c r="B36" s="148" t="s">
        <v>147</v>
      </c>
      <c r="C36" s="149"/>
      <c r="D36" s="149"/>
    </row>
    <row r="37" spans="1:4">
      <c r="A37" s="338">
        <v>33300</v>
      </c>
      <c r="B37" s="148" t="s">
        <v>148</v>
      </c>
      <c r="C37" s="149"/>
      <c r="D37" s="149"/>
    </row>
    <row r="38" spans="1:4">
      <c r="A38" s="338">
        <v>33400</v>
      </c>
      <c r="B38" s="148" t="s">
        <v>149</v>
      </c>
      <c r="C38" s="149"/>
      <c r="D38" s="149"/>
    </row>
    <row r="39" spans="1:4">
      <c r="A39" s="338">
        <v>33401</v>
      </c>
      <c r="B39" s="148" t="s">
        <v>758</v>
      </c>
      <c r="C39" s="149"/>
      <c r="D39" s="149"/>
    </row>
    <row r="40" spans="1:4">
      <c r="A40" s="338">
        <v>33402</v>
      </c>
      <c r="B40" s="148" t="s">
        <v>759</v>
      </c>
      <c r="C40" s="149"/>
      <c r="D40" s="149"/>
    </row>
    <row r="41" spans="1:4">
      <c r="A41" s="337">
        <v>335</v>
      </c>
      <c r="B41" s="145" t="s">
        <v>150</v>
      </c>
      <c r="C41" s="146">
        <f>SUM(C42:C43)</f>
        <v>0</v>
      </c>
      <c r="D41" s="146">
        <f>SUM(D42:D43)</f>
        <v>0</v>
      </c>
    </row>
    <row r="42" spans="1:4">
      <c r="A42" s="338">
        <v>3351</v>
      </c>
      <c r="B42" s="148" t="s">
        <v>151</v>
      </c>
      <c r="C42" s="149"/>
      <c r="D42" s="149"/>
    </row>
    <row r="43" spans="1:4">
      <c r="A43" s="338">
        <v>3352</v>
      </c>
      <c r="B43" s="148" t="s">
        <v>152</v>
      </c>
      <c r="C43" s="149"/>
      <c r="D43" s="149"/>
    </row>
    <row r="44" spans="1:4">
      <c r="A44" s="337">
        <v>336</v>
      </c>
      <c r="B44" s="145" t="s">
        <v>153</v>
      </c>
      <c r="C44" s="146">
        <f>C45+C51</f>
        <v>0</v>
      </c>
      <c r="D44" s="146">
        <f>D45+D51</f>
        <v>0</v>
      </c>
    </row>
    <row r="45" spans="1:4">
      <c r="A45" s="337">
        <v>3361</v>
      </c>
      <c r="B45" s="257" t="s">
        <v>154</v>
      </c>
      <c r="C45" s="146">
        <f>SUM(C46:C50)</f>
        <v>0</v>
      </c>
      <c r="D45" s="146">
        <f>SUM(D46:D50)</f>
        <v>0</v>
      </c>
    </row>
    <row r="46" spans="1:4">
      <c r="A46" s="338">
        <v>33611</v>
      </c>
      <c r="B46" s="258" t="s">
        <v>155</v>
      </c>
      <c r="C46" s="149"/>
      <c r="D46" s="149"/>
    </row>
    <row r="47" spans="1:4">
      <c r="A47" s="338">
        <v>33612</v>
      </c>
      <c r="B47" s="258" t="s">
        <v>156</v>
      </c>
      <c r="C47" s="149"/>
      <c r="D47" s="149"/>
    </row>
    <row r="48" spans="1:4">
      <c r="A48" s="338">
        <v>33613</v>
      </c>
      <c r="B48" s="258" t="s">
        <v>157</v>
      </c>
      <c r="C48" s="149"/>
      <c r="D48" s="149"/>
    </row>
    <row r="49" spans="1:4">
      <c r="A49" s="338">
        <v>33614</v>
      </c>
      <c r="B49" s="258" t="s">
        <v>158</v>
      </c>
      <c r="C49" s="149"/>
      <c r="D49" s="149"/>
    </row>
    <row r="50" spans="1:4">
      <c r="A50" s="338">
        <v>33615</v>
      </c>
      <c r="B50" s="258" t="s">
        <v>159</v>
      </c>
      <c r="C50" s="149"/>
      <c r="D50" s="149"/>
    </row>
    <row r="51" spans="1:4">
      <c r="A51" s="337">
        <v>3362</v>
      </c>
      <c r="B51" s="257" t="s">
        <v>160</v>
      </c>
      <c r="C51" s="146">
        <f>SUM(C52:C54)</f>
        <v>0</v>
      </c>
      <c r="D51" s="146">
        <f>SUM(D52:D54)</f>
        <v>0</v>
      </c>
    </row>
    <row r="52" spans="1:4">
      <c r="A52" s="338">
        <v>33621</v>
      </c>
      <c r="B52" s="258" t="s">
        <v>155</v>
      </c>
      <c r="C52" s="149"/>
      <c r="D52" s="149"/>
    </row>
    <row r="53" spans="1:4">
      <c r="A53" s="338">
        <v>33622</v>
      </c>
      <c r="B53" s="258" t="s">
        <v>158</v>
      </c>
      <c r="C53" s="149"/>
      <c r="D53" s="149"/>
    </row>
    <row r="54" spans="1:4">
      <c r="A54" s="338">
        <v>33623</v>
      </c>
      <c r="B54" s="258" t="s">
        <v>159</v>
      </c>
      <c r="C54" s="149"/>
      <c r="D54" s="149"/>
    </row>
    <row r="55" spans="1:4">
      <c r="A55" s="337">
        <v>34</v>
      </c>
      <c r="B55" s="145" t="s">
        <v>162</v>
      </c>
      <c r="C55" s="146">
        <f>SUM(C56:C62)</f>
        <v>0</v>
      </c>
      <c r="D55" s="146">
        <f>SUM(D56:D62)</f>
        <v>0</v>
      </c>
    </row>
    <row r="56" spans="1:4" ht="51">
      <c r="A56" s="338">
        <v>34100</v>
      </c>
      <c r="B56" s="148" t="s">
        <v>163</v>
      </c>
      <c r="C56" s="149"/>
      <c r="D56" s="149"/>
    </row>
    <row r="57" spans="1:4">
      <c r="A57" s="338">
        <v>34200</v>
      </c>
      <c r="B57" s="148" t="s">
        <v>164</v>
      </c>
      <c r="C57" s="149"/>
      <c r="D57" s="149"/>
    </row>
    <row r="58" spans="1:4">
      <c r="A58" s="338">
        <v>34300</v>
      </c>
      <c r="B58" s="148" t="s">
        <v>165</v>
      </c>
      <c r="C58" s="149"/>
      <c r="D58" s="149"/>
    </row>
    <row r="59" spans="1:4">
      <c r="A59" s="338">
        <v>34400</v>
      </c>
      <c r="B59" s="148" t="s">
        <v>166</v>
      </c>
      <c r="C59" s="149"/>
      <c r="D59" s="149"/>
    </row>
    <row r="60" spans="1:4">
      <c r="A60" s="338">
        <v>34500</v>
      </c>
      <c r="B60" s="148" t="s">
        <v>167</v>
      </c>
      <c r="C60" s="149"/>
      <c r="D60" s="149"/>
    </row>
    <row r="61" spans="1:4">
      <c r="A61" s="338">
        <v>34600</v>
      </c>
      <c r="B61" s="148" t="s">
        <v>168</v>
      </c>
      <c r="C61" s="149"/>
      <c r="D61" s="149"/>
    </row>
    <row r="62" spans="1:4">
      <c r="A62" s="337">
        <v>3471</v>
      </c>
      <c r="B62" s="145" t="s">
        <v>169</v>
      </c>
      <c r="C62" s="146">
        <f>SUM(C63:C66)</f>
        <v>0</v>
      </c>
      <c r="D62" s="146">
        <f>SUM(D63:D66)</f>
        <v>0</v>
      </c>
    </row>
    <row r="63" spans="1:4">
      <c r="A63" s="338">
        <v>34711</v>
      </c>
      <c r="B63" s="148" t="s">
        <v>170</v>
      </c>
      <c r="C63" s="149"/>
      <c r="D63" s="149"/>
    </row>
    <row r="64" spans="1:4">
      <c r="A64" s="338">
        <v>34712</v>
      </c>
      <c r="B64" s="148" t="s">
        <v>171</v>
      </c>
      <c r="C64" s="149"/>
      <c r="D64" s="149"/>
    </row>
    <row r="65" spans="1:4">
      <c r="A65" s="338">
        <v>34713</v>
      </c>
      <c r="B65" s="148" t="s">
        <v>172</v>
      </c>
      <c r="C65" s="149"/>
      <c r="D65" s="149"/>
    </row>
    <row r="66" spans="1:4">
      <c r="A66" s="338">
        <v>34714</v>
      </c>
      <c r="B66" s="148" t="s">
        <v>173</v>
      </c>
      <c r="C66" s="149"/>
      <c r="D66" s="149"/>
    </row>
    <row r="67" spans="1:4">
      <c r="A67" s="337">
        <v>35</v>
      </c>
      <c r="B67" s="145" t="s">
        <v>175</v>
      </c>
      <c r="C67" s="146">
        <f>C68+C71+C72+C73+C81+C82</f>
        <v>0</v>
      </c>
      <c r="D67" s="146">
        <f>D68+D71+D72+D73+D81+D82</f>
        <v>0</v>
      </c>
    </row>
    <row r="68" spans="1:4">
      <c r="A68" s="337">
        <v>351</v>
      </c>
      <c r="B68" s="145" t="s">
        <v>542</v>
      </c>
      <c r="C68" s="146">
        <f>C69+C70</f>
        <v>0</v>
      </c>
      <c r="D68" s="146">
        <f>D69+D70</f>
        <v>0</v>
      </c>
    </row>
    <row r="69" spans="1:4">
      <c r="A69" s="338">
        <v>35110</v>
      </c>
      <c r="B69" s="148" t="s">
        <v>177</v>
      </c>
      <c r="C69" s="149"/>
      <c r="D69" s="149"/>
    </row>
    <row r="70" spans="1:4">
      <c r="A70" s="338">
        <v>35130</v>
      </c>
      <c r="B70" s="148" t="s">
        <v>179</v>
      </c>
      <c r="C70" s="149"/>
      <c r="D70" s="149"/>
    </row>
    <row r="71" spans="1:4">
      <c r="A71" s="338">
        <v>35200</v>
      </c>
      <c r="B71" s="148" t="s">
        <v>181</v>
      </c>
      <c r="C71" s="149"/>
      <c r="D71" s="149"/>
    </row>
    <row r="72" spans="1:4">
      <c r="A72" s="338">
        <v>35300</v>
      </c>
      <c r="B72" s="148" t="s">
        <v>183</v>
      </c>
      <c r="C72" s="149"/>
      <c r="D72" s="149"/>
    </row>
    <row r="73" spans="1:4">
      <c r="A73" s="337">
        <v>354</v>
      </c>
      <c r="B73" s="145" t="s">
        <v>184</v>
      </c>
      <c r="C73" s="146">
        <f>SUM(C74:C80)</f>
        <v>0</v>
      </c>
      <c r="D73" s="146">
        <f>SUM(D74:D80)</f>
        <v>0</v>
      </c>
    </row>
    <row r="74" spans="1:4">
      <c r="A74" s="338">
        <v>35410</v>
      </c>
      <c r="B74" s="148" t="s">
        <v>186</v>
      </c>
      <c r="C74" s="149"/>
      <c r="D74" s="149"/>
    </row>
    <row r="75" spans="1:4">
      <c r="A75" s="338">
        <v>35420</v>
      </c>
      <c r="B75" s="148" t="s">
        <v>188</v>
      </c>
      <c r="C75" s="149"/>
      <c r="D75" s="149"/>
    </row>
    <row r="76" spans="1:4">
      <c r="A76" s="338">
        <v>35430</v>
      </c>
      <c r="B76" s="148" t="s">
        <v>190</v>
      </c>
      <c r="C76" s="149"/>
      <c r="D76" s="149"/>
    </row>
    <row r="77" spans="1:4">
      <c r="A77" s="338">
        <v>35440</v>
      </c>
      <c r="B77" s="148" t="s">
        <v>192</v>
      </c>
      <c r="C77" s="149"/>
      <c r="D77" s="149"/>
    </row>
    <row r="78" spans="1:4">
      <c r="A78" s="338">
        <v>35450</v>
      </c>
      <c r="B78" s="148" t="s">
        <v>194</v>
      </c>
      <c r="C78" s="149"/>
      <c r="D78" s="149"/>
    </row>
    <row r="79" spans="1:4">
      <c r="A79" s="338">
        <v>35460</v>
      </c>
      <c r="B79" s="148" t="s">
        <v>196</v>
      </c>
      <c r="C79" s="149"/>
      <c r="D79" s="149"/>
    </row>
    <row r="80" spans="1:4">
      <c r="A80" s="338">
        <v>35470</v>
      </c>
      <c r="B80" s="148" t="s">
        <v>198</v>
      </c>
      <c r="C80" s="149"/>
      <c r="D80" s="149"/>
    </row>
    <row r="81" spans="1:4">
      <c r="A81" s="338">
        <v>35500</v>
      </c>
      <c r="B81" s="148" t="s">
        <v>200</v>
      </c>
      <c r="C81" s="149"/>
      <c r="D81" s="149"/>
    </row>
    <row r="82" spans="1:4">
      <c r="A82" s="338">
        <v>35600</v>
      </c>
      <c r="B82" s="148" t="s">
        <v>202</v>
      </c>
      <c r="C82" s="149"/>
      <c r="D82" s="149"/>
    </row>
    <row r="83" spans="1:4">
      <c r="A83" s="337">
        <v>36</v>
      </c>
      <c r="B83" s="145" t="s">
        <v>204</v>
      </c>
      <c r="C83" s="146">
        <f>SUM(C84:C92)</f>
        <v>0</v>
      </c>
      <c r="D83" s="146">
        <f>SUM(D84:D92)</f>
        <v>0</v>
      </c>
    </row>
    <row r="84" spans="1:4">
      <c r="A84" s="338">
        <v>36100</v>
      </c>
      <c r="B84" s="148" t="s">
        <v>205</v>
      </c>
      <c r="C84" s="149"/>
      <c r="D84" s="149"/>
    </row>
    <row r="85" spans="1:4">
      <c r="A85" s="338">
        <v>36200</v>
      </c>
      <c r="B85" s="148" t="s">
        <v>206</v>
      </c>
      <c r="C85" s="149"/>
      <c r="D85" s="149"/>
    </row>
    <row r="86" spans="1:4">
      <c r="A86" s="338">
        <v>36300</v>
      </c>
      <c r="B86" s="148" t="s">
        <v>207</v>
      </c>
      <c r="C86" s="149"/>
      <c r="D86" s="149"/>
    </row>
    <row r="87" spans="1:4">
      <c r="A87" s="338">
        <v>36400</v>
      </c>
      <c r="B87" s="148" t="s">
        <v>208</v>
      </c>
      <c r="C87" s="149"/>
      <c r="D87" s="149"/>
    </row>
    <row r="88" spans="1:4">
      <c r="A88" s="338">
        <v>36500</v>
      </c>
      <c r="B88" s="148" t="s">
        <v>209</v>
      </c>
      <c r="C88" s="149"/>
      <c r="D88" s="149"/>
    </row>
    <row r="89" spans="1:4">
      <c r="A89" s="338">
        <v>36600</v>
      </c>
      <c r="B89" s="148" t="s">
        <v>210</v>
      </c>
      <c r="C89" s="149"/>
      <c r="D89" s="149"/>
    </row>
    <row r="90" spans="1:4">
      <c r="A90" s="338">
        <v>36700</v>
      </c>
      <c r="B90" s="148" t="s">
        <v>760</v>
      </c>
      <c r="C90" s="149"/>
      <c r="D90" s="149"/>
    </row>
    <row r="91" spans="1:4">
      <c r="A91" s="338">
        <v>36800</v>
      </c>
      <c r="B91" s="148" t="s">
        <v>761</v>
      </c>
      <c r="C91" s="149"/>
      <c r="D91" s="149"/>
    </row>
    <row r="92" spans="1:4" ht="51">
      <c r="A92" s="338">
        <v>36900</v>
      </c>
      <c r="B92" s="148" t="s">
        <v>921</v>
      </c>
      <c r="C92" s="149"/>
      <c r="D92" s="149"/>
    </row>
    <row r="93" spans="1:4">
      <c r="A93" s="337">
        <v>2</v>
      </c>
      <c r="B93" s="145" t="s">
        <v>211</v>
      </c>
      <c r="C93" s="259">
        <f>C94+C113</f>
        <v>0</v>
      </c>
      <c r="D93" s="259">
        <f>D94+D113</f>
        <v>0</v>
      </c>
    </row>
    <row r="94" spans="1:4">
      <c r="A94" s="337">
        <v>37</v>
      </c>
      <c r="B94" s="145" t="s">
        <v>213</v>
      </c>
      <c r="C94" s="146">
        <f>C95+C98+C101</f>
        <v>0</v>
      </c>
      <c r="D94" s="146">
        <f>D95+D98+D101</f>
        <v>0</v>
      </c>
    </row>
    <row r="95" spans="1:4">
      <c r="A95" s="337">
        <v>371</v>
      </c>
      <c r="B95" s="145" t="s">
        <v>214</v>
      </c>
      <c r="C95" s="146">
        <f>SUM(C96:C97)</f>
        <v>0</v>
      </c>
      <c r="D95" s="146">
        <f>SUM(D96:D97)</f>
        <v>0</v>
      </c>
    </row>
    <row r="96" spans="1:4">
      <c r="A96" s="338">
        <v>37110</v>
      </c>
      <c r="B96" s="148" t="s">
        <v>127</v>
      </c>
      <c r="C96" s="149"/>
      <c r="D96" s="149"/>
    </row>
    <row r="97" spans="1:4">
      <c r="A97" s="338">
        <v>37120</v>
      </c>
      <c r="B97" s="148" t="s">
        <v>128</v>
      </c>
      <c r="C97" s="149"/>
      <c r="D97" s="149"/>
    </row>
    <row r="98" spans="1:4">
      <c r="A98" s="337">
        <v>372</v>
      </c>
      <c r="B98" s="145" t="s">
        <v>143</v>
      </c>
      <c r="C98" s="146">
        <f>SUM(C99:C100)</f>
        <v>0</v>
      </c>
      <c r="D98" s="146">
        <f>SUM(D99:D100)</f>
        <v>0</v>
      </c>
    </row>
    <row r="99" spans="1:4">
      <c r="A99" s="338">
        <v>37210</v>
      </c>
      <c r="B99" s="148" t="s">
        <v>127</v>
      </c>
      <c r="C99" s="149"/>
      <c r="D99" s="149"/>
    </row>
    <row r="100" spans="1:4">
      <c r="A100" s="338">
        <v>37220</v>
      </c>
      <c r="B100" s="148" t="s">
        <v>128</v>
      </c>
      <c r="C100" s="149"/>
      <c r="D100" s="149"/>
    </row>
    <row r="101" spans="1:4">
      <c r="A101" s="337">
        <v>373</v>
      </c>
      <c r="B101" s="145" t="s">
        <v>215</v>
      </c>
      <c r="C101" s="146">
        <f>C102+C108+C112</f>
        <v>0</v>
      </c>
      <c r="D101" s="146">
        <f>D102+D108+D112</f>
        <v>0</v>
      </c>
    </row>
    <row r="102" spans="1:4">
      <c r="A102" s="337">
        <v>3731</v>
      </c>
      <c r="B102" s="145" t="s">
        <v>154</v>
      </c>
      <c r="C102" s="146">
        <f>SUM(C103:C107)</f>
        <v>0</v>
      </c>
      <c r="D102" s="146">
        <f>SUM(D103:D107)</f>
        <v>0</v>
      </c>
    </row>
    <row r="103" spans="1:4" ht="51">
      <c r="A103" s="338">
        <v>37311</v>
      </c>
      <c r="B103" s="148" t="s">
        <v>155</v>
      </c>
      <c r="C103" s="149"/>
      <c r="D103" s="149"/>
    </row>
    <row r="104" spans="1:4">
      <c r="A104" s="338">
        <v>37312</v>
      </c>
      <c r="B104" s="148" t="s">
        <v>156</v>
      </c>
      <c r="C104" s="149"/>
      <c r="D104" s="149"/>
    </row>
    <row r="105" spans="1:4">
      <c r="A105" s="338">
        <v>37313</v>
      </c>
      <c r="B105" s="148" t="s">
        <v>157</v>
      </c>
      <c r="C105" s="149"/>
      <c r="D105" s="149"/>
    </row>
    <row r="106" spans="1:4" ht="51">
      <c r="A106" s="338">
        <v>37314</v>
      </c>
      <c r="B106" s="148" t="s">
        <v>158</v>
      </c>
      <c r="C106" s="149"/>
      <c r="D106" s="149"/>
    </row>
    <row r="107" spans="1:4" ht="51">
      <c r="A107" s="338">
        <v>37315</v>
      </c>
      <c r="B107" s="148" t="s">
        <v>159</v>
      </c>
      <c r="C107" s="149"/>
      <c r="D107" s="149"/>
    </row>
    <row r="108" spans="1:4">
      <c r="A108" s="337">
        <v>3732</v>
      </c>
      <c r="B108" s="173" t="s">
        <v>754</v>
      </c>
      <c r="C108" s="146">
        <f>SUM(C109:C111)</f>
        <v>0</v>
      </c>
      <c r="D108" s="146">
        <f>SUM(D109:D111)</f>
        <v>0</v>
      </c>
    </row>
    <row r="109" spans="1:4" ht="51">
      <c r="A109" s="338">
        <v>37321</v>
      </c>
      <c r="B109" s="148" t="s">
        <v>155</v>
      </c>
      <c r="C109" s="149"/>
      <c r="D109" s="149"/>
    </row>
    <row r="110" spans="1:4" ht="51">
      <c r="A110" s="338">
        <v>37323</v>
      </c>
      <c r="B110" s="148" t="s">
        <v>158</v>
      </c>
      <c r="C110" s="149"/>
      <c r="D110" s="149"/>
    </row>
    <row r="111" spans="1:4" ht="51">
      <c r="A111" s="338">
        <v>37324</v>
      </c>
      <c r="B111" s="148" t="s">
        <v>159</v>
      </c>
      <c r="C111" s="149"/>
      <c r="D111" s="149"/>
    </row>
    <row r="112" spans="1:4">
      <c r="A112" s="338">
        <v>37330</v>
      </c>
      <c r="B112" s="148" t="s">
        <v>216</v>
      </c>
      <c r="C112" s="149"/>
      <c r="D112" s="149"/>
    </row>
    <row r="113" spans="1:4">
      <c r="A113" s="337">
        <v>39</v>
      </c>
      <c r="B113" s="145" t="s">
        <v>217</v>
      </c>
      <c r="C113" s="146">
        <f>C114+C115+C133+C138</f>
        <v>0</v>
      </c>
      <c r="D113" s="146">
        <f>D114+D115+D133+D138</f>
        <v>0</v>
      </c>
    </row>
    <row r="114" spans="1:4">
      <c r="A114" s="338">
        <v>391</v>
      </c>
      <c r="B114" s="148" t="s">
        <v>218</v>
      </c>
      <c r="C114" s="149"/>
      <c r="D114" s="149"/>
    </row>
    <row r="115" spans="1:4">
      <c r="A115" s="337">
        <v>392</v>
      </c>
      <c r="B115" s="145" t="s">
        <v>219</v>
      </c>
      <c r="C115" s="146">
        <f>SUM(C116:C132)</f>
        <v>0</v>
      </c>
      <c r="D115" s="146">
        <f>SUM(D116:D132)</f>
        <v>0</v>
      </c>
    </row>
    <row r="116" spans="1:4">
      <c r="A116" s="338">
        <v>39201</v>
      </c>
      <c r="B116" s="148" t="s">
        <v>221</v>
      </c>
      <c r="C116" s="149"/>
      <c r="D116" s="149"/>
    </row>
    <row r="117" spans="1:4">
      <c r="A117" s="338">
        <v>39202</v>
      </c>
      <c r="B117" s="148" t="s">
        <v>222</v>
      </c>
      <c r="C117" s="149"/>
      <c r="D117" s="149"/>
    </row>
    <row r="118" spans="1:4">
      <c r="A118" s="338">
        <v>39203</v>
      </c>
      <c r="B118" s="148" t="s">
        <v>224</v>
      </c>
      <c r="C118" s="149"/>
      <c r="D118" s="149"/>
    </row>
    <row r="119" spans="1:4">
      <c r="A119" s="338">
        <v>39204</v>
      </c>
      <c r="B119" s="148" t="s">
        <v>222</v>
      </c>
      <c r="C119" s="149"/>
      <c r="D119" s="149"/>
    </row>
    <row r="120" spans="1:4">
      <c r="A120" s="338">
        <v>39205</v>
      </c>
      <c r="B120" s="148" t="s">
        <v>802</v>
      </c>
      <c r="C120" s="149"/>
      <c r="D120" s="149"/>
    </row>
    <row r="121" spans="1:4">
      <c r="A121" s="338">
        <v>39206</v>
      </c>
      <c r="B121" s="148" t="s">
        <v>222</v>
      </c>
      <c r="C121" s="149"/>
      <c r="D121" s="149"/>
    </row>
    <row r="122" spans="1:4">
      <c r="A122" s="338">
        <v>39207</v>
      </c>
      <c r="B122" s="148" t="s">
        <v>227</v>
      </c>
      <c r="C122" s="149"/>
      <c r="D122" s="149"/>
    </row>
    <row r="123" spans="1:4">
      <c r="A123" s="338">
        <v>39208</v>
      </c>
      <c r="B123" s="148" t="s">
        <v>222</v>
      </c>
      <c r="C123" s="149"/>
      <c r="D123" s="149"/>
    </row>
    <row r="124" spans="1:4">
      <c r="A124" s="338">
        <v>39209</v>
      </c>
      <c r="B124" s="148" t="s">
        <v>229</v>
      </c>
      <c r="C124" s="149"/>
      <c r="D124" s="149"/>
    </row>
    <row r="125" spans="1:4">
      <c r="A125" s="338">
        <v>39210</v>
      </c>
      <c r="B125" s="148" t="s">
        <v>222</v>
      </c>
      <c r="C125" s="149"/>
      <c r="D125" s="149"/>
    </row>
    <row r="126" spans="1:4" ht="51">
      <c r="A126" s="338">
        <v>39211</v>
      </c>
      <c r="B126" s="148" t="s">
        <v>231</v>
      </c>
      <c r="C126" s="149"/>
      <c r="D126" s="149"/>
    </row>
    <row r="127" spans="1:4">
      <c r="A127" s="338">
        <v>39212</v>
      </c>
      <c r="B127" s="148" t="s">
        <v>222</v>
      </c>
      <c r="C127" s="149"/>
      <c r="D127" s="149"/>
    </row>
    <row r="128" spans="1:4">
      <c r="A128" s="338">
        <v>39213</v>
      </c>
      <c r="B128" s="148" t="s">
        <v>233</v>
      </c>
      <c r="C128" s="149"/>
      <c r="D128" s="149"/>
    </row>
    <row r="129" spans="1:4">
      <c r="A129" s="338">
        <v>39214</v>
      </c>
      <c r="B129" s="148" t="s">
        <v>235</v>
      </c>
      <c r="C129" s="149"/>
      <c r="D129" s="149"/>
    </row>
    <row r="130" spans="1:4">
      <c r="A130" s="338">
        <v>39215</v>
      </c>
      <c r="B130" s="148" t="s">
        <v>222</v>
      </c>
      <c r="C130" s="149"/>
      <c r="D130" s="149"/>
    </row>
    <row r="131" spans="1:4">
      <c r="A131" s="338">
        <v>39216</v>
      </c>
      <c r="B131" s="148" t="s">
        <v>237</v>
      </c>
      <c r="C131" s="149"/>
      <c r="D131" s="149"/>
    </row>
    <row r="132" spans="1:4">
      <c r="A132" s="338">
        <v>39217</v>
      </c>
      <c r="B132" s="148" t="s">
        <v>239</v>
      </c>
      <c r="C132" s="149"/>
      <c r="D132" s="149"/>
    </row>
    <row r="133" spans="1:4">
      <c r="A133" s="337">
        <v>393</v>
      </c>
      <c r="B133" s="145" t="s">
        <v>240</v>
      </c>
      <c r="C133" s="146">
        <f>SUM(C134:C137)</f>
        <v>0</v>
      </c>
      <c r="D133" s="146">
        <f>SUM(D134:D137)</f>
        <v>0</v>
      </c>
    </row>
    <row r="134" spans="1:4">
      <c r="A134" s="338">
        <v>39301</v>
      </c>
      <c r="B134" s="148" t="s">
        <v>242</v>
      </c>
      <c r="C134" s="149"/>
      <c r="D134" s="149"/>
    </row>
    <row r="135" spans="1:4">
      <c r="A135" s="338">
        <v>39302</v>
      </c>
      <c r="B135" s="148" t="s">
        <v>222</v>
      </c>
      <c r="C135" s="149"/>
      <c r="D135" s="149"/>
    </row>
    <row r="136" spans="1:4">
      <c r="A136" s="338">
        <v>39303</v>
      </c>
      <c r="B136" s="148" t="s">
        <v>244</v>
      </c>
      <c r="C136" s="149"/>
      <c r="D136" s="149"/>
    </row>
    <row r="137" spans="1:4">
      <c r="A137" s="338">
        <v>39304</v>
      </c>
      <c r="B137" s="148" t="s">
        <v>222</v>
      </c>
      <c r="C137" s="149"/>
      <c r="D137" s="149"/>
    </row>
    <row r="138" spans="1:4">
      <c r="A138" s="340">
        <v>394</v>
      </c>
      <c r="B138" s="180" t="s">
        <v>816</v>
      </c>
      <c r="C138" s="181">
        <f>SUM(C139:C143)</f>
        <v>0</v>
      </c>
      <c r="D138" s="181">
        <f>SUM(D139:D143)</f>
        <v>0</v>
      </c>
    </row>
    <row r="139" spans="1:4">
      <c r="A139" s="338">
        <v>39401</v>
      </c>
      <c r="B139" s="184" t="s">
        <v>817</v>
      </c>
      <c r="C139" s="149"/>
      <c r="D139" s="149"/>
    </row>
    <row r="140" spans="1:4">
      <c r="A140" s="338">
        <v>39402</v>
      </c>
      <c r="B140" s="184" t="s">
        <v>818</v>
      </c>
      <c r="C140" s="149"/>
      <c r="D140" s="149"/>
    </row>
    <row r="141" spans="1:4">
      <c r="A141" s="338">
        <v>39403</v>
      </c>
      <c r="B141" s="184" t="s">
        <v>819</v>
      </c>
      <c r="C141" s="149"/>
      <c r="D141" s="149"/>
    </row>
    <row r="142" spans="1:4" ht="16.5" customHeight="1">
      <c r="A142" s="338">
        <v>39404</v>
      </c>
      <c r="B142" s="184" t="s">
        <v>1390</v>
      </c>
      <c r="C142" s="149"/>
      <c r="D142" s="149"/>
    </row>
    <row r="143" spans="1:4">
      <c r="A143" s="338">
        <v>39405</v>
      </c>
      <c r="B143" s="184" t="s">
        <v>821</v>
      </c>
      <c r="C143" s="149"/>
      <c r="D143" s="149"/>
    </row>
    <row r="144" spans="1:4">
      <c r="A144" s="337">
        <v>3</v>
      </c>
      <c r="B144" s="145" t="s">
        <v>245</v>
      </c>
      <c r="C144" s="261">
        <f>C8+C93</f>
        <v>0</v>
      </c>
      <c r="D144" s="261">
        <f>D8+D93</f>
        <v>0</v>
      </c>
    </row>
    <row r="145" spans="1:4">
      <c r="A145" s="337">
        <v>4</v>
      </c>
      <c r="B145" s="145" t="s">
        <v>246</v>
      </c>
      <c r="C145" s="259">
        <f>C146+C190</f>
        <v>0</v>
      </c>
      <c r="D145" s="259">
        <f>D146+D190</f>
        <v>0</v>
      </c>
    </row>
    <row r="146" spans="1:4">
      <c r="A146" s="337">
        <v>41</v>
      </c>
      <c r="B146" s="145" t="s">
        <v>247</v>
      </c>
      <c r="C146" s="146">
        <f>C147+C156+C171+C184</f>
        <v>0</v>
      </c>
      <c r="D146" s="146">
        <f>D147+D156+D171+D184</f>
        <v>0</v>
      </c>
    </row>
    <row r="147" spans="1:4">
      <c r="A147" s="337">
        <v>411</v>
      </c>
      <c r="B147" s="145" t="s">
        <v>248</v>
      </c>
      <c r="C147" s="146">
        <f>C148+C152</f>
        <v>0</v>
      </c>
      <c r="D147" s="146">
        <f>D148+D152</f>
        <v>0</v>
      </c>
    </row>
    <row r="148" spans="1:4">
      <c r="A148" s="337">
        <v>4111</v>
      </c>
      <c r="B148" s="145" t="s">
        <v>131</v>
      </c>
      <c r="C148" s="146">
        <f>SUM(C149:C151)</f>
        <v>0</v>
      </c>
      <c r="D148" s="146">
        <f>SUM(D149:D151)</f>
        <v>0</v>
      </c>
    </row>
    <row r="149" spans="1:4">
      <c r="A149" s="338">
        <v>41111</v>
      </c>
      <c r="B149" s="148" t="s">
        <v>249</v>
      </c>
      <c r="C149" s="149"/>
      <c r="D149" s="149"/>
    </row>
    <row r="150" spans="1:4">
      <c r="A150" s="338">
        <v>41112</v>
      </c>
      <c r="B150" s="148" t="s">
        <v>250</v>
      </c>
      <c r="C150" s="149"/>
      <c r="D150" s="149"/>
    </row>
    <row r="151" spans="1:4">
      <c r="A151" s="338">
        <v>41113</v>
      </c>
      <c r="B151" s="148" t="s">
        <v>251</v>
      </c>
      <c r="C151" s="149"/>
      <c r="D151" s="149"/>
    </row>
    <row r="152" spans="1:4">
      <c r="A152" s="337">
        <v>4112</v>
      </c>
      <c r="B152" s="145" t="s">
        <v>137</v>
      </c>
      <c r="C152" s="146">
        <f>SUM(C153:C155)</f>
        <v>0</v>
      </c>
      <c r="D152" s="146">
        <f>SUM(D153:D155)</f>
        <v>0</v>
      </c>
    </row>
    <row r="153" spans="1:4">
      <c r="A153" s="338">
        <v>41121</v>
      </c>
      <c r="B153" s="148" t="s">
        <v>249</v>
      </c>
      <c r="C153" s="149"/>
      <c r="D153" s="149"/>
    </row>
    <row r="154" spans="1:4">
      <c r="A154" s="338">
        <v>41122</v>
      </c>
      <c r="B154" s="148" t="s">
        <v>250</v>
      </c>
      <c r="C154" s="149"/>
      <c r="D154" s="149"/>
    </row>
    <row r="155" spans="1:4">
      <c r="A155" s="338">
        <v>41123</v>
      </c>
      <c r="B155" s="148" t="s">
        <v>251</v>
      </c>
      <c r="C155" s="149"/>
      <c r="D155" s="149"/>
    </row>
    <row r="156" spans="1:4">
      <c r="A156" s="337">
        <v>412</v>
      </c>
      <c r="B156" s="145" t="s">
        <v>252</v>
      </c>
      <c r="C156" s="146">
        <f>C157+C165</f>
        <v>0</v>
      </c>
      <c r="D156" s="146">
        <f>D157+D165</f>
        <v>0</v>
      </c>
    </row>
    <row r="157" spans="1:4">
      <c r="A157" s="337">
        <v>4121</v>
      </c>
      <c r="B157" s="145" t="s">
        <v>131</v>
      </c>
      <c r="C157" s="146">
        <f>SUM(C158:C164)</f>
        <v>0</v>
      </c>
      <c r="D157" s="146">
        <f>SUM(D158:D164)</f>
        <v>0</v>
      </c>
    </row>
    <row r="158" spans="1:4" ht="51">
      <c r="A158" s="338">
        <v>41211</v>
      </c>
      <c r="B158" s="148" t="s">
        <v>253</v>
      </c>
      <c r="C158" s="149"/>
      <c r="D158" s="149"/>
    </row>
    <row r="159" spans="1:4">
      <c r="A159" s="338">
        <v>41212</v>
      </c>
      <c r="B159" s="148" t="s">
        <v>156</v>
      </c>
      <c r="C159" s="149"/>
      <c r="D159" s="149"/>
    </row>
    <row r="160" spans="1:4">
      <c r="A160" s="338">
        <v>41213</v>
      </c>
      <c r="B160" s="148" t="s">
        <v>254</v>
      </c>
      <c r="C160" s="149"/>
      <c r="D160" s="149"/>
    </row>
    <row r="161" spans="1:4">
      <c r="A161" s="338">
        <v>41214</v>
      </c>
      <c r="B161" s="148" t="s">
        <v>255</v>
      </c>
      <c r="C161" s="149"/>
      <c r="D161" s="149"/>
    </row>
    <row r="162" spans="1:4">
      <c r="A162" s="338">
        <v>41215</v>
      </c>
      <c r="B162" s="148" t="s">
        <v>256</v>
      </c>
      <c r="C162" s="149"/>
      <c r="D162" s="149"/>
    </row>
    <row r="163" spans="1:4">
      <c r="A163" s="338">
        <v>41216</v>
      </c>
      <c r="B163" s="148" t="s">
        <v>257</v>
      </c>
      <c r="C163" s="149"/>
      <c r="D163" s="149"/>
    </row>
    <row r="164" spans="1:4">
      <c r="A164" s="338">
        <v>41217</v>
      </c>
      <c r="B164" s="148" t="s">
        <v>258</v>
      </c>
      <c r="C164" s="149"/>
      <c r="D164" s="149"/>
    </row>
    <row r="165" spans="1:4">
      <c r="A165" s="337">
        <v>4122</v>
      </c>
      <c r="B165" s="145" t="s">
        <v>137</v>
      </c>
      <c r="C165" s="146">
        <f>SUM(C166:C170)</f>
        <v>0</v>
      </c>
      <c r="D165" s="146">
        <f>SUM(D166:D170)</f>
        <v>0</v>
      </c>
    </row>
    <row r="166" spans="1:4">
      <c r="A166" s="338">
        <v>41221</v>
      </c>
      <c r="B166" s="148" t="s">
        <v>259</v>
      </c>
      <c r="C166" s="149"/>
      <c r="D166" s="149"/>
    </row>
    <row r="167" spans="1:4">
      <c r="A167" s="338">
        <v>41222</v>
      </c>
      <c r="B167" s="148" t="s">
        <v>260</v>
      </c>
      <c r="C167" s="149"/>
      <c r="D167" s="149"/>
    </row>
    <row r="168" spans="1:4">
      <c r="A168" s="338">
        <v>41223</v>
      </c>
      <c r="B168" s="148" t="s">
        <v>261</v>
      </c>
      <c r="C168" s="149"/>
      <c r="D168" s="149"/>
    </row>
    <row r="169" spans="1:4">
      <c r="A169" s="338">
        <v>41224</v>
      </c>
      <c r="B169" s="148" t="s">
        <v>262</v>
      </c>
      <c r="C169" s="149"/>
      <c r="D169" s="149"/>
    </row>
    <row r="170" spans="1:4">
      <c r="A170" s="338">
        <v>41225</v>
      </c>
      <c r="B170" s="184" t="s">
        <v>815</v>
      </c>
      <c r="C170" s="149"/>
      <c r="D170" s="149"/>
    </row>
    <row r="171" spans="1:4">
      <c r="A171" s="337">
        <v>413</v>
      </c>
      <c r="B171" s="145" t="s">
        <v>265</v>
      </c>
      <c r="C171" s="146">
        <f>SUM(C172:C177)</f>
        <v>0</v>
      </c>
      <c r="D171" s="146">
        <f>SUM(D172:D177)</f>
        <v>0</v>
      </c>
    </row>
    <row r="172" spans="1:4">
      <c r="A172" s="338">
        <v>41310</v>
      </c>
      <c r="B172" s="148" t="s">
        <v>266</v>
      </c>
      <c r="C172" s="149"/>
      <c r="D172" s="149"/>
    </row>
    <row r="173" spans="1:4">
      <c r="A173" s="338">
        <v>41320</v>
      </c>
      <c r="B173" s="148" t="s">
        <v>267</v>
      </c>
      <c r="C173" s="149"/>
      <c r="D173" s="149"/>
    </row>
    <row r="174" spans="1:4">
      <c r="A174" s="338">
        <v>41330</v>
      </c>
      <c r="B174" s="148" t="s">
        <v>268</v>
      </c>
      <c r="C174" s="149"/>
      <c r="D174" s="149"/>
    </row>
    <row r="175" spans="1:4">
      <c r="A175" s="338">
        <v>41340</v>
      </c>
      <c r="B175" s="148" t="s">
        <v>269</v>
      </c>
      <c r="C175" s="149"/>
      <c r="D175" s="149"/>
    </row>
    <row r="176" spans="1:4">
      <c r="A176" s="338">
        <v>41350</v>
      </c>
      <c r="B176" s="148" t="s">
        <v>270</v>
      </c>
      <c r="C176" s="149"/>
      <c r="D176" s="149"/>
    </row>
    <row r="177" spans="1:4">
      <c r="A177" s="337">
        <v>4136</v>
      </c>
      <c r="B177" s="145" t="s">
        <v>763</v>
      </c>
      <c r="C177" s="146">
        <f>SUM(C178:C183)</f>
        <v>0</v>
      </c>
      <c r="D177" s="146">
        <f>SUM(D178:D183)</f>
        <v>0</v>
      </c>
    </row>
    <row r="178" spans="1:4">
      <c r="A178" s="338">
        <v>41361</v>
      </c>
      <c r="B178" s="148" t="s">
        <v>271</v>
      </c>
      <c r="C178" s="149"/>
      <c r="D178" s="149"/>
    </row>
    <row r="179" spans="1:4">
      <c r="A179" s="338">
        <v>41362</v>
      </c>
      <c r="B179" s="148" t="s">
        <v>272</v>
      </c>
      <c r="C179" s="149"/>
      <c r="D179" s="149"/>
    </row>
    <row r="180" spans="1:4">
      <c r="A180" s="338">
        <v>41363</v>
      </c>
      <c r="B180" s="262" t="s">
        <v>777</v>
      </c>
      <c r="C180" s="149"/>
      <c r="D180" s="149"/>
    </row>
    <row r="181" spans="1:4">
      <c r="A181" s="338">
        <v>41364</v>
      </c>
      <c r="B181" s="263" t="s">
        <v>803</v>
      </c>
      <c r="C181" s="149"/>
      <c r="D181" s="149"/>
    </row>
    <row r="182" spans="1:4">
      <c r="A182" s="338">
        <v>41365</v>
      </c>
      <c r="B182" s="263" t="s">
        <v>804</v>
      </c>
      <c r="C182" s="149"/>
      <c r="D182" s="149"/>
    </row>
    <row r="183" spans="1:4">
      <c r="A183" s="338">
        <v>41366</v>
      </c>
      <c r="B183" s="263" t="s">
        <v>805</v>
      </c>
      <c r="C183" s="149"/>
      <c r="D183" s="149"/>
    </row>
    <row r="184" spans="1:4">
      <c r="A184" s="337">
        <v>414</v>
      </c>
      <c r="B184" s="145" t="s">
        <v>273</v>
      </c>
      <c r="C184" s="146">
        <f>SUM(C185:C189)</f>
        <v>0</v>
      </c>
      <c r="D184" s="146">
        <f>SUM(D185:D189)</f>
        <v>0</v>
      </c>
    </row>
    <row r="185" spans="1:4" ht="51">
      <c r="A185" s="338">
        <v>41410</v>
      </c>
      <c r="B185" s="148" t="s">
        <v>274</v>
      </c>
      <c r="C185" s="149"/>
      <c r="D185" s="149"/>
    </row>
    <row r="186" spans="1:4" ht="51">
      <c r="A186" s="338">
        <v>41420</v>
      </c>
      <c r="B186" s="148" t="s">
        <v>275</v>
      </c>
      <c r="C186" s="149"/>
      <c r="D186" s="149"/>
    </row>
    <row r="187" spans="1:4">
      <c r="A187" s="338">
        <v>41430</v>
      </c>
      <c r="B187" s="148" t="s">
        <v>276</v>
      </c>
      <c r="C187" s="149"/>
      <c r="D187" s="149"/>
    </row>
    <row r="188" spans="1:4">
      <c r="A188" s="338">
        <v>41440</v>
      </c>
      <c r="B188" s="148" t="s">
        <v>277</v>
      </c>
      <c r="C188" s="149"/>
      <c r="D188" s="149"/>
    </row>
    <row r="189" spans="1:4">
      <c r="A189" s="338">
        <v>41450</v>
      </c>
      <c r="B189" s="148" t="s">
        <v>278</v>
      </c>
      <c r="C189" s="149"/>
      <c r="D189" s="149"/>
    </row>
    <row r="190" spans="1:4">
      <c r="A190" s="337">
        <v>42</v>
      </c>
      <c r="B190" s="145" t="s">
        <v>279</v>
      </c>
      <c r="C190" s="146">
        <f>C191+C200</f>
        <v>0</v>
      </c>
      <c r="D190" s="146">
        <f>D191+D200</f>
        <v>0</v>
      </c>
    </row>
    <row r="191" spans="1:4">
      <c r="A191" s="337">
        <v>421</v>
      </c>
      <c r="B191" s="145" t="s">
        <v>280</v>
      </c>
      <c r="C191" s="146">
        <f>C192+C196</f>
        <v>0</v>
      </c>
      <c r="D191" s="146">
        <f>D192+D196</f>
        <v>0</v>
      </c>
    </row>
    <row r="192" spans="1:4">
      <c r="A192" s="337">
        <v>4211</v>
      </c>
      <c r="B192" s="145" t="s">
        <v>131</v>
      </c>
      <c r="C192" s="146">
        <f>SUM(C193:C195)</f>
        <v>0</v>
      </c>
      <c r="D192" s="146">
        <f>SUM(D193:D195)</f>
        <v>0</v>
      </c>
    </row>
    <row r="193" spans="1:4">
      <c r="A193" s="338">
        <v>42111</v>
      </c>
      <c r="B193" s="148" t="s">
        <v>249</v>
      </c>
      <c r="C193" s="149"/>
      <c r="D193" s="149"/>
    </row>
    <row r="194" spans="1:4">
      <c r="A194" s="338">
        <v>42112</v>
      </c>
      <c r="B194" s="148" t="s">
        <v>250</v>
      </c>
      <c r="C194" s="149"/>
      <c r="D194" s="149"/>
    </row>
    <row r="195" spans="1:4">
      <c r="A195" s="338">
        <v>42113</v>
      </c>
      <c r="B195" s="148" t="s">
        <v>251</v>
      </c>
      <c r="C195" s="149"/>
      <c r="D195" s="149"/>
    </row>
    <row r="196" spans="1:4">
      <c r="A196" s="340">
        <v>4212</v>
      </c>
      <c r="B196" s="180" t="s">
        <v>137</v>
      </c>
      <c r="C196" s="181">
        <f>SUM(C197:C199)</f>
        <v>0</v>
      </c>
      <c r="D196" s="181">
        <f>SUM(D197:D199)</f>
        <v>0</v>
      </c>
    </row>
    <row r="197" spans="1:4">
      <c r="A197" s="338">
        <v>42121</v>
      </c>
      <c r="B197" s="148" t="s">
        <v>249</v>
      </c>
      <c r="C197" s="149"/>
      <c r="D197" s="149"/>
    </row>
    <row r="198" spans="1:4">
      <c r="A198" s="338">
        <v>42122</v>
      </c>
      <c r="B198" s="148" t="s">
        <v>250</v>
      </c>
      <c r="C198" s="149"/>
      <c r="D198" s="149"/>
    </row>
    <row r="199" spans="1:4">
      <c r="A199" s="338">
        <v>42123</v>
      </c>
      <c r="B199" s="148" t="s">
        <v>251</v>
      </c>
      <c r="C199" s="149"/>
      <c r="D199" s="149"/>
    </row>
    <row r="200" spans="1:4">
      <c r="A200" s="337">
        <v>422</v>
      </c>
      <c r="B200" s="145" t="s">
        <v>215</v>
      </c>
      <c r="C200" s="146">
        <f>C201+C209</f>
        <v>0</v>
      </c>
      <c r="D200" s="146">
        <f>D201+D209</f>
        <v>0</v>
      </c>
    </row>
    <row r="201" spans="1:4">
      <c r="A201" s="337">
        <v>4221</v>
      </c>
      <c r="B201" s="145" t="s">
        <v>131</v>
      </c>
      <c r="C201" s="146">
        <f>SUM(C202:C208)</f>
        <v>0</v>
      </c>
      <c r="D201" s="146">
        <f>SUM(D202:D208)</f>
        <v>0</v>
      </c>
    </row>
    <row r="202" spans="1:4" ht="51">
      <c r="A202" s="338">
        <v>42211</v>
      </c>
      <c r="B202" s="148" t="s">
        <v>253</v>
      </c>
      <c r="C202" s="149"/>
      <c r="D202" s="149"/>
    </row>
    <row r="203" spans="1:4">
      <c r="A203" s="338">
        <v>42212</v>
      </c>
      <c r="B203" s="148" t="s">
        <v>281</v>
      </c>
      <c r="C203" s="149"/>
      <c r="D203" s="149"/>
    </row>
    <row r="204" spans="1:4">
      <c r="A204" s="338">
        <v>42213</v>
      </c>
      <c r="B204" s="148" t="s">
        <v>254</v>
      </c>
      <c r="C204" s="149"/>
      <c r="D204" s="149"/>
    </row>
    <row r="205" spans="1:4">
      <c r="A205" s="338">
        <v>42214</v>
      </c>
      <c r="B205" s="148" t="s">
        <v>255</v>
      </c>
      <c r="C205" s="149"/>
      <c r="D205" s="149"/>
    </row>
    <row r="206" spans="1:4">
      <c r="A206" s="338">
        <v>42215</v>
      </c>
      <c r="B206" s="148" t="s">
        <v>256</v>
      </c>
      <c r="C206" s="149"/>
      <c r="D206" s="149"/>
    </row>
    <row r="207" spans="1:4">
      <c r="A207" s="338">
        <v>42216</v>
      </c>
      <c r="B207" s="148" t="s">
        <v>257</v>
      </c>
      <c r="C207" s="149"/>
      <c r="D207" s="149"/>
    </row>
    <row r="208" spans="1:4">
      <c r="A208" s="338">
        <v>42217</v>
      </c>
      <c r="B208" s="148" t="s">
        <v>258</v>
      </c>
      <c r="C208" s="149"/>
      <c r="D208" s="149"/>
    </row>
    <row r="209" spans="1:4">
      <c r="A209" s="337">
        <v>4222</v>
      </c>
      <c r="B209" s="145" t="s">
        <v>137</v>
      </c>
      <c r="C209" s="146">
        <f>SUM(C210:C220)</f>
        <v>0</v>
      </c>
      <c r="D209" s="146">
        <f>SUM(D210:D220)</f>
        <v>0</v>
      </c>
    </row>
    <row r="210" spans="1:4">
      <c r="A210" s="338">
        <v>42221</v>
      </c>
      <c r="B210" s="148" t="s">
        <v>282</v>
      </c>
      <c r="C210" s="149"/>
      <c r="D210" s="149"/>
    </row>
    <row r="211" spans="1:4">
      <c r="A211" s="338">
        <v>42222</v>
      </c>
      <c r="B211" s="148" t="s">
        <v>283</v>
      </c>
      <c r="C211" s="149"/>
      <c r="D211" s="149"/>
    </row>
    <row r="212" spans="1:4">
      <c r="A212" s="338">
        <v>42223</v>
      </c>
      <c r="B212" s="148" t="s">
        <v>261</v>
      </c>
      <c r="C212" s="149"/>
      <c r="D212" s="149"/>
    </row>
    <row r="213" spans="1:4">
      <c r="A213" s="338">
        <v>42224</v>
      </c>
      <c r="B213" s="148" t="s">
        <v>262</v>
      </c>
      <c r="C213" s="149"/>
      <c r="D213" s="149"/>
    </row>
    <row r="214" spans="1:4">
      <c r="A214" s="338">
        <v>42225</v>
      </c>
      <c r="B214" s="148" t="s">
        <v>263</v>
      </c>
      <c r="C214" s="149"/>
      <c r="D214" s="149"/>
    </row>
    <row r="215" spans="1:4">
      <c r="A215" s="338">
        <v>42226</v>
      </c>
      <c r="B215" s="148" t="s">
        <v>264</v>
      </c>
      <c r="C215" s="149"/>
      <c r="D215" s="149"/>
    </row>
    <row r="216" spans="1:4">
      <c r="A216" s="341">
        <v>42227</v>
      </c>
      <c r="B216" s="149" t="s">
        <v>749</v>
      </c>
      <c r="C216" s="149"/>
      <c r="D216" s="149"/>
    </row>
    <row r="217" spans="1:4">
      <c r="A217" s="341">
        <v>42228</v>
      </c>
      <c r="B217" s="182" t="s">
        <v>806</v>
      </c>
      <c r="C217" s="149"/>
      <c r="D217" s="149"/>
    </row>
    <row r="218" spans="1:4">
      <c r="A218" s="341">
        <v>42229</v>
      </c>
      <c r="B218" s="182" t="s">
        <v>807</v>
      </c>
      <c r="C218" s="149"/>
      <c r="D218" s="149"/>
    </row>
    <row r="219" spans="1:4">
      <c r="A219" s="341">
        <v>42230</v>
      </c>
      <c r="B219" s="182" t="s">
        <v>808</v>
      </c>
      <c r="C219" s="149"/>
      <c r="D219" s="149"/>
    </row>
    <row r="220" spans="1:4">
      <c r="A220" s="341">
        <v>42231</v>
      </c>
      <c r="B220" s="182" t="s">
        <v>778</v>
      </c>
      <c r="C220" s="149"/>
      <c r="D220" s="149"/>
    </row>
    <row r="221" spans="1:4">
      <c r="A221" s="337">
        <v>5</v>
      </c>
      <c r="B221" s="145" t="s">
        <v>284</v>
      </c>
      <c r="C221" s="259">
        <f>SUM(C222)</f>
        <v>0</v>
      </c>
      <c r="D221" s="259">
        <f>SUM(D222)</f>
        <v>0</v>
      </c>
    </row>
    <row r="222" spans="1:4">
      <c r="A222" s="337">
        <v>51</v>
      </c>
      <c r="B222" s="145" t="s">
        <v>285</v>
      </c>
      <c r="C222" s="146">
        <f>C223+C230+C234+C235+C236+C237</f>
        <v>0</v>
      </c>
      <c r="D222" s="146">
        <f>D223+D230+D234+D235+D236+D237</f>
        <v>0</v>
      </c>
    </row>
    <row r="223" spans="1:4" ht="37.5" customHeight="1">
      <c r="A223" s="342">
        <v>511</v>
      </c>
      <c r="B223" s="264" t="s">
        <v>762</v>
      </c>
      <c r="C223" s="181">
        <f>SUM(C224:C229)</f>
        <v>0</v>
      </c>
      <c r="D223" s="181">
        <f>SUM(D224:D229)</f>
        <v>0</v>
      </c>
    </row>
    <row r="224" spans="1:4">
      <c r="A224" s="338">
        <v>51101</v>
      </c>
      <c r="B224" s="160" t="s">
        <v>809</v>
      </c>
      <c r="C224" s="149"/>
      <c r="D224" s="149"/>
    </row>
    <row r="225" spans="1:4">
      <c r="A225" s="338">
        <v>51102</v>
      </c>
      <c r="B225" s="160" t="s">
        <v>810</v>
      </c>
      <c r="C225" s="149"/>
      <c r="D225" s="149"/>
    </row>
    <row r="226" spans="1:4">
      <c r="A226" s="338">
        <v>51103</v>
      </c>
      <c r="B226" s="160" t="s">
        <v>811</v>
      </c>
      <c r="C226" s="149"/>
      <c r="D226" s="149"/>
    </row>
    <row r="227" spans="1:4">
      <c r="A227" s="338">
        <v>51104</v>
      </c>
      <c r="B227" s="160" t="s">
        <v>812</v>
      </c>
      <c r="C227" s="149"/>
      <c r="D227" s="149"/>
    </row>
    <row r="228" spans="1:4">
      <c r="A228" s="338">
        <v>51105</v>
      </c>
      <c r="B228" s="160" t="s">
        <v>813</v>
      </c>
      <c r="C228" s="149"/>
      <c r="D228" s="149"/>
    </row>
    <row r="229" spans="1:4">
      <c r="A229" s="338">
        <v>51106</v>
      </c>
      <c r="B229" s="160" t="s">
        <v>814</v>
      </c>
      <c r="C229" s="149"/>
      <c r="D229" s="149"/>
    </row>
    <row r="230" spans="1:4">
      <c r="A230" s="337">
        <v>512</v>
      </c>
      <c r="B230" s="145" t="s">
        <v>286</v>
      </c>
      <c r="C230" s="146">
        <f>SUM(C231:C233)</f>
        <v>0</v>
      </c>
      <c r="D230" s="146">
        <f>SUM(D231:D233)</f>
        <v>0</v>
      </c>
    </row>
    <row r="231" spans="1:4">
      <c r="A231" s="338">
        <v>51210</v>
      </c>
      <c r="B231" s="148" t="s">
        <v>287</v>
      </c>
      <c r="C231" s="149"/>
      <c r="D231" s="149"/>
    </row>
    <row r="232" spans="1:4">
      <c r="A232" s="338">
        <v>51220</v>
      </c>
      <c r="B232" s="148" t="s">
        <v>288</v>
      </c>
      <c r="C232" s="149"/>
      <c r="D232" s="149"/>
    </row>
    <row r="233" spans="1:4">
      <c r="A233" s="338">
        <v>51230</v>
      </c>
      <c r="B233" s="148" t="s">
        <v>289</v>
      </c>
      <c r="C233" s="149"/>
      <c r="D233" s="149"/>
    </row>
    <row r="234" spans="1:4">
      <c r="A234" s="338">
        <v>51300</v>
      </c>
      <c r="B234" s="148" t="s">
        <v>290</v>
      </c>
      <c r="C234" s="149"/>
      <c r="D234" s="149"/>
    </row>
    <row r="235" spans="1:4">
      <c r="A235" s="339">
        <v>51400</v>
      </c>
      <c r="B235" s="184" t="s">
        <v>293</v>
      </c>
      <c r="C235" s="149"/>
      <c r="D235" s="149"/>
    </row>
    <row r="236" spans="1:4">
      <c r="A236" s="338">
        <v>51500</v>
      </c>
      <c r="B236" s="148" t="s">
        <v>291</v>
      </c>
      <c r="C236" s="149"/>
      <c r="D236" s="149"/>
    </row>
    <row r="237" spans="1:4">
      <c r="A237" s="338">
        <v>51600</v>
      </c>
      <c r="B237" s="148" t="s">
        <v>292</v>
      </c>
      <c r="C237" s="149"/>
      <c r="D237" s="149"/>
    </row>
    <row r="238" spans="1:4">
      <c r="A238" s="337">
        <v>6</v>
      </c>
      <c r="B238" s="145" t="s">
        <v>294</v>
      </c>
      <c r="C238" s="265">
        <f>C145+C221</f>
        <v>0</v>
      </c>
      <c r="D238" s="265">
        <f>D145+D221</f>
        <v>0</v>
      </c>
    </row>
    <row r="239" spans="1:4">
      <c r="A239" s="392"/>
      <c r="B239" s="34"/>
      <c r="C239" s="41"/>
      <c r="D239" s="41"/>
    </row>
    <row r="240" spans="1:4">
      <c r="A240" s="392"/>
      <c r="B240" s="34"/>
      <c r="C240" s="41"/>
      <c r="D240" s="41"/>
    </row>
    <row r="241" spans="1:4">
      <c r="A241" s="392"/>
      <c r="B241" s="34"/>
      <c r="C241" s="41"/>
      <c r="D241" s="41"/>
    </row>
    <row r="242" spans="1:4">
      <c r="A242" s="392"/>
      <c r="B242" s="34"/>
      <c r="C242" s="41"/>
      <c r="D242" s="41"/>
    </row>
    <row r="243" spans="1:4">
      <c r="A243" s="392"/>
      <c r="B243" s="34"/>
      <c r="C243" s="41"/>
      <c r="D243" s="41"/>
    </row>
    <row r="244" spans="1:4">
      <c r="A244" s="392"/>
      <c r="B244" s="34"/>
      <c r="C244" s="41"/>
      <c r="D244" s="41"/>
    </row>
    <row r="245" spans="1:4">
      <c r="A245" s="392"/>
      <c r="B245" s="34"/>
      <c r="C245" s="41"/>
      <c r="D245" s="41"/>
    </row>
    <row r="246" spans="1:4">
      <c r="A246" s="392"/>
      <c r="B246" s="34"/>
      <c r="C246" s="41"/>
      <c r="D246" s="41"/>
    </row>
    <row r="247" spans="1:4">
      <c r="A247" s="392"/>
      <c r="B247" s="34"/>
      <c r="C247" s="41"/>
      <c r="D247" s="41"/>
    </row>
    <row r="248" spans="1:4">
      <c r="A248" s="392"/>
      <c r="B248" s="34"/>
      <c r="C248" s="41"/>
      <c r="D248" s="41"/>
    </row>
    <row r="249" spans="1:4">
      <c r="A249" s="392"/>
      <c r="B249" s="34"/>
      <c r="C249" s="41"/>
      <c r="D249" s="41"/>
    </row>
    <row r="250" spans="1:4">
      <c r="A250" s="392"/>
      <c r="B250" s="34"/>
      <c r="C250" s="41"/>
      <c r="D250" s="41"/>
    </row>
    <row r="251" spans="1:4">
      <c r="A251" s="392"/>
      <c r="B251" s="34"/>
      <c r="C251" s="41"/>
      <c r="D251" s="41"/>
    </row>
    <row r="252" spans="1:4">
      <c r="A252" s="392"/>
      <c r="B252" s="34"/>
      <c r="C252" s="41"/>
      <c r="D252" s="41"/>
    </row>
    <row r="253" spans="1:4">
      <c r="A253" s="392"/>
      <c r="B253" s="34"/>
      <c r="C253" s="41"/>
      <c r="D253" s="41"/>
    </row>
    <row r="254" spans="1:4">
      <c r="A254" s="392"/>
      <c r="B254" s="34"/>
      <c r="C254" s="41"/>
      <c r="D254" s="41"/>
    </row>
    <row r="255" spans="1:4">
      <c r="A255" s="392"/>
      <c r="B255" s="34"/>
      <c r="C255" s="41"/>
      <c r="D255" s="41"/>
    </row>
    <row r="256" spans="1:4">
      <c r="A256" s="392"/>
      <c r="B256" s="34"/>
      <c r="C256" s="41"/>
      <c r="D256" s="41"/>
    </row>
    <row r="257" spans="1:4">
      <c r="A257" s="392"/>
      <c r="B257" s="34"/>
      <c r="C257" s="41"/>
      <c r="D257" s="41"/>
    </row>
    <row r="258" spans="1:4">
      <c r="A258" s="392"/>
      <c r="B258" s="34"/>
      <c r="C258" s="41"/>
      <c r="D258" s="41"/>
    </row>
    <row r="259" spans="1:4">
      <c r="A259" s="392"/>
      <c r="B259" s="34"/>
      <c r="C259" s="41"/>
      <c r="D259" s="41"/>
    </row>
    <row r="260" spans="1:4">
      <c r="A260" s="392"/>
      <c r="B260" s="34"/>
      <c r="C260" s="41"/>
      <c r="D260" s="41"/>
    </row>
    <row r="261" spans="1:4">
      <c r="A261" s="392"/>
      <c r="B261" s="34"/>
      <c r="C261" s="41"/>
      <c r="D261" s="41"/>
    </row>
    <row r="262" spans="1:4">
      <c r="A262" s="392"/>
      <c r="B262" s="34"/>
      <c r="C262" s="41"/>
      <c r="D262" s="41"/>
    </row>
    <row r="263" spans="1:4">
      <c r="A263" s="392"/>
      <c r="B263" s="34"/>
      <c r="C263" s="41"/>
      <c r="D263" s="41"/>
    </row>
    <row r="264" spans="1:4">
      <c r="A264" s="392"/>
      <c r="B264" s="34"/>
      <c r="C264" s="41"/>
      <c r="D264" s="41"/>
    </row>
    <row r="265" spans="1:4">
      <c r="A265" s="392"/>
      <c r="B265" s="34"/>
      <c r="C265" s="41"/>
      <c r="D265" s="41"/>
    </row>
    <row r="266" spans="1:4">
      <c r="A266" s="392"/>
      <c r="B266" s="34"/>
      <c r="C266" s="41"/>
      <c r="D266" s="41"/>
    </row>
    <row r="267" spans="1:4">
      <c r="A267" s="392"/>
      <c r="B267" s="34"/>
      <c r="C267" s="41"/>
      <c r="D267" s="41"/>
    </row>
    <row r="268" spans="1:4">
      <c r="A268" s="392"/>
      <c r="B268" s="34"/>
      <c r="C268" s="41"/>
      <c r="D268" s="41"/>
    </row>
    <row r="269" spans="1:4">
      <c r="A269" s="392"/>
      <c r="B269" s="34"/>
      <c r="C269" s="41"/>
      <c r="D269" s="41"/>
    </row>
    <row r="270" spans="1:4">
      <c r="A270" s="392"/>
      <c r="B270" s="34"/>
      <c r="C270" s="41"/>
      <c r="D270" s="41"/>
    </row>
    <row r="271" spans="1:4">
      <c r="A271" s="392"/>
      <c r="B271" s="34"/>
      <c r="C271" s="41"/>
      <c r="D271" s="41"/>
    </row>
    <row r="272" spans="1:4">
      <c r="A272" s="392"/>
      <c r="B272" s="34"/>
      <c r="C272" s="41"/>
      <c r="D272" s="41"/>
    </row>
    <row r="273" spans="1:4">
      <c r="A273" s="392"/>
      <c r="B273" s="34"/>
      <c r="C273" s="41"/>
      <c r="D273" s="41"/>
    </row>
    <row r="274" spans="1:4">
      <c r="A274" s="392"/>
      <c r="B274" s="34"/>
      <c r="C274" s="41"/>
      <c r="D274" s="41"/>
    </row>
    <row r="275" spans="1:4">
      <c r="A275" s="392"/>
      <c r="B275" s="34"/>
      <c r="C275" s="41"/>
      <c r="D275" s="41"/>
    </row>
    <row r="276" spans="1:4">
      <c r="A276" s="392"/>
      <c r="B276" s="34"/>
      <c r="C276" s="41"/>
      <c r="D276" s="41"/>
    </row>
    <row r="277" spans="1:4">
      <c r="A277" s="392"/>
      <c r="B277" s="34"/>
      <c r="C277" s="41"/>
      <c r="D277" s="41"/>
    </row>
    <row r="278" spans="1:4">
      <c r="A278" s="392"/>
      <c r="B278" s="34"/>
      <c r="C278" s="41"/>
      <c r="D278" s="41"/>
    </row>
    <row r="279" spans="1:4">
      <c r="A279" s="392"/>
      <c r="B279" s="34"/>
      <c r="C279" s="41"/>
      <c r="D279" s="41"/>
    </row>
    <row r="280" spans="1:4">
      <c r="A280" s="392"/>
      <c r="B280" s="34"/>
      <c r="C280" s="41"/>
      <c r="D280" s="41"/>
    </row>
    <row r="281" spans="1:4">
      <c r="A281" s="392"/>
      <c r="B281" s="34"/>
      <c r="C281" s="41"/>
      <c r="D281" s="41"/>
    </row>
    <row r="282" spans="1:4">
      <c r="A282" s="392"/>
      <c r="B282" s="34"/>
      <c r="C282" s="41"/>
      <c r="D282" s="41"/>
    </row>
    <row r="283" spans="1:4">
      <c r="A283" s="392"/>
      <c r="B283" s="34"/>
      <c r="C283" s="41"/>
      <c r="D283" s="41"/>
    </row>
    <row r="284" spans="1:4">
      <c r="A284" s="392"/>
      <c r="B284" s="34"/>
      <c r="C284" s="41"/>
      <c r="D284" s="41"/>
    </row>
    <row r="285" spans="1:4">
      <c r="A285" s="392"/>
      <c r="B285" s="34"/>
      <c r="C285" s="41"/>
      <c r="D285" s="41"/>
    </row>
    <row r="286" spans="1:4">
      <c r="A286" s="392"/>
      <c r="B286" s="34"/>
      <c r="C286" s="41"/>
      <c r="D286" s="41"/>
    </row>
    <row r="287" spans="1:4">
      <c r="A287" s="392"/>
      <c r="B287" s="34"/>
      <c r="C287" s="41"/>
      <c r="D287" s="41"/>
    </row>
    <row r="288" spans="1:4">
      <c r="A288" s="392"/>
      <c r="B288" s="34"/>
      <c r="C288" s="41"/>
      <c r="D288" s="41"/>
    </row>
    <row r="289" spans="1:4">
      <c r="A289" s="392"/>
      <c r="B289" s="34"/>
      <c r="C289" s="41"/>
      <c r="D289" s="41"/>
    </row>
    <row r="290" spans="1:4">
      <c r="A290" s="392"/>
      <c r="B290" s="34"/>
      <c r="C290" s="41"/>
      <c r="D290" s="41"/>
    </row>
    <row r="291" spans="1:4">
      <c r="A291" s="392"/>
      <c r="B291" s="34"/>
      <c r="C291" s="41"/>
      <c r="D291" s="41"/>
    </row>
    <row r="292" spans="1:4">
      <c r="A292" s="392"/>
      <c r="B292" s="34"/>
      <c r="C292" s="41"/>
      <c r="D292" s="41"/>
    </row>
    <row r="293" spans="1:4">
      <c r="A293" s="392"/>
      <c r="B293" s="34"/>
      <c r="C293" s="41"/>
      <c r="D293" s="41"/>
    </row>
    <row r="294" spans="1:4">
      <c r="A294" s="392"/>
      <c r="B294" s="34"/>
      <c r="C294" s="41"/>
      <c r="D294" s="41"/>
    </row>
    <row r="295" spans="1:4">
      <c r="A295" s="392"/>
      <c r="B295" s="34"/>
      <c r="C295" s="41"/>
      <c r="D295" s="41"/>
    </row>
    <row r="296" spans="1:4">
      <c r="A296" s="392"/>
      <c r="B296" s="34"/>
      <c r="C296" s="41"/>
      <c r="D296" s="41"/>
    </row>
  </sheetData>
  <mergeCells count="1">
    <mergeCell ref="A3:D3"/>
  </mergeCells>
  <pageMargins left="0.25" right="0.25" top="0.33" bottom="0.28999999999999998" header="0.3" footer="0.28000000000000003"/>
  <pageSetup paperSize="9" scale="95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H393"/>
  <sheetViews>
    <sheetView topLeftCell="C1" workbookViewId="0">
      <pane xSplit="2" ySplit="7" topLeftCell="E71" activePane="bottomRight" state="frozen"/>
      <selection activeCell="C1" sqref="C1"/>
      <selection pane="topRight" activeCell="E1" sqref="E1"/>
      <selection pane="bottomLeft" activeCell="C8" sqref="C8"/>
      <selection pane="bottomRight" activeCell="D98" sqref="D98"/>
    </sheetView>
  </sheetViews>
  <sheetFormatPr defaultColWidth="9.140625" defaultRowHeight="25.5"/>
  <cols>
    <col min="1" max="1" width="14" style="18" hidden="1" customWidth="1"/>
    <col min="2" max="2" width="21.42578125" style="18" hidden="1" customWidth="1"/>
    <col min="3" max="3" width="13.5703125" style="401" customWidth="1"/>
    <col min="4" max="4" width="76" style="18" customWidth="1"/>
    <col min="5" max="6" width="16.140625" style="18" customWidth="1"/>
    <col min="7" max="8" width="13.42578125" style="19" customWidth="1"/>
    <col min="9" max="16384" width="9.140625" style="18"/>
  </cols>
  <sheetData>
    <row r="1" spans="1:8">
      <c r="H1" s="19" t="s">
        <v>1350</v>
      </c>
    </row>
    <row r="2" spans="1:8">
      <c r="A2" s="58"/>
      <c r="B2" s="58"/>
      <c r="C2" s="405"/>
      <c r="D2" s="58"/>
      <c r="E2" s="58"/>
      <c r="F2" s="58"/>
      <c r="G2" s="86"/>
      <c r="H2" s="86"/>
    </row>
    <row r="3" spans="1:8">
      <c r="A3" s="429" t="s">
        <v>7</v>
      </c>
      <c r="B3" s="429"/>
      <c r="C3" s="429"/>
      <c r="D3" s="429"/>
      <c r="E3" s="429"/>
      <c r="F3" s="429"/>
      <c r="G3" s="429"/>
      <c r="H3" s="429"/>
    </row>
    <row r="4" spans="1:8">
      <c r="A4" s="46"/>
      <c r="B4" s="46"/>
      <c r="C4" s="316"/>
      <c r="D4" s="46"/>
      <c r="E4" s="307"/>
      <c r="F4" s="326"/>
      <c r="G4" s="87"/>
      <c r="H4" s="87"/>
    </row>
    <row r="5" spans="1:8">
      <c r="A5" s="46"/>
      <c r="B5" s="46"/>
      <c r="C5" s="316"/>
      <c r="D5" s="46"/>
      <c r="E5" s="307"/>
      <c r="F5" s="326"/>
      <c r="G5" s="87"/>
      <c r="H5" s="87" t="s">
        <v>576</v>
      </c>
    </row>
    <row r="6" spans="1:8" ht="27.75" customHeight="1">
      <c r="A6" s="21"/>
      <c r="B6" s="21"/>
      <c r="C6" s="452" t="s">
        <v>30</v>
      </c>
      <c r="D6" s="451" t="s">
        <v>11</v>
      </c>
      <c r="E6" s="446" t="s">
        <v>1361</v>
      </c>
      <c r="F6" s="446"/>
      <c r="G6" s="446" t="s">
        <v>1363</v>
      </c>
      <c r="H6" s="446"/>
    </row>
    <row r="7" spans="1:8" ht="41.25" customHeight="1">
      <c r="A7" s="42" t="s">
        <v>114</v>
      </c>
      <c r="B7" s="225" t="s">
        <v>115</v>
      </c>
      <c r="C7" s="452"/>
      <c r="D7" s="451"/>
      <c r="E7" s="313" t="s">
        <v>1362</v>
      </c>
      <c r="F7" s="313" t="s">
        <v>29</v>
      </c>
      <c r="G7" s="313" t="s">
        <v>1362</v>
      </c>
      <c r="H7" s="313" t="s">
        <v>29</v>
      </c>
    </row>
    <row r="8" spans="1:8">
      <c r="A8" s="59"/>
      <c r="B8" s="226"/>
      <c r="C8" s="153">
        <v>1</v>
      </c>
      <c r="D8" s="154" t="s">
        <v>585</v>
      </c>
      <c r="E8" s="154"/>
      <c r="F8" s="154"/>
      <c r="G8" s="234"/>
      <c r="H8" s="235"/>
    </row>
    <row r="9" spans="1:8">
      <c r="A9" s="60">
        <v>70101</v>
      </c>
      <c r="B9" s="227">
        <v>80101</v>
      </c>
      <c r="C9" s="153">
        <v>2</v>
      </c>
      <c r="D9" s="154" t="s">
        <v>586</v>
      </c>
      <c r="E9" s="236">
        <f>E10+E86+E95</f>
        <v>0</v>
      </c>
      <c r="F9" s="236">
        <f>F10+F86+F95</f>
        <v>0</v>
      </c>
      <c r="G9" s="236">
        <f>G10+G86+G95</f>
        <v>0</v>
      </c>
      <c r="H9" s="236">
        <f>H10+H86+H95</f>
        <v>0</v>
      </c>
    </row>
    <row r="10" spans="1:8">
      <c r="A10" s="60">
        <v>70101</v>
      </c>
      <c r="B10" s="227">
        <v>80101</v>
      </c>
      <c r="C10" s="355">
        <v>21</v>
      </c>
      <c r="D10" s="154" t="s">
        <v>380</v>
      </c>
      <c r="E10" s="236">
        <f>SUM(E73,E68,E63,E11)</f>
        <v>0</v>
      </c>
      <c r="F10" s="236">
        <f>SUM(F73,F68,F63,F11)</f>
        <v>0</v>
      </c>
      <c r="G10" s="236">
        <f>SUM(G73,G68,G63,G11)</f>
        <v>0</v>
      </c>
      <c r="H10" s="236">
        <f>SUM(H73,H68,H63,H11)</f>
        <v>0</v>
      </c>
    </row>
    <row r="11" spans="1:8">
      <c r="A11" s="60">
        <v>70101</v>
      </c>
      <c r="B11" s="227">
        <v>80101</v>
      </c>
      <c r="C11" s="355">
        <v>210</v>
      </c>
      <c r="D11" s="154" t="s">
        <v>382</v>
      </c>
      <c r="E11" s="236">
        <f>SUM(E12,E18,E24,E29,E37,E41,E46,E50,E60)</f>
        <v>0</v>
      </c>
      <c r="F11" s="236">
        <f>SUM(F12,F18,F24,F29,F37,F41,F46,F50,F60)</f>
        <v>0</v>
      </c>
      <c r="G11" s="236">
        <f>SUM(G12,G18,G24,G29,G37,G41,G46,G50,G60)</f>
        <v>0</v>
      </c>
      <c r="H11" s="236">
        <f>SUM(H12,H18,H24,H29,H37,H41,H46,H50,H60)</f>
        <v>0</v>
      </c>
    </row>
    <row r="12" spans="1:8">
      <c r="A12" s="60">
        <v>70101</v>
      </c>
      <c r="B12" s="227">
        <v>80101</v>
      </c>
      <c r="C12" s="355">
        <v>2101</v>
      </c>
      <c r="D12" s="154" t="s">
        <v>384</v>
      </c>
      <c r="E12" s="236">
        <f>SUM(E13:E17)</f>
        <v>0</v>
      </c>
      <c r="F12" s="236">
        <f>SUM(F13:F17)</f>
        <v>0</v>
      </c>
      <c r="G12" s="236">
        <f>SUM(G13:G17)</f>
        <v>0</v>
      </c>
      <c r="H12" s="236">
        <f>SUM(H13:H17)</f>
        <v>0</v>
      </c>
    </row>
    <row r="13" spans="1:8">
      <c r="A13" s="60">
        <v>70101</v>
      </c>
      <c r="B13" s="227">
        <v>80101</v>
      </c>
      <c r="C13" s="348">
        <v>210101</v>
      </c>
      <c r="D13" s="229" t="s">
        <v>547</v>
      </c>
      <c r="E13" s="237"/>
      <c r="F13" s="237"/>
      <c r="G13" s="237"/>
      <c r="H13" s="237"/>
    </row>
    <row r="14" spans="1:8">
      <c r="A14" s="60">
        <v>70101</v>
      </c>
      <c r="B14" s="227">
        <v>80101</v>
      </c>
      <c r="C14" s="348">
        <v>210102</v>
      </c>
      <c r="D14" s="229" t="s">
        <v>387</v>
      </c>
      <c r="E14" s="237"/>
      <c r="F14" s="237"/>
      <c r="G14" s="237"/>
      <c r="H14" s="237"/>
    </row>
    <row r="15" spans="1:8">
      <c r="A15" s="60">
        <v>70101</v>
      </c>
      <c r="B15" s="227">
        <v>80101</v>
      </c>
      <c r="C15" s="348">
        <v>210103</v>
      </c>
      <c r="D15" s="229" t="s">
        <v>548</v>
      </c>
      <c r="E15" s="237"/>
      <c r="F15" s="237"/>
      <c r="G15" s="237"/>
      <c r="H15" s="237"/>
    </row>
    <row r="16" spans="1:8">
      <c r="A16" s="60">
        <v>70101</v>
      </c>
      <c r="B16" s="227">
        <v>80101</v>
      </c>
      <c r="C16" s="348">
        <v>210104</v>
      </c>
      <c r="D16" s="229" t="s">
        <v>549</v>
      </c>
      <c r="E16" s="237"/>
      <c r="F16" s="237"/>
      <c r="G16" s="237"/>
      <c r="H16" s="237"/>
    </row>
    <row r="17" spans="1:8">
      <c r="A17" s="60">
        <v>70101</v>
      </c>
      <c r="B17" s="227">
        <v>80101</v>
      </c>
      <c r="C17" s="348">
        <v>210105</v>
      </c>
      <c r="D17" s="229" t="s">
        <v>391</v>
      </c>
      <c r="E17" s="237"/>
      <c r="F17" s="237"/>
      <c r="G17" s="237"/>
      <c r="H17" s="237"/>
    </row>
    <row r="18" spans="1:8">
      <c r="A18" s="60">
        <v>70101</v>
      </c>
      <c r="B18" s="227">
        <v>80101</v>
      </c>
      <c r="C18" s="355">
        <v>2102</v>
      </c>
      <c r="D18" s="154" t="s">
        <v>393</v>
      </c>
      <c r="E18" s="236">
        <f>SUM(E19:E23)</f>
        <v>0</v>
      </c>
      <c r="F18" s="236">
        <f>SUM(F19:F23)</f>
        <v>0</v>
      </c>
      <c r="G18" s="236">
        <f>SUM(G19:G23)</f>
        <v>0</v>
      </c>
      <c r="H18" s="236">
        <f>SUM(H19:H23)</f>
        <v>0</v>
      </c>
    </row>
    <row r="19" spans="1:8">
      <c r="A19" s="60">
        <v>70101</v>
      </c>
      <c r="B19" s="227">
        <v>80101</v>
      </c>
      <c r="C19" s="348">
        <v>210201</v>
      </c>
      <c r="D19" s="229" t="s">
        <v>395</v>
      </c>
      <c r="E19" s="237"/>
      <c r="F19" s="237"/>
      <c r="G19" s="237"/>
      <c r="H19" s="237"/>
    </row>
    <row r="20" spans="1:8">
      <c r="A20" s="60">
        <v>70101</v>
      </c>
      <c r="B20" s="227">
        <v>80101</v>
      </c>
      <c r="C20" s="348">
        <v>210202</v>
      </c>
      <c r="D20" s="229" t="s">
        <v>397</v>
      </c>
      <c r="E20" s="237"/>
      <c r="F20" s="237"/>
      <c r="G20" s="237"/>
      <c r="H20" s="237"/>
    </row>
    <row r="21" spans="1:8">
      <c r="A21" s="60">
        <v>70101</v>
      </c>
      <c r="B21" s="227">
        <v>80101</v>
      </c>
      <c r="C21" s="348">
        <v>210203</v>
      </c>
      <c r="D21" s="229" t="s">
        <v>399</v>
      </c>
      <c r="E21" s="237"/>
      <c r="F21" s="237"/>
      <c r="G21" s="237"/>
      <c r="H21" s="237"/>
    </row>
    <row r="22" spans="1:8">
      <c r="A22" s="60">
        <v>70101</v>
      </c>
      <c r="B22" s="227">
        <v>80101</v>
      </c>
      <c r="C22" s="348">
        <v>210204</v>
      </c>
      <c r="D22" s="229" t="s">
        <v>401</v>
      </c>
      <c r="E22" s="237"/>
      <c r="F22" s="237"/>
      <c r="G22" s="237"/>
      <c r="H22" s="237"/>
    </row>
    <row r="23" spans="1:8">
      <c r="A23" s="60">
        <v>70101</v>
      </c>
      <c r="B23" s="227">
        <v>80101</v>
      </c>
      <c r="C23" s="348">
        <v>210205</v>
      </c>
      <c r="D23" s="229" t="s">
        <v>403</v>
      </c>
      <c r="E23" s="237"/>
      <c r="F23" s="237"/>
      <c r="G23" s="237"/>
      <c r="H23" s="237"/>
    </row>
    <row r="24" spans="1:8">
      <c r="A24" s="60">
        <v>70101</v>
      </c>
      <c r="B24" s="227">
        <v>80101</v>
      </c>
      <c r="C24" s="355">
        <v>2103</v>
      </c>
      <c r="D24" s="154" t="s">
        <v>405</v>
      </c>
      <c r="E24" s="236">
        <f>SUM(E25:E28)</f>
        <v>0</v>
      </c>
      <c r="F24" s="236">
        <f>SUM(F25:F28)</f>
        <v>0</v>
      </c>
      <c r="G24" s="236">
        <f>SUM(G25:G28)</f>
        <v>0</v>
      </c>
      <c r="H24" s="236">
        <f>SUM(H25:H28)</f>
        <v>0</v>
      </c>
    </row>
    <row r="25" spans="1:8">
      <c r="A25" s="60">
        <v>70101</v>
      </c>
      <c r="B25" s="227">
        <v>80101</v>
      </c>
      <c r="C25" s="348">
        <v>210301</v>
      </c>
      <c r="D25" s="229" t="s">
        <v>407</v>
      </c>
      <c r="E25" s="237"/>
      <c r="F25" s="237"/>
      <c r="G25" s="237"/>
      <c r="H25" s="237"/>
    </row>
    <row r="26" spans="1:8">
      <c r="A26" s="60">
        <v>70101</v>
      </c>
      <c r="B26" s="227">
        <v>80101</v>
      </c>
      <c r="C26" s="348">
        <v>210302</v>
      </c>
      <c r="D26" s="229" t="s">
        <v>409</v>
      </c>
      <c r="E26" s="237"/>
      <c r="F26" s="237"/>
      <c r="G26" s="237"/>
      <c r="H26" s="237"/>
    </row>
    <row r="27" spans="1:8">
      <c r="A27" s="60">
        <v>70101</v>
      </c>
      <c r="B27" s="227">
        <v>80101</v>
      </c>
      <c r="C27" s="348">
        <v>210303</v>
      </c>
      <c r="D27" s="229" t="s">
        <v>411</v>
      </c>
      <c r="E27" s="237"/>
      <c r="F27" s="237"/>
      <c r="G27" s="237"/>
      <c r="H27" s="237"/>
    </row>
    <row r="28" spans="1:8">
      <c r="A28" s="60">
        <v>70101</v>
      </c>
      <c r="B28" s="227">
        <v>80101</v>
      </c>
      <c r="C28" s="348">
        <v>210304</v>
      </c>
      <c r="D28" s="229" t="s">
        <v>413</v>
      </c>
      <c r="E28" s="237"/>
      <c r="F28" s="237"/>
      <c r="G28" s="237"/>
      <c r="H28" s="237"/>
    </row>
    <row r="29" spans="1:8">
      <c r="A29" s="60">
        <v>70101</v>
      </c>
      <c r="B29" s="227">
        <v>80101</v>
      </c>
      <c r="C29" s="355">
        <v>2104</v>
      </c>
      <c r="D29" s="154" t="s">
        <v>415</v>
      </c>
      <c r="E29" s="236">
        <f>SUM(E30:E36)</f>
        <v>0</v>
      </c>
      <c r="F29" s="236">
        <f>SUM(F30:F36)</f>
        <v>0</v>
      </c>
      <c r="G29" s="236">
        <f>SUM(G30:G36)</f>
        <v>0</v>
      </c>
      <c r="H29" s="236">
        <f>SUM(H30:H36)</f>
        <v>0</v>
      </c>
    </row>
    <row r="30" spans="1:8">
      <c r="A30" s="60">
        <v>70101</v>
      </c>
      <c r="B30" s="227">
        <v>80101</v>
      </c>
      <c r="C30" s="348">
        <v>210401</v>
      </c>
      <c r="D30" s="229" t="s">
        <v>417</v>
      </c>
      <c r="E30" s="237"/>
      <c r="F30" s="237"/>
      <c r="G30" s="237"/>
      <c r="H30" s="237"/>
    </row>
    <row r="31" spans="1:8">
      <c r="A31" s="60">
        <v>70101</v>
      </c>
      <c r="B31" s="227">
        <v>80101</v>
      </c>
      <c r="C31" s="348">
        <v>210402</v>
      </c>
      <c r="D31" s="229" t="s">
        <v>419</v>
      </c>
      <c r="E31" s="237"/>
      <c r="F31" s="237"/>
      <c r="G31" s="237"/>
      <c r="H31" s="237"/>
    </row>
    <row r="32" spans="1:8">
      <c r="A32" s="60">
        <v>70101</v>
      </c>
      <c r="B32" s="227">
        <v>80101</v>
      </c>
      <c r="C32" s="348">
        <v>210403</v>
      </c>
      <c r="D32" s="229" t="s">
        <v>421</v>
      </c>
      <c r="E32" s="237"/>
      <c r="F32" s="237"/>
      <c r="G32" s="237"/>
      <c r="H32" s="237"/>
    </row>
    <row r="33" spans="1:8">
      <c r="A33" s="60">
        <v>70101</v>
      </c>
      <c r="B33" s="227">
        <v>80101</v>
      </c>
      <c r="C33" s="348">
        <v>210404</v>
      </c>
      <c r="D33" s="229" t="s">
        <v>423</v>
      </c>
      <c r="E33" s="237"/>
      <c r="F33" s="237"/>
      <c r="G33" s="237"/>
      <c r="H33" s="237"/>
    </row>
    <row r="34" spans="1:8">
      <c r="A34" s="60">
        <v>70101</v>
      </c>
      <c r="B34" s="227">
        <v>80101</v>
      </c>
      <c r="C34" s="348">
        <v>210405</v>
      </c>
      <c r="D34" s="229" t="s">
        <v>425</v>
      </c>
      <c r="E34" s="237"/>
      <c r="F34" s="237"/>
      <c r="G34" s="237"/>
      <c r="H34" s="237"/>
    </row>
    <row r="35" spans="1:8">
      <c r="A35" s="60">
        <v>70101</v>
      </c>
      <c r="B35" s="227">
        <v>80101</v>
      </c>
      <c r="C35" s="348">
        <v>210406</v>
      </c>
      <c r="D35" s="229" t="s">
        <v>427</v>
      </c>
      <c r="E35" s="237"/>
      <c r="F35" s="237"/>
      <c r="G35" s="237"/>
      <c r="H35" s="237"/>
    </row>
    <row r="36" spans="1:8">
      <c r="A36" s="60">
        <v>70101</v>
      </c>
      <c r="B36" s="227">
        <v>80101</v>
      </c>
      <c r="C36" s="190">
        <v>210407</v>
      </c>
      <c r="D36" s="74" t="s">
        <v>1351</v>
      </c>
      <c r="E36" s="237"/>
      <c r="F36" s="237"/>
      <c r="G36" s="237"/>
      <c r="H36" s="237"/>
    </row>
    <row r="37" spans="1:8">
      <c r="A37" s="60">
        <v>70101</v>
      </c>
      <c r="B37" s="227">
        <v>80101</v>
      </c>
      <c r="C37" s="355">
        <v>2105</v>
      </c>
      <c r="D37" s="154" t="s">
        <v>429</v>
      </c>
      <c r="E37" s="236">
        <f>SUM(E38:E40)</f>
        <v>0</v>
      </c>
      <c r="F37" s="236">
        <f>SUM(F38:F40)</f>
        <v>0</v>
      </c>
      <c r="G37" s="236">
        <f>SUM(G38:G40)</f>
        <v>0</v>
      </c>
      <c r="H37" s="236">
        <f>SUM(H38:H40)</f>
        <v>0</v>
      </c>
    </row>
    <row r="38" spans="1:8">
      <c r="A38" s="60">
        <v>70101</v>
      </c>
      <c r="B38" s="227">
        <v>80101</v>
      </c>
      <c r="C38" s="348">
        <v>210501</v>
      </c>
      <c r="D38" s="229" t="s">
        <v>431</v>
      </c>
      <c r="E38" s="237"/>
      <c r="F38" s="237"/>
      <c r="G38" s="237"/>
      <c r="H38" s="237"/>
    </row>
    <row r="39" spans="1:8">
      <c r="A39" s="60">
        <v>70101</v>
      </c>
      <c r="B39" s="227">
        <v>80101</v>
      </c>
      <c r="C39" s="348">
        <v>210502</v>
      </c>
      <c r="D39" s="229" t="s">
        <v>433</v>
      </c>
      <c r="E39" s="237"/>
      <c r="F39" s="237"/>
      <c r="G39" s="237"/>
      <c r="H39" s="237"/>
    </row>
    <row r="40" spans="1:8">
      <c r="A40" s="60">
        <v>70101</v>
      </c>
      <c r="B40" s="227">
        <v>80101</v>
      </c>
      <c r="C40" s="348">
        <v>210503</v>
      </c>
      <c r="D40" s="229" t="s">
        <v>435</v>
      </c>
      <c r="E40" s="237"/>
      <c r="F40" s="237"/>
      <c r="G40" s="237"/>
      <c r="H40" s="237"/>
    </row>
    <row r="41" spans="1:8">
      <c r="A41" s="60">
        <v>70101</v>
      </c>
      <c r="B41" s="227">
        <v>80101</v>
      </c>
      <c r="C41" s="355">
        <v>2106</v>
      </c>
      <c r="D41" s="154" t="s">
        <v>437</v>
      </c>
      <c r="E41" s="236">
        <f>SUM(E42:E45)</f>
        <v>0</v>
      </c>
      <c r="F41" s="236">
        <f>SUM(F42:F45)</f>
        <v>0</v>
      </c>
      <c r="G41" s="236">
        <f>SUM(G42:G45)</f>
        <v>0</v>
      </c>
      <c r="H41" s="236">
        <f>SUM(H42:H45)</f>
        <v>0</v>
      </c>
    </row>
    <row r="42" spans="1:8">
      <c r="A42" s="60">
        <v>70101</v>
      </c>
      <c r="B42" s="227">
        <v>80101</v>
      </c>
      <c r="C42" s="348">
        <v>210601</v>
      </c>
      <c r="D42" s="229" t="s">
        <v>439</v>
      </c>
      <c r="E42" s="237"/>
      <c r="F42" s="237"/>
      <c r="G42" s="237"/>
      <c r="H42" s="237"/>
    </row>
    <row r="43" spans="1:8">
      <c r="A43" s="60">
        <v>70101</v>
      </c>
      <c r="B43" s="227">
        <v>80101</v>
      </c>
      <c r="C43" s="348">
        <v>210602</v>
      </c>
      <c r="D43" s="229" t="s">
        <v>441</v>
      </c>
      <c r="E43" s="237"/>
      <c r="F43" s="237"/>
      <c r="G43" s="237"/>
      <c r="H43" s="237"/>
    </row>
    <row r="44" spans="1:8">
      <c r="A44" s="60">
        <v>70101</v>
      </c>
      <c r="B44" s="227">
        <v>80101</v>
      </c>
      <c r="C44" s="348">
        <v>210603</v>
      </c>
      <c r="D44" s="229" t="s">
        <v>443</v>
      </c>
      <c r="E44" s="237"/>
      <c r="F44" s="237"/>
      <c r="G44" s="237"/>
      <c r="H44" s="237"/>
    </row>
    <row r="45" spans="1:8">
      <c r="A45" s="60">
        <v>70101</v>
      </c>
      <c r="B45" s="227">
        <v>80101</v>
      </c>
      <c r="C45" s="348">
        <v>210604</v>
      </c>
      <c r="D45" s="229" t="s">
        <v>445</v>
      </c>
      <c r="E45" s="237"/>
      <c r="F45" s="237"/>
      <c r="G45" s="237"/>
      <c r="H45" s="237"/>
    </row>
    <row r="46" spans="1:8">
      <c r="A46" s="60">
        <v>70101</v>
      </c>
      <c r="B46" s="227">
        <v>80101</v>
      </c>
      <c r="C46" s="153">
        <v>2107</v>
      </c>
      <c r="D46" s="154" t="s">
        <v>446</v>
      </c>
      <c r="E46" s="236">
        <f>SUM(E47:E49)</f>
        <v>0</v>
      </c>
      <c r="F46" s="236">
        <f>SUM(F47:F49)</f>
        <v>0</v>
      </c>
      <c r="G46" s="236">
        <f>SUM(G47:G49)</f>
        <v>0</v>
      </c>
      <c r="H46" s="236">
        <f>SUM(H47:H49)</f>
        <v>0</v>
      </c>
    </row>
    <row r="47" spans="1:8">
      <c r="A47" s="60">
        <v>70101</v>
      </c>
      <c r="B47" s="227">
        <v>80101</v>
      </c>
      <c r="C47" s="348">
        <v>210701</v>
      </c>
      <c r="D47" s="229" t="s">
        <v>448</v>
      </c>
      <c r="E47" s="237"/>
      <c r="F47" s="237"/>
      <c r="G47" s="237"/>
      <c r="H47" s="237"/>
    </row>
    <row r="48" spans="1:8">
      <c r="A48" s="60">
        <v>70101</v>
      </c>
      <c r="B48" s="227">
        <v>80101</v>
      </c>
      <c r="C48" s="348">
        <v>210702</v>
      </c>
      <c r="D48" s="229" t="s">
        <v>450</v>
      </c>
      <c r="E48" s="237"/>
      <c r="F48" s="237"/>
      <c r="G48" s="237"/>
      <c r="H48" s="237"/>
    </row>
    <row r="49" spans="1:8">
      <c r="A49" s="60">
        <v>70101</v>
      </c>
      <c r="B49" s="227">
        <v>80101</v>
      </c>
      <c r="C49" s="348">
        <v>210703</v>
      </c>
      <c r="D49" s="229" t="s">
        <v>452</v>
      </c>
      <c r="E49" s="237"/>
      <c r="F49" s="237"/>
      <c r="G49" s="237"/>
      <c r="H49" s="237"/>
    </row>
    <row r="50" spans="1:8">
      <c r="A50" s="60">
        <v>70101</v>
      </c>
      <c r="B50" s="227">
        <v>80101</v>
      </c>
      <c r="C50" s="355">
        <v>2108</v>
      </c>
      <c r="D50" s="154" t="s">
        <v>454</v>
      </c>
      <c r="E50" s="236">
        <f>SUM(E51:E59)</f>
        <v>0</v>
      </c>
      <c r="F50" s="236">
        <f>SUM(F51:F59)</f>
        <v>0</v>
      </c>
      <c r="G50" s="236">
        <f>SUM(G51:G59)</f>
        <v>0</v>
      </c>
      <c r="H50" s="236">
        <f>SUM(H51:H59)</f>
        <v>0</v>
      </c>
    </row>
    <row r="51" spans="1:8">
      <c r="A51" s="60">
        <v>70101</v>
      </c>
      <c r="B51" s="227">
        <v>80101</v>
      </c>
      <c r="C51" s="348">
        <v>210801</v>
      </c>
      <c r="D51" s="229" t="s">
        <v>456</v>
      </c>
      <c r="E51" s="237"/>
      <c r="F51" s="237"/>
      <c r="G51" s="237"/>
      <c r="H51" s="237"/>
    </row>
    <row r="52" spans="1:8">
      <c r="A52" s="60">
        <v>70101</v>
      </c>
      <c r="B52" s="227">
        <v>80101</v>
      </c>
      <c r="C52" s="348">
        <v>210802</v>
      </c>
      <c r="D52" s="229" t="s">
        <v>550</v>
      </c>
      <c r="E52" s="237"/>
      <c r="F52" s="237"/>
      <c r="G52" s="237"/>
      <c r="H52" s="237"/>
    </row>
    <row r="53" spans="1:8">
      <c r="A53" s="60">
        <v>70101</v>
      </c>
      <c r="B53" s="227">
        <v>80101</v>
      </c>
      <c r="C53" s="348">
        <v>210803</v>
      </c>
      <c r="D53" s="229" t="s">
        <v>459</v>
      </c>
      <c r="E53" s="237"/>
      <c r="F53" s="237"/>
      <c r="G53" s="237"/>
      <c r="H53" s="237"/>
    </row>
    <row r="54" spans="1:8">
      <c r="A54" s="60">
        <v>70101</v>
      </c>
      <c r="B54" s="227">
        <v>80101</v>
      </c>
      <c r="C54" s="348">
        <v>210804</v>
      </c>
      <c r="D54" s="229" t="s">
        <v>461</v>
      </c>
      <c r="E54" s="237"/>
      <c r="F54" s="237"/>
      <c r="G54" s="237"/>
      <c r="H54" s="237"/>
    </row>
    <row r="55" spans="1:8">
      <c r="A55" s="60">
        <v>70101</v>
      </c>
      <c r="B55" s="227">
        <v>80101</v>
      </c>
      <c r="C55" s="348">
        <v>210805</v>
      </c>
      <c r="D55" s="229" t="s">
        <v>463</v>
      </c>
      <c r="E55" s="237"/>
      <c r="F55" s="237"/>
      <c r="G55" s="237"/>
      <c r="H55" s="237"/>
    </row>
    <row r="56" spans="1:8">
      <c r="A56" s="60">
        <v>70101</v>
      </c>
      <c r="B56" s="227">
        <v>80101</v>
      </c>
      <c r="C56" s="348">
        <v>210806</v>
      </c>
      <c r="D56" s="229" t="s">
        <v>465</v>
      </c>
      <c r="E56" s="237"/>
      <c r="F56" s="237"/>
      <c r="G56" s="237"/>
      <c r="H56" s="237"/>
    </row>
    <row r="57" spans="1:8">
      <c r="A57" s="60">
        <v>70101</v>
      </c>
      <c r="B57" s="227">
        <v>80101</v>
      </c>
      <c r="C57" s="348">
        <v>210807</v>
      </c>
      <c r="D57" s="229" t="s">
        <v>551</v>
      </c>
      <c r="E57" s="237"/>
      <c r="F57" s="237"/>
      <c r="G57" s="237"/>
      <c r="H57" s="237"/>
    </row>
    <row r="58" spans="1:8">
      <c r="A58" s="60">
        <v>70101</v>
      </c>
      <c r="B58" s="227">
        <v>80101</v>
      </c>
      <c r="C58" s="348">
        <v>210808</v>
      </c>
      <c r="D58" s="229" t="s">
        <v>468</v>
      </c>
      <c r="E58" s="237"/>
      <c r="F58" s="237"/>
      <c r="G58" s="237"/>
      <c r="H58" s="237"/>
    </row>
    <row r="59" spans="1:8">
      <c r="A59" s="60">
        <v>70101</v>
      </c>
      <c r="B59" s="227">
        <v>80101</v>
      </c>
      <c r="C59" s="348">
        <v>210809</v>
      </c>
      <c r="D59" s="229" t="s">
        <v>470</v>
      </c>
      <c r="E59" s="237"/>
      <c r="F59" s="237"/>
      <c r="G59" s="237"/>
      <c r="H59" s="237"/>
    </row>
    <row r="60" spans="1:8">
      <c r="A60" s="60">
        <v>70101</v>
      </c>
      <c r="B60" s="227">
        <v>80101</v>
      </c>
      <c r="C60" s="355">
        <v>2109</v>
      </c>
      <c r="D60" s="154" t="s">
        <v>472</v>
      </c>
      <c r="E60" s="236">
        <f>SUM(E61:E62)</f>
        <v>0</v>
      </c>
      <c r="F60" s="236">
        <f>SUM(F61:F62)</f>
        <v>0</v>
      </c>
      <c r="G60" s="236">
        <f>SUM(G61:G62)</f>
        <v>0</v>
      </c>
      <c r="H60" s="236">
        <f>SUM(H61:H62)</f>
        <v>0</v>
      </c>
    </row>
    <row r="61" spans="1:8">
      <c r="A61" s="60">
        <v>70101</v>
      </c>
      <c r="B61" s="227">
        <v>80101</v>
      </c>
      <c r="C61" s="348">
        <v>210901</v>
      </c>
      <c r="D61" s="229" t="s">
        <v>474</v>
      </c>
      <c r="E61" s="237"/>
      <c r="F61" s="237"/>
      <c r="G61" s="237"/>
      <c r="H61" s="237"/>
    </row>
    <row r="62" spans="1:8">
      <c r="A62" s="60">
        <v>70101</v>
      </c>
      <c r="B62" s="227">
        <v>80101</v>
      </c>
      <c r="C62" s="348">
        <v>210902</v>
      </c>
      <c r="D62" s="229" t="s">
        <v>552</v>
      </c>
      <c r="E62" s="237"/>
      <c r="F62" s="237"/>
      <c r="G62" s="237"/>
      <c r="H62" s="237"/>
    </row>
    <row r="63" spans="1:8">
      <c r="A63" s="60">
        <v>70101</v>
      </c>
      <c r="B63" s="227">
        <v>80101</v>
      </c>
      <c r="C63" s="355">
        <v>211</v>
      </c>
      <c r="D63" s="154" t="s">
        <v>477</v>
      </c>
      <c r="E63" s="236">
        <f>SUM(E64,E66)</f>
        <v>0</v>
      </c>
      <c r="F63" s="236">
        <f>SUM(F64,F66)</f>
        <v>0</v>
      </c>
      <c r="G63" s="236">
        <f>SUM(G64,G66)</f>
        <v>0</v>
      </c>
      <c r="H63" s="236">
        <f>SUM(H64,H66)</f>
        <v>0</v>
      </c>
    </row>
    <row r="64" spans="1:8">
      <c r="A64" s="60">
        <v>70101</v>
      </c>
      <c r="B64" s="227">
        <v>80101</v>
      </c>
      <c r="C64" s="355">
        <v>2111</v>
      </c>
      <c r="D64" s="154" t="s">
        <v>479</v>
      </c>
      <c r="E64" s="236">
        <f>SUM(E65)</f>
        <v>0</v>
      </c>
      <c r="F64" s="236">
        <f>SUM(F65)</f>
        <v>0</v>
      </c>
      <c r="G64" s="236">
        <f>SUM(G65)</f>
        <v>0</v>
      </c>
      <c r="H64" s="236">
        <f>SUM(H65)</f>
        <v>0</v>
      </c>
    </row>
    <row r="65" spans="1:8">
      <c r="A65" s="60">
        <v>70101</v>
      </c>
      <c r="B65" s="227">
        <v>80101</v>
      </c>
      <c r="C65" s="348">
        <v>211101</v>
      </c>
      <c r="D65" s="229" t="s">
        <v>481</v>
      </c>
      <c r="E65" s="229"/>
      <c r="F65" s="229"/>
      <c r="G65" s="237"/>
      <c r="H65" s="237"/>
    </row>
    <row r="66" spans="1:8">
      <c r="A66" s="60">
        <v>70101</v>
      </c>
      <c r="B66" s="227">
        <v>80101</v>
      </c>
      <c r="C66" s="355">
        <v>2112</v>
      </c>
      <c r="D66" s="154" t="s">
        <v>483</v>
      </c>
      <c r="E66" s="236">
        <f>SUM(E67)</f>
        <v>0</v>
      </c>
      <c r="F66" s="236">
        <f>SUM(F67)</f>
        <v>0</v>
      </c>
      <c r="G66" s="236">
        <f>SUM(G67)</f>
        <v>0</v>
      </c>
      <c r="H66" s="236">
        <f>SUM(H67)</f>
        <v>0</v>
      </c>
    </row>
    <row r="67" spans="1:8">
      <c r="A67" s="60">
        <v>70101</v>
      </c>
      <c r="B67" s="227">
        <v>80101</v>
      </c>
      <c r="C67" s="348">
        <v>211201</v>
      </c>
      <c r="D67" s="229" t="s">
        <v>485</v>
      </c>
      <c r="E67" s="229"/>
      <c r="F67" s="229"/>
      <c r="G67" s="237"/>
      <c r="H67" s="237"/>
    </row>
    <row r="68" spans="1:8">
      <c r="A68" s="60">
        <v>70101</v>
      </c>
      <c r="B68" s="227">
        <v>80101</v>
      </c>
      <c r="C68" s="355">
        <v>212</v>
      </c>
      <c r="D68" s="154" t="s">
        <v>487</v>
      </c>
      <c r="E68" s="236">
        <f>SUM(E69,E71)</f>
        <v>0</v>
      </c>
      <c r="F68" s="236">
        <f>SUM(F69,F71)</f>
        <v>0</v>
      </c>
      <c r="G68" s="236">
        <f>SUM(G69,G71)</f>
        <v>0</v>
      </c>
      <c r="H68" s="236">
        <f t="shared" ref="H68" si="0">SUM(H69,H71)</f>
        <v>0</v>
      </c>
    </row>
    <row r="69" spans="1:8">
      <c r="A69" s="60">
        <v>70101</v>
      </c>
      <c r="B69" s="227">
        <v>80101</v>
      </c>
      <c r="C69" s="355">
        <v>2121</v>
      </c>
      <c r="D69" s="154" t="s">
        <v>489</v>
      </c>
      <c r="E69" s="236">
        <f>SUM(E70)</f>
        <v>0</v>
      </c>
      <c r="F69" s="236">
        <f>SUM(F70)</f>
        <v>0</v>
      </c>
      <c r="G69" s="236">
        <f>SUM(G70)</f>
        <v>0</v>
      </c>
      <c r="H69" s="236">
        <f>SUM(H70)</f>
        <v>0</v>
      </c>
    </row>
    <row r="70" spans="1:8">
      <c r="A70" s="60">
        <v>70101</v>
      </c>
      <c r="B70" s="227">
        <v>80101</v>
      </c>
      <c r="C70" s="348">
        <v>212101</v>
      </c>
      <c r="D70" s="229" t="s">
        <v>491</v>
      </c>
      <c r="E70" s="229"/>
      <c r="F70" s="229"/>
      <c r="G70" s="237"/>
      <c r="H70" s="237"/>
    </row>
    <row r="71" spans="1:8">
      <c r="A71" s="60">
        <v>70101</v>
      </c>
      <c r="B71" s="227">
        <v>80101</v>
      </c>
      <c r="C71" s="355">
        <v>2122</v>
      </c>
      <c r="D71" s="154" t="s">
        <v>493</v>
      </c>
      <c r="E71" s="236">
        <f>SUM(E72)</f>
        <v>0</v>
      </c>
      <c r="F71" s="236">
        <f>SUM(F72)</f>
        <v>0</v>
      </c>
      <c r="G71" s="236">
        <f>SUM(G72)</f>
        <v>0</v>
      </c>
      <c r="H71" s="236">
        <f t="shared" ref="H71" si="1">SUM(H72)</f>
        <v>0</v>
      </c>
    </row>
    <row r="72" spans="1:8">
      <c r="A72" s="60">
        <v>70101</v>
      </c>
      <c r="B72" s="227">
        <v>80101</v>
      </c>
      <c r="C72" s="348">
        <v>212201</v>
      </c>
      <c r="D72" s="229" t="s">
        <v>495</v>
      </c>
      <c r="E72" s="229"/>
      <c r="F72" s="229"/>
      <c r="G72" s="237"/>
      <c r="H72" s="237"/>
    </row>
    <row r="73" spans="1:8">
      <c r="A73" s="60">
        <v>70101</v>
      </c>
      <c r="B73" s="227">
        <v>80101</v>
      </c>
      <c r="C73" s="355">
        <v>213</v>
      </c>
      <c r="D73" s="154" t="s">
        <v>497</v>
      </c>
      <c r="E73" s="236">
        <f>SUM(E74,E77)</f>
        <v>0</v>
      </c>
      <c r="F73" s="236">
        <f>SUM(F74,F77)</f>
        <v>0</v>
      </c>
      <c r="G73" s="236">
        <f>SUM(G74,G77)</f>
        <v>0</v>
      </c>
      <c r="H73" s="236">
        <f>SUM(H74,H77)</f>
        <v>0</v>
      </c>
    </row>
    <row r="74" spans="1:8">
      <c r="A74" s="60">
        <v>70101</v>
      </c>
      <c r="B74" s="227">
        <v>80101</v>
      </c>
      <c r="C74" s="355">
        <v>2131</v>
      </c>
      <c r="D74" s="154" t="s">
        <v>499</v>
      </c>
      <c r="E74" s="236">
        <f>SUM(E75:E76)</f>
        <v>0</v>
      </c>
      <c r="F74" s="236">
        <f>SUM(F75:F76)</f>
        <v>0</v>
      </c>
      <c r="G74" s="236">
        <f>SUM(G75:G76)</f>
        <v>0</v>
      </c>
      <c r="H74" s="236">
        <f>SUM(H75:H76)</f>
        <v>0</v>
      </c>
    </row>
    <row r="75" spans="1:8">
      <c r="A75" s="60">
        <v>70101</v>
      </c>
      <c r="B75" s="227">
        <v>80101</v>
      </c>
      <c r="C75" s="348">
        <v>213101</v>
      </c>
      <c r="D75" s="229" t="s">
        <v>501</v>
      </c>
      <c r="E75" s="229"/>
      <c r="F75" s="229"/>
      <c r="G75" s="237"/>
      <c r="H75" s="237"/>
    </row>
    <row r="76" spans="1:8">
      <c r="A76" s="60">
        <v>70101</v>
      </c>
      <c r="B76" s="227">
        <v>80101</v>
      </c>
      <c r="C76" s="348">
        <v>213102</v>
      </c>
      <c r="D76" s="229" t="s">
        <v>503</v>
      </c>
      <c r="E76" s="229"/>
      <c r="F76" s="229"/>
      <c r="G76" s="237"/>
      <c r="H76" s="237"/>
    </row>
    <row r="77" spans="1:8">
      <c r="A77" s="60">
        <v>70101</v>
      </c>
      <c r="B77" s="227">
        <v>80101</v>
      </c>
      <c r="C77" s="355">
        <v>2132</v>
      </c>
      <c r="D77" s="154" t="s">
        <v>505</v>
      </c>
      <c r="E77" s="236">
        <f>SUM(E78:E85)</f>
        <v>0</v>
      </c>
      <c r="F77" s="236">
        <f>SUM(F78:F85)</f>
        <v>0</v>
      </c>
      <c r="G77" s="236">
        <f>SUM(G78:G85)</f>
        <v>0</v>
      </c>
      <c r="H77" s="236">
        <f t="shared" ref="H77" si="2">SUM(H78:H85)</f>
        <v>0</v>
      </c>
    </row>
    <row r="78" spans="1:8">
      <c r="A78" s="60">
        <v>70101</v>
      </c>
      <c r="B78" s="227">
        <v>80101</v>
      </c>
      <c r="C78" s="348">
        <v>213202</v>
      </c>
      <c r="D78" s="229" t="s">
        <v>507</v>
      </c>
      <c r="E78" s="229"/>
      <c r="F78" s="229"/>
      <c r="G78" s="237"/>
      <c r="H78" s="237"/>
    </row>
    <row r="79" spans="1:8">
      <c r="A79" s="60">
        <v>70101</v>
      </c>
      <c r="B79" s="227">
        <v>80101</v>
      </c>
      <c r="C79" s="348">
        <v>213203</v>
      </c>
      <c r="D79" s="229" t="s">
        <v>509</v>
      </c>
      <c r="E79" s="229"/>
      <c r="F79" s="229"/>
      <c r="G79" s="237"/>
      <c r="H79" s="237"/>
    </row>
    <row r="80" spans="1:8">
      <c r="A80" s="60">
        <v>70101</v>
      </c>
      <c r="B80" s="227">
        <v>80101</v>
      </c>
      <c r="C80" s="348">
        <v>213204</v>
      </c>
      <c r="D80" s="229" t="s">
        <v>553</v>
      </c>
      <c r="E80" s="229"/>
      <c r="F80" s="229"/>
      <c r="G80" s="237"/>
      <c r="H80" s="237"/>
    </row>
    <row r="81" spans="1:8">
      <c r="A81" s="60">
        <v>70101</v>
      </c>
      <c r="B81" s="227">
        <v>80101</v>
      </c>
      <c r="C81" s="348">
        <v>213205</v>
      </c>
      <c r="D81" s="229" t="s">
        <v>512</v>
      </c>
      <c r="E81" s="229"/>
      <c r="F81" s="229"/>
      <c r="G81" s="237"/>
      <c r="H81" s="237"/>
    </row>
    <row r="82" spans="1:8">
      <c r="A82" s="60">
        <v>70101</v>
      </c>
      <c r="B82" s="227">
        <v>80101</v>
      </c>
      <c r="C82" s="348">
        <v>213206</v>
      </c>
      <c r="D82" s="229" t="s">
        <v>514</v>
      </c>
      <c r="E82" s="229"/>
      <c r="F82" s="229"/>
      <c r="G82" s="237"/>
      <c r="H82" s="237"/>
    </row>
    <row r="83" spans="1:8">
      <c r="A83" s="60">
        <v>70101</v>
      </c>
      <c r="B83" s="227">
        <v>80101</v>
      </c>
      <c r="C83" s="348">
        <v>213207</v>
      </c>
      <c r="D83" s="229" t="s">
        <v>516</v>
      </c>
      <c r="E83" s="229"/>
      <c r="F83" s="229"/>
      <c r="G83" s="237"/>
      <c r="H83" s="237"/>
    </row>
    <row r="84" spans="1:8" ht="51">
      <c r="A84" s="60">
        <v>70101</v>
      </c>
      <c r="B84" s="227">
        <v>80101</v>
      </c>
      <c r="C84" s="348">
        <v>213208</v>
      </c>
      <c r="D84" s="74" t="s">
        <v>554</v>
      </c>
      <c r="E84" s="229"/>
      <c r="F84" s="229"/>
      <c r="G84" s="237"/>
      <c r="H84" s="237"/>
    </row>
    <row r="85" spans="1:8">
      <c r="A85" s="60">
        <v>70101</v>
      </c>
      <c r="B85" s="227">
        <v>80101</v>
      </c>
      <c r="C85" s="348">
        <v>213209</v>
      </c>
      <c r="D85" s="229" t="s">
        <v>555</v>
      </c>
      <c r="E85" s="229"/>
      <c r="F85" s="229"/>
      <c r="G85" s="237"/>
      <c r="H85" s="237"/>
    </row>
    <row r="86" spans="1:8">
      <c r="A86" s="60">
        <v>70101</v>
      </c>
      <c r="B86" s="227">
        <v>80101</v>
      </c>
      <c r="C86" s="355">
        <v>22</v>
      </c>
      <c r="D86" s="154" t="s">
        <v>526</v>
      </c>
      <c r="E86" s="328">
        <f>E87+E93</f>
        <v>0</v>
      </c>
      <c r="F86" s="328">
        <f>F87+F93</f>
        <v>0</v>
      </c>
      <c r="G86" s="328">
        <f t="shared" ref="G86:H86" si="3">G87+G93</f>
        <v>0</v>
      </c>
      <c r="H86" s="328">
        <f t="shared" si="3"/>
        <v>0</v>
      </c>
    </row>
    <row r="87" spans="1:8">
      <c r="A87" s="60">
        <v>70101</v>
      </c>
      <c r="B87" s="227">
        <v>80101</v>
      </c>
      <c r="C87" s="347">
        <v>2200</v>
      </c>
      <c r="D87" s="75" t="s">
        <v>1209</v>
      </c>
      <c r="E87" s="314">
        <f>SUM(E88:E92)</f>
        <v>0</v>
      </c>
      <c r="F87" s="314">
        <f>SUM(F88:F92)</f>
        <v>0</v>
      </c>
      <c r="G87" s="314">
        <f t="shared" ref="G87:H87" si="4">SUM(G88:G92)</f>
        <v>0</v>
      </c>
      <c r="H87" s="314">
        <f t="shared" si="4"/>
        <v>0</v>
      </c>
    </row>
    <row r="88" spans="1:8">
      <c r="A88" s="60">
        <v>70101</v>
      </c>
      <c r="B88" s="227">
        <v>80101</v>
      </c>
      <c r="C88" s="348">
        <v>220001</v>
      </c>
      <c r="D88" s="229" t="s">
        <v>528</v>
      </c>
      <c r="E88" s="229"/>
      <c r="F88" s="229"/>
      <c r="G88" s="237"/>
      <c r="H88" s="237"/>
    </row>
    <row r="89" spans="1:8">
      <c r="A89" s="60">
        <v>70101</v>
      </c>
      <c r="B89" s="227">
        <v>80101</v>
      </c>
      <c r="C89" s="348">
        <v>221001</v>
      </c>
      <c r="D89" s="229" t="s">
        <v>530</v>
      </c>
      <c r="E89" s="229"/>
      <c r="F89" s="229"/>
      <c r="G89" s="237"/>
      <c r="H89" s="237"/>
    </row>
    <row r="90" spans="1:8">
      <c r="A90" s="60">
        <v>70101</v>
      </c>
      <c r="B90" s="227">
        <v>80101</v>
      </c>
      <c r="C90" s="348">
        <v>222001</v>
      </c>
      <c r="D90" s="229" t="s">
        <v>532</v>
      </c>
      <c r="E90" s="229"/>
      <c r="F90" s="229"/>
      <c r="G90" s="237"/>
      <c r="H90" s="237"/>
    </row>
    <row r="91" spans="1:8">
      <c r="A91" s="60">
        <v>70101</v>
      </c>
      <c r="B91" s="227">
        <v>80101</v>
      </c>
      <c r="C91" s="348">
        <v>223001</v>
      </c>
      <c r="D91" s="229" t="s">
        <v>534</v>
      </c>
      <c r="E91" s="229"/>
      <c r="F91" s="229"/>
      <c r="G91" s="237"/>
      <c r="H91" s="237"/>
    </row>
    <row r="92" spans="1:8">
      <c r="A92" s="60">
        <v>70101</v>
      </c>
      <c r="B92" s="227">
        <v>80101</v>
      </c>
      <c r="C92" s="348">
        <v>224001</v>
      </c>
      <c r="D92" s="229" t="s">
        <v>536</v>
      </c>
      <c r="E92" s="229"/>
      <c r="F92" s="229"/>
      <c r="G92" s="237"/>
      <c r="H92" s="237"/>
    </row>
    <row r="93" spans="1:8">
      <c r="A93" s="60"/>
      <c r="B93" s="227"/>
      <c r="C93" s="347">
        <v>2260</v>
      </c>
      <c r="D93" s="75" t="s">
        <v>1150</v>
      </c>
      <c r="E93" s="315">
        <f>SUM(E94)</f>
        <v>0</v>
      </c>
      <c r="F93" s="315">
        <f>SUM(F94)</f>
        <v>0</v>
      </c>
      <c r="G93" s="315">
        <f t="shared" ref="G93:H93" si="5">SUM(G94)</f>
        <v>0</v>
      </c>
      <c r="H93" s="315">
        <f t="shared" si="5"/>
        <v>0</v>
      </c>
    </row>
    <row r="94" spans="1:8">
      <c r="A94" s="60"/>
      <c r="B94" s="227"/>
      <c r="C94" s="377">
        <v>226001</v>
      </c>
      <c r="D94" s="191" t="s">
        <v>1352</v>
      </c>
      <c r="E94" s="229"/>
      <c r="F94" s="229"/>
      <c r="G94" s="237"/>
      <c r="H94" s="237"/>
    </row>
    <row r="95" spans="1:8">
      <c r="A95" s="60">
        <v>70101</v>
      </c>
      <c r="B95" s="227">
        <v>80101</v>
      </c>
      <c r="C95" s="355">
        <v>23</v>
      </c>
      <c r="D95" s="154" t="s">
        <v>560</v>
      </c>
      <c r="E95" s="236">
        <f>SUM(E96:E98)</f>
        <v>0</v>
      </c>
      <c r="F95" s="236">
        <f>SUM(F96:F98)</f>
        <v>0</v>
      </c>
      <c r="G95" s="236">
        <f>SUM(G96:G98)</f>
        <v>0</v>
      </c>
      <c r="H95" s="236">
        <f>SUM(H96:H98)</f>
        <v>0</v>
      </c>
    </row>
    <row r="96" spans="1:8">
      <c r="A96" s="60">
        <v>70101</v>
      </c>
      <c r="B96" s="227">
        <v>80101</v>
      </c>
      <c r="C96" s="348">
        <v>230001</v>
      </c>
      <c r="D96" s="229" t="s">
        <v>562</v>
      </c>
      <c r="E96" s="229"/>
      <c r="F96" s="229"/>
      <c r="G96" s="237"/>
      <c r="H96" s="237"/>
    </row>
    <row r="97" spans="1:8">
      <c r="A97" s="60">
        <v>70101</v>
      </c>
      <c r="B97" s="227">
        <v>80101</v>
      </c>
      <c r="C97" s="348">
        <v>231001</v>
      </c>
      <c r="D97" s="229" t="s">
        <v>564</v>
      </c>
      <c r="E97" s="229"/>
      <c r="F97" s="229"/>
      <c r="G97" s="237"/>
      <c r="H97" s="237"/>
    </row>
    <row r="98" spans="1:8">
      <c r="A98" s="60">
        <v>70101</v>
      </c>
      <c r="B98" s="227">
        <v>80101</v>
      </c>
      <c r="C98" s="348">
        <v>232001</v>
      </c>
      <c r="D98" s="229" t="s">
        <v>566</v>
      </c>
      <c r="E98" s="229"/>
      <c r="F98" s="229"/>
      <c r="G98" s="237"/>
      <c r="H98" s="237"/>
    </row>
    <row r="99" spans="1:8">
      <c r="A99" s="60">
        <v>70101</v>
      </c>
      <c r="B99" s="227">
        <v>80101</v>
      </c>
      <c r="C99" s="153"/>
      <c r="D99" s="154" t="s">
        <v>587</v>
      </c>
      <c r="E99" s="236">
        <f>SUM(E100,E105,E108,E112,E117,E120)</f>
        <v>0</v>
      </c>
      <c r="F99" s="236">
        <f t="shared" ref="F99:H99" si="6">SUM(F100,F105,F108,F112,F117,F120)</f>
        <v>0</v>
      </c>
      <c r="G99" s="236">
        <f t="shared" si="6"/>
        <v>0</v>
      </c>
      <c r="H99" s="236">
        <f t="shared" si="6"/>
        <v>0</v>
      </c>
    </row>
    <row r="100" spans="1:8">
      <c r="A100" s="60">
        <v>70101</v>
      </c>
      <c r="B100" s="227">
        <v>80101</v>
      </c>
      <c r="C100" s="355">
        <v>1310</v>
      </c>
      <c r="D100" s="154" t="s">
        <v>588</v>
      </c>
      <c r="E100" s="236">
        <f>SUM(E101:E104)</f>
        <v>0</v>
      </c>
      <c r="F100" s="236">
        <f>SUM(F101:F104)</f>
        <v>0</v>
      </c>
      <c r="G100" s="236">
        <f>SUM(G101:G104)</f>
        <v>0</v>
      </c>
      <c r="H100" s="236">
        <f>SUM(H101:H104)</f>
        <v>0</v>
      </c>
    </row>
    <row r="101" spans="1:8">
      <c r="A101" s="60">
        <v>70101</v>
      </c>
      <c r="B101" s="227">
        <v>80101</v>
      </c>
      <c r="C101" s="348">
        <v>131001</v>
      </c>
      <c r="D101" s="229" t="s">
        <v>590</v>
      </c>
      <c r="E101" s="229"/>
      <c r="F101" s="229"/>
      <c r="G101" s="237"/>
      <c r="H101" s="237"/>
    </row>
    <row r="102" spans="1:8">
      <c r="A102" s="60">
        <v>70101</v>
      </c>
      <c r="B102" s="227">
        <v>80101</v>
      </c>
      <c r="C102" s="348">
        <v>131006</v>
      </c>
      <c r="D102" s="229" t="s">
        <v>363</v>
      </c>
      <c r="E102" s="229"/>
      <c r="F102" s="229"/>
      <c r="G102" s="237"/>
      <c r="H102" s="237"/>
    </row>
    <row r="103" spans="1:8">
      <c r="A103" s="60">
        <v>70101</v>
      </c>
      <c r="B103" s="227">
        <v>80101</v>
      </c>
      <c r="C103" s="348">
        <v>131007</v>
      </c>
      <c r="D103" s="229" t="s">
        <v>364</v>
      </c>
      <c r="E103" s="229"/>
      <c r="F103" s="229"/>
      <c r="G103" s="237"/>
      <c r="H103" s="237"/>
    </row>
    <row r="104" spans="1:8">
      <c r="A104" s="60">
        <v>70101</v>
      </c>
      <c r="B104" s="227">
        <v>80101</v>
      </c>
      <c r="C104" s="348">
        <v>131008</v>
      </c>
      <c r="D104" s="229" t="s">
        <v>365</v>
      </c>
      <c r="E104" s="229"/>
      <c r="F104" s="229"/>
      <c r="G104" s="237"/>
      <c r="H104" s="237"/>
    </row>
    <row r="105" spans="1:8">
      <c r="A105" s="60">
        <v>70101</v>
      </c>
      <c r="B105" s="227">
        <v>80101</v>
      </c>
      <c r="C105" s="355">
        <v>1320</v>
      </c>
      <c r="D105" s="154" t="s">
        <v>594</v>
      </c>
      <c r="E105" s="236">
        <f>SUM(E106:E107)</f>
        <v>0</v>
      </c>
      <c r="F105" s="236">
        <f>SUM(F106:F107)</f>
        <v>0</v>
      </c>
      <c r="G105" s="236">
        <f>SUM(G106:G107)</f>
        <v>0</v>
      </c>
      <c r="H105" s="236">
        <f t="shared" ref="H105" si="7">SUM(H106:H107)</f>
        <v>0</v>
      </c>
    </row>
    <row r="106" spans="1:8">
      <c r="A106" s="60">
        <v>70101</v>
      </c>
      <c r="B106" s="227">
        <v>80101</v>
      </c>
      <c r="C106" s="348">
        <v>132001</v>
      </c>
      <c r="D106" s="229" t="s">
        <v>596</v>
      </c>
      <c r="E106" s="229"/>
      <c r="F106" s="229"/>
      <c r="G106" s="237"/>
      <c r="H106" s="237"/>
    </row>
    <row r="107" spans="1:8">
      <c r="A107" s="60">
        <v>70101</v>
      </c>
      <c r="B107" s="227">
        <v>80101</v>
      </c>
      <c r="C107" s="348">
        <v>132007</v>
      </c>
      <c r="D107" s="229" t="s">
        <v>372</v>
      </c>
      <c r="E107" s="229"/>
      <c r="F107" s="229"/>
      <c r="G107" s="237"/>
      <c r="H107" s="237"/>
    </row>
    <row r="108" spans="1:8">
      <c r="A108" s="60">
        <v>70101</v>
      </c>
      <c r="B108" s="227">
        <v>80101</v>
      </c>
      <c r="C108" s="355">
        <v>1340</v>
      </c>
      <c r="D108" s="154" t="s">
        <v>598</v>
      </c>
      <c r="E108" s="236">
        <f>SUM(E109:E110)</f>
        <v>0</v>
      </c>
      <c r="F108" s="236">
        <f>SUM(F109:F110)</f>
        <v>0</v>
      </c>
      <c r="G108" s="236">
        <f>SUM(G109:G110)</f>
        <v>0</v>
      </c>
      <c r="H108" s="236">
        <f t="shared" ref="H108" si="8">SUM(H109:H110)</f>
        <v>0</v>
      </c>
    </row>
    <row r="109" spans="1:8">
      <c r="A109" s="60">
        <v>70101</v>
      </c>
      <c r="B109" s="227">
        <v>80101</v>
      </c>
      <c r="C109" s="348">
        <v>134001</v>
      </c>
      <c r="D109" s="229" t="s">
        <v>375</v>
      </c>
      <c r="E109" s="229"/>
      <c r="F109" s="229"/>
      <c r="G109" s="237"/>
      <c r="H109" s="237"/>
    </row>
    <row r="110" spans="1:8">
      <c r="A110" s="60">
        <v>70101</v>
      </c>
      <c r="B110" s="227">
        <v>80101</v>
      </c>
      <c r="C110" s="348">
        <v>134002</v>
      </c>
      <c r="D110" s="229" t="s">
        <v>376</v>
      </c>
      <c r="E110" s="229"/>
      <c r="F110" s="229"/>
      <c r="G110" s="237"/>
      <c r="H110" s="237"/>
    </row>
    <row r="111" spans="1:8">
      <c r="A111" s="60"/>
      <c r="B111" s="227"/>
      <c r="C111" s="348">
        <v>134003</v>
      </c>
      <c r="D111" s="229" t="s">
        <v>1388</v>
      </c>
      <c r="E111" s="229"/>
      <c r="F111" s="229"/>
      <c r="G111" s="237"/>
      <c r="H111" s="237"/>
    </row>
    <row r="112" spans="1:8">
      <c r="A112" s="60">
        <v>70101</v>
      </c>
      <c r="B112" s="227">
        <v>80101</v>
      </c>
      <c r="C112" s="355">
        <v>120004</v>
      </c>
      <c r="D112" s="154" t="s">
        <v>604</v>
      </c>
      <c r="E112" s="236">
        <f>SUM(E113:E116)</f>
        <v>0</v>
      </c>
      <c r="F112" s="236">
        <f>SUM(F113:F116)</f>
        <v>0</v>
      </c>
      <c r="G112" s="236">
        <f>SUM(G113:G116)</f>
        <v>0</v>
      </c>
      <c r="H112" s="236">
        <f t="shared" ref="H112" si="9">SUM(H113:H116)</f>
        <v>0</v>
      </c>
    </row>
    <row r="113" spans="1:8">
      <c r="A113" s="60">
        <v>70101</v>
      </c>
      <c r="B113" s="227">
        <v>80101</v>
      </c>
      <c r="C113" s="348">
        <v>1200041</v>
      </c>
      <c r="D113" s="229" t="s">
        <v>606</v>
      </c>
      <c r="E113" s="229"/>
      <c r="F113" s="229"/>
      <c r="G113" s="237"/>
      <c r="H113" s="237"/>
    </row>
    <row r="114" spans="1:8">
      <c r="A114" s="60">
        <v>70101</v>
      </c>
      <c r="B114" s="227">
        <v>80101</v>
      </c>
      <c r="C114" s="348">
        <v>1200042</v>
      </c>
      <c r="D114" s="229" t="s">
        <v>608</v>
      </c>
      <c r="E114" s="229"/>
      <c r="F114" s="229"/>
      <c r="G114" s="237"/>
      <c r="H114" s="237"/>
    </row>
    <row r="115" spans="1:8">
      <c r="A115" s="60">
        <v>70101</v>
      </c>
      <c r="B115" s="227">
        <v>80101</v>
      </c>
      <c r="C115" s="348">
        <v>1200043</v>
      </c>
      <c r="D115" s="229" t="s">
        <v>610</v>
      </c>
      <c r="E115" s="229"/>
      <c r="F115" s="229"/>
      <c r="G115" s="237"/>
      <c r="H115" s="237"/>
    </row>
    <row r="116" spans="1:8">
      <c r="A116" s="60">
        <v>70101</v>
      </c>
      <c r="B116" s="227">
        <v>80101</v>
      </c>
      <c r="C116" s="348">
        <v>1200044</v>
      </c>
      <c r="D116" s="229" t="s">
        <v>612</v>
      </c>
      <c r="E116" s="229"/>
      <c r="F116" s="229"/>
      <c r="G116" s="237"/>
      <c r="H116" s="237"/>
    </row>
    <row r="117" spans="1:8">
      <c r="A117" s="60">
        <v>70101</v>
      </c>
      <c r="B117" s="227">
        <v>80101</v>
      </c>
      <c r="C117" s="153">
        <v>122</v>
      </c>
      <c r="D117" s="154" t="s">
        <v>613</v>
      </c>
      <c r="E117" s="236">
        <f>SUM(E118:E119)</f>
        <v>0</v>
      </c>
      <c r="F117" s="236">
        <f t="shared" ref="F117:H117" si="10">SUM(F118:F119)</f>
        <v>0</v>
      </c>
      <c r="G117" s="236">
        <f t="shared" si="10"/>
        <v>0</v>
      </c>
      <c r="H117" s="236">
        <f t="shared" si="10"/>
        <v>0</v>
      </c>
    </row>
    <row r="118" spans="1:8">
      <c r="A118" s="60">
        <v>70101</v>
      </c>
      <c r="B118" s="227">
        <v>80101</v>
      </c>
      <c r="C118" s="348">
        <v>122001</v>
      </c>
      <c r="D118" s="229" t="s">
        <v>1269</v>
      </c>
      <c r="E118" s="229"/>
      <c r="F118" s="229"/>
      <c r="G118" s="237"/>
      <c r="H118" s="237"/>
    </row>
    <row r="119" spans="1:8">
      <c r="A119" s="60"/>
      <c r="B119" s="227"/>
      <c r="C119" s="348">
        <v>122002</v>
      </c>
      <c r="D119" s="229" t="s">
        <v>1270</v>
      </c>
      <c r="E119" s="229"/>
      <c r="F119" s="229"/>
      <c r="G119" s="237"/>
      <c r="H119" s="237"/>
    </row>
    <row r="120" spans="1:8">
      <c r="A120" s="62"/>
      <c r="B120" s="228"/>
      <c r="C120" s="153">
        <v>14</v>
      </c>
      <c r="D120" s="154" t="s">
        <v>616</v>
      </c>
      <c r="E120" s="236">
        <f>SUM(E121)</f>
        <v>0</v>
      </c>
      <c r="F120" s="236">
        <f>SUM(F121)</f>
        <v>0</v>
      </c>
      <c r="G120" s="236">
        <f>SUM(G121)</f>
        <v>0</v>
      </c>
      <c r="H120" s="236">
        <f t="shared" ref="H120" si="11">SUM(H121)</f>
        <v>0</v>
      </c>
    </row>
    <row r="121" spans="1:8">
      <c r="A121" s="62"/>
      <c r="B121" s="228"/>
      <c r="C121" s="348">
        <v>145005</v>
      </c>
      <c r="D121" s="229" t="s">
        <v>362</v>
      </c>
      <c r="E121" s="229"/>
      <c r="F121" s="229"/>
      <c r="G121" s="237"/>
      <c r="H121" s="237"/>
    </row>
    <row r="122" spans="1:8">
      <c r="A122" s="62"/>
      <c r="B122" s="228"/>
      <c r="C122" s="230">
        <v>4</v>
      </c>
      <c r="D122" s="231" t="s">
        <v>585</v>
      </c>
      <c r="E122" s="231"/>
      <c r="F122" s="231"/>
      <c r="G122" s="238"/>
      <c r="H122" s="238"/>
    </row>
    <row r="123" spans="1:8">
      <c r="A123" s="62"/>
      <c r="B123" s="228"/>
      <c r="C123" s="230">
        <v>5</v>
      </c>
      <c r="D123" s="231" t="s">
        <v>618</v>
      </c>
      <c r="E123" s="231"/>
      <c r="F123" s="231"/>
      <c r="G123" s="238"/>
      <c r="H123" s="238"/>
    </row>
    <row r="124" spans="1:8">
      <c r="A124" s="62"/>
      <c r="B124" s="228"/>
      <c r="C124" s="355">
        <v>6</v>
      </c>
      <c r="D124" s="154" t="s">
        <v>619</v>
      </c>
      <c r="E124" s="154"/>
      <c r="F124" s="154"/>
      <c r="G124" s="236"/>
      <c r="H124" s="236"/>
    </row>
    <row r="125" spans="1:8">
      <c r="A125" s="62"/>
      <c r="B125" s="228"/>
      <c r="C125" s="355">
        <v>61</v>
      </c>
      <c r="D125" s="154" t="s">
        <v>620</v>
      </c>
      <c r="E125" s="236">
        <f>SUM(E126:E127)</f>
        <v>0</v>
      </c>
      <c r="F125" s="236">
        <f>SUM(F126:F127)</f>
        <v>0</v>
      </c>
      <c r="G125" s="236">
        <f>SUM(G126:G127)</f>
        <v>0</v>
      </c>
      <c r="H125" s="236">
        <f t="shared" ref="H125" si="12">SUM(H126:H127)</f>
        <v>0</v>
      </c>
    </row>
    <row r="126" spans="1:8">
      <c r="A126" s="62"/>
      <c r="B126" s="228"/>
      <c r="C126" s="348">
        <v>610001</v>
      </c>
      <c r="D126" s="229" t="s">
        <v>621</v>
      </c>
      <c r="E126" s="229"/>
      <c r="F126" s="229"/>
      <c r="G126" s="237"/>
      <c r="H126" s="237"/>
    </row>
    <row r="127" spans="1:8">
      <c r="A127" s="62"/>
      <c r="B127" s="228"/>
      <c r="C127" s="348">
        <v>610002</v>
      </c>
      <c r="D127" s="229" t="s">
        <v>622</v>
      </c>
      <c r="E127" s="229"/>
      <c r="F127" s="229"/>
      <c r="G127" s="237"/>
      <c r="H127" s="237"/>
    </row>
    <row r="128" spans="1:8">
      <c r="A128" s="62"/>
      <c r="B128" s="228"/>
      <c r="C128" s="355">
        <v>62</v>
      </c>
      <c r="D128" s="154" t="s">
        <v>623</v>
      </c>
      <c r="E128" s="236">
        <f>SUM(E129:E132)</f>
        <v>0</v>
      </c>
      <c r="F128" s="236">
        <f>SUM(F129:F132)</f>
        <v>0</v>
      </c>
      <c r="G128" s="236">
        <f>SUM(G129:G132)</f>
        <v>0</v>
      </c>
      <c r="H128" s="236">
        <f t="shared" ref="H128" si="13">SUM(H129:H132)</f>
        <v>0</v>
      </c>
    </row>
    <row r="129" spans="1:8">
      <c r="A129" s="62"/>
      <c r="B129" s="228"/>
      <c r="C129" s="348">
        <v>620001</v>
      </c>
      <c r="D129" s="229" t="s">
        <v>624</v>
      </c>
      <c r="E129" s="229"/>
      <c r="F129" s="229"/>
      <c r="G129" s="237"/>
      <c r="H129" s="237"/>
    </row>
    <row r="130" spans="1:8">
      <c r="A130" s="62"/>
      <c r="B130" s="228"/>
      <c r="C130" s="348">
        <v>620002</v>
      </c>
      <c r="D130" s="229" t="s">
        <v>625</v>
      </c>
      <c r="E130" s="229"/>
      <c r="F130" s="229"/>
      <c r="G130" s="237"/>
      <c r="H130" s="237"/>
    </row>
    <row r="131" spans="1:8">
      <c r="A131" s="62"/>
      <c r="B131" s="228"/>
      <c r="C131" s="348">
        <v>620003</v>
      </c>
      <c r="D131" s="229" t="s">
        <v>626</v>
      </c>
      <c r="E131" s="229"/>
      <c r="F131" s="229"/>
      <c r="G131" s="237"/>
      <c r="H131" s="237"/>
    </row>
    <row r="132" spans="1:8">
      <c r="A132" s="62"/>
      <c r="B132" s="228"/>
      <c r="C132" s="348">
        <v>620004</v>
      </c>
      <c r="D132" s="229" t="s">
        <v>627</v>
      </c>
      <c r="E132" s="229"/>
      <c r="F132" s="229"/>
      <c r="G132" s="237"/>
      <c r="H132" s="237"/>
    </row>
    <row r="133" spans="1:8">
      <c r="A133" s="62"/>
      <c r="B133" s="228"/>
      <c r="C133" s="355">
        <v>63</v>
      </c>
      <c r="D133" s="154" t="s">
        <v>628</v>
      </c>
      <c r="E133" s="236">
        <f>SUM(E134,E137,E140)</f>
        <v>0</v>
      </c>
      <c r="F133" s="236">
        <f>SUM(F134,F137,F140)</f>
        <v>0</v>
      </c>
      <c r="G133" s="236">
        <f>SUM(G134,G137,G140)</f>
        <v>0</v>
      </c>
      <c r="H133" s="236">
        <f t="shared" ref="H133" si="14">SUM(H134,H137,H140)</f>
        <v>0</v>
      </c>
    </row>
    <row r="134" spans="1:8">
      <c r="A134" s="62"/>
      <c r="B134" s="228"/>
      <c r="C134" s="355">
        <v>630</v>
      </c>
      <c r="D134" s="154" t="s">
        <v>629</v>
      </c>
      <c r="E134" s="236">
        <f>SUM(E135:E136)</f>
        <v>0</v>
      </c>
      <c r="F134" s="236">
        <f>SUM(F135:F136)</f>
        <v>0</v>
      </c>
      <c r="G134" s="236">
        <f>SUM(G135:G136)</f>
        <v>0</v>
      </c>
      <c r="H134" s="236">
        <f t="shared" ref="H134" si="15">SUM(H135:H136)</f>
        <v>0</v>
      </c>
    </row>
    <row r="135" spans="1:8">
      <c r="A135" s="62"/>
      <c r="B135" s="228"/>
      <c r="C135" s="348">
        <v>630001</v>
      </c>
      <c r="D135" s="229" t="s">
        <v>630</v>
      </c>
      <c r="E135" s="229"/>
      <c r="F135" s="229"/>
      <c r="G135" s="237"/>
      <c r="H135" s="237"/>
    </row>
    <row r="136" spans="1:8">
      <c r="A136" s="62"/>
      <c r="B136" s="228"/>
      <c r="C136" s="348">
        <v>630002</v>
      </c>
      <c r="D136" s="229" t="s">
        <v>631</v>
      </c>
      <c r="E136" s="229"/>
      <c r="F136" s="229"/>
      <c r="G136" s="237"/>
      <c r="H136" s="237"/>
    </row>
    <row r="137" spans="1:8">
      <c r="A137" s="62"/>
      <c r="B137" s="228"/>
      <c r="C137" s="355">
        <v>631</v>
      </c>
      <c r="D137" s="154" t="s">
        <v>632</v>
      </c>
      <c r="E137" s="236">
        <f>SUM(E138:E139)</f>
        <v>0</v>
      </c>
      <c r="F137" s="236">
        <f>SUM(F138:F139)</f>
        <v>0</v>
      </c>
      <c r="G137" s="236">
        <f>SUM(G138:G139)</f>
        <v>0</v>
      </c>
      <c r="H137" s="236">
        <f t="shared" ref="H137" si="16">SUM(H138:H139)</f>
        <v>0</v>
      </c>
    </row>
    <row r="138" spans="1:8">
      <c r="A138" s="62"/>
      <c r="B138" s="228"/>
      <c r="C138" s="348">
        <v>631001</v>
      </c>
      <c r="D138" s="229" t="s">
        <v>633</v>
      </c>
      <c r="E138" s="229"/>
      <c r="F138" s="229"/>
      <c r="G138" s="237"/>
      <c r="H138" s="237"/>
    </row>
    <row r="139" spans="1:8">
      <c r="A139" s="62"/>
      <c r="B139" s="228"/>
      <c r="C139" s="348">
        <v>631002</v>
      </c>
      <c r="D139" s="229" t="s">
        <v>634</v>
      </c>
      <c r="E139" s="229"/>
      <c r="F139" s="229"/>
      <c r="G139" s="237"/>
      <c r="H139" s="237"/>
    </row>
    <row r="140" spans="1:8">
      <c r="A140" s="62"/>
      <c r="B140" s="228"/>
      <c r="C140" s="355">
        <v>632</v>
      </c>
      <c r="D140" s="154" t="s">
        <v>635</v>
      </c>
      <c r="E140" s="236">
        <f>SUM(E141:E142)</f>
        <v>0</v>
      </c>
      <c r="F140" s="236">
        <f>SUM(F141:F142)</f>
        <v>0</v>
      </c>
      <c r="G140" s="236">
        <f>SUM(G141:G142)</f>
        <v>0</v>
      </c>
      <c r="H140" s="236">
        <f t="shared" ref="H140" si="17">SUM(H141:H142)</f>
        <v>0</v>
      </c>
    </row>
    <row r="141" spans="1:8">
      <c r="A141" s="62"/>
      <c r="B141" s="228"/>
      <c r="C141" s="348">
        <v>632001</v>
      </c>
      <c r="D141" s="229" t="s">
        <v>636</v>
      </c>
      <c r="E141" s="229"/>
      <c r="F141" s="229"/>
      <c r="G141" s="237"/>
      <c r="H141" s="237"/>
    </row>
    <row r="142" spans="1:8">
      <c r="A142" s="62"/>
      <c r="B142" s="228"/>
      <c r="C142" s="348">
        <v>632002</v>
      </c>
      <c r="D142" s="229" t="s">
        <v>637</v>
      </c>
      <c r="E142" s="229"/>
      <c r="F142" s="229"/>
      <c r="G142" s="237"/>
      <c r="H142" s="237"/>
    </row>
    <row r="143" spans="1:8">
      <c r="A143" s="62"/>
      <c r="B143" s="228"/>
      <c r="C143" s="359">
        <v>64</v>
      </c>
      <c r="D143" s="232" t="s">
        <v>638</v>
      </c>
      <c r="E143" s="236">
        <f>SUM(E144:E146)</f>
        <v>0</v>
      </c>
      <c r="F143" s="236">
        <f>SUM(F144:F146)</f>
        <v>0</v>
      </c>
      <c r="G143" s="236">
        <f>SUM(G144:G146)</f>
        <v>0</v>
      </c>
      <c r="H143" s="236">
        <f t="shared" ref="H143" si="18">SUM(H144:H146)</f>
        <v>0</v>
      </c>
    </row>
    <row r="144" spans="1:8">
      <c r="A144" s="62"/>
      <c r="B144" s="228"/>
      <c r="C144" s="348">
        <v>640001</v>
      </c>
      <c r="D144" s="229" t="s">
        <v>639</v>
      </c>
      <c r="E144" s="229"/>
      <c r="F144" s="229"/>
      <c r="G144" s="237"/>
      <c r="H144" s="237"/>
    </row>
    <row r="145" spans="1:8">
      <c r="A145" s="63"/>
      <c r="B145" s="63"/>
      <c r="C145" s="348">
        <v>640002</v>
      </c>
      <c r="D145" s="229" t="s">
        <v>640</v>
      </c>
      <c r="E145" s="229"/>
      <c r="F145" s="229"/>
      <c r="G145" s="237"/>
      <c r="H145" s="237"/>
    </row>
    <row r="146" spans="1:8">
      <c r="A146" s="63"/>
      <c r="B146" s="63"/>
      <c r="C146" s="348">
        <v>640003</v>
      </c>
      <c r="D146" s="229" t="s">
        <v>641</v>
      </c>
      <c r="E146" s="229"/>
      <c r="F146" s="229"/>
      <c r="G146" s="237"/>
      <c r="H146" s="237"/>
    </row>
    <row r="147" spans="1:8">
      <c r="A147" s="63"/>
      <c r="B147" s="63"/>
      <c r="C147" s="360">
        <v>65</v>
      </c>
      <c r="D147" s="239" t="s">
        <v>787</v>
      </c>
      <c r="E147" s="327">
        <f>SUM(E148:E158)</f>
        <v>0</v>
      </c>
      <c r="F147" s="327">
        <f>SUM(F148:F158)</f>
        <v>0</v>
      </c>
      <c r="G147" s="327">
        <f t="shared" ref="G147:H147" si="19">SUM(G148:G158)</f>
        <v>0</v>
      </c>
      <c r="H147" s="327">
        <f t="shared" si="19"/>
        <v>0</v>
      </c>
    </row>
    <row r="148" spans="1:8">
      <c r="A148" s="63"/>
      <c r="B148" s="63"/>
      <c r="C148" s="348">
        <v>650001</v>
      </c>
      <c r="D148" s="229" t="s">
        <v>788</v>
      </c>
      <c r="E148" s="229"/>
      <c r="F148" s="229"/>
      <c r="G148" s="237"/>
      <c r="H148" s="237"/>
    </row>
    <row r="149" spans="1:8">
      <c r="A149" s="63"/>
      <c r="B149" s="63"/>
      <c r="C149" s="348">
        <v>650002</v>
      </c>
      <c r="D149" s="229" t="s">
        <v>789</v>
      </c>
      <c r="E149" s="229"/>
      <c r="F149" s="229"/>
      <c r="G149" s="237"/>
      <c r="H149" s="237"/>
    </row>
    <row r="150" spans="1:8">
      <c r="A150" s="63"/>
      <c r="B150" s="63"/>
      <c r="C150" s="348">
        <v>650003</v>
      </c>
      <c r="D150" s="229" t="s">
        <v>790</v>
      </c>
      <c r="E150" s="229"/>
      <c r="F150" s="229"/>
      <c r="G150" s="237"/>
      <c r="H150" s="237"/>
    </row>
    <row r="151" spans="1:8">
      <c r="A151" s="63"/>
      <c r="B151" s="63"/>
      <c r="C151" s="348">
        <v>650004</v>
      </c>
      <c r="D151" s="229" t="s">
        <v>791</v>
      </c>
      <c r="E151" s="229"/>
      <c r="F151" s="229"/>
      <c r="G151" s="237"/>
      <c r="H151" s="237"/>
    </row>
    <row r="152" spans="1:8">
      <c r="A152" s="63"/>
      <c r="B152" s="63"/>
      <c r="C152" s="348">
        <v>650005</v>
      </c>
      <c r="D152" s="229" t="s">
        <v>792</v>
      </c>
      <c r="E152" s="229"/>
      <c r="F152" s="229"/>
      <c r="G152" s="237"/>
      <c r="H152" s="237"/>
    </row>
    <row r="153" spans="1:8">
      <c r="A153" s="63"/>
      <c r="B153" s="63"/>
      <c r="C153" s="348">
        <v>650006</v>
      </c>
      <c r="D153" s="229" t="s">
        <v>793</v>
      </c>
      <c r="E153" s="229"/>
      <c r="F153" s="229"/>
      <c r="G153" s="237"/>
      <c r="H153" s="237"/>
    </row>
    <row r="154" spans="1:8">
      <c r="A154" s="63"/>
      <c r="B154" s="63"/>
      <c r="C154" s="348">
        <v>650007</v>
      </c>
      <c r="D154" s="229" t="s">
        <v>794</v>
      </c>
      <c r="E154" s="229"/>
      <c r="F154" s="229"/>
      <c r="G154" s="237"/>
      <c r="H154" s="237"/>
    </row>
    <row r="155" spans="1:8">
      <c r="A155" s="63"/>
      <c r="B155" s="63"/>
      <c r="C155" s="348">
        <v>650008</v>
      </c>
      <c r="D155" s="229" t="s">
        <v>795</v>
      </c>
      <c r="E155" s="229"/>
      <c r="F155" s="229"/>
      <c r="G155" s="237"/>
      <c r="H155" s="237"/>
    </row>
    <row r="156" spans="1:8">
      <c r="A156" s="63"/>
      <c r="B156" s="63"/>
      <c r="C156" s="348">
        <v>650009</v>
      </c>
      <c r="D156" s="229" t="s">
        <v>796</v>
      </c>
      <c r="E156" s="229"/>
      <c r="F156" s="229"/>
      <c r="G156" s="237"/>
      <c r="H156" s="237"/>
    </row>
    <row r="157" spans="1:8">
      <c r="A157" s="63"/>
      <c r="B157" s="63"/>
      <c r="C157" s="348">
        <v>650010</v>
      </c>
      <c r="D157" s="229" t="s">
        <v>786</v>
      </c>
      <c r="E157" s="229"/>
      <c r="F157" s="229"/>
      <c r="G157" s="237"/>
      <c r="H157" s="237"/>
    </row>
    <row r="158" spans="1:8">
      <c r="A158" s="63"/>
      <c r="B158" s="63"/>
      <c r="C158" s="348">
        <v>650011</v>
      </c>
      <c r="D158" s="229" t="s">
        <v>797</v>
      </c>
      <c r="E158" s="229"/>
      <c r="F158" s="229"/>
      <c r="G158" s="237"/>
      <c r="H158" s="237"/>
    </row>
    <row r="159" spans="1:8">
      <c r="A159" s="63"/>
      <c r="B159" s="63"/>
      <c r="C159" s="392"/>
      <c r="D159" s="34"/>
      <c r="E159" s="34"/>
      <c r="F159" s="34"/>
      <c r="G159" s="35"/>
      <c r="H159" s="35"/>
    </row>
    <row r="160" spans="1:8">
      <c r="A160" s="63"/>
      <c r="B160" s="63"/>
      <c r="C160" s="392"/>
      <c r="D160" s="34"/>
      <c r="E160" s="34"/>
      <c r="F160" s="34"/>
      <c r="G160" s="35"/>
      <c r="H160" s="35"/>
    </row>
    <row r="161" spans="1:8">
      <c r="A161" s="63"/>
      <c r="B161" s="63"/>
      <c r="C161" s="392"/>
      <c r="D161" s="34"/>
      <c r="E161" s="34"/>
      <c r="F161" s="34"/>
      <c r="G161" s="35"/>
      <c r="H161" s="35"/>
    </row>
    <row r="162" spans="1:8">
      <c r="A162" s="63"/>
      <c r="B162" s="63"/>
      <c r="C162" s="392"/>
      <c r="D162" s="34"/>
      <c r="E162" s="34"/>
      <c r="F162" s="34"/>
      <c r="G162" s="35"/>
      <c r="H162" s="35"/>
    </row>
    <row r="163" spans="1:8">
      <c r="A163" s="63"/>
      <c r="B163" s="63"/>
      <c r="C163" s="392"/>
      <c r="D163" s="34"/>
      <c r="E163" s="34"/>
      <c r="F163" s="34"/>
      <c r="G163" s="35"/>
      <c r="H163" s="35"/>
    </row>
    <row r="164" spans="1:8">
      <c r="A164" s="63"/>
      <c r="B164" s="63"/>
      <c r="C164" s="392"/>
      <c r="D164" s="34"/>
      <c r="E164" s="34"/>
      <c r="F164" s="34"/>
      <c r="G164" s="35"/>
      <c r="H164" s="35"/>
    </row>
    <row r="165" spans="1:8">
      <c r="A165" s="63"/>
      <c r="B165" s="63"/>
      <c r="C165" s="392"/>
      <c r="D165" s="34"/>
      <c r="E165" s="34"/>
      <c r="F165" s="34"/>
      <c r="G165" s="35"/>
      <c r="H165" s="35"/>
    </row>
    <row r="166" spans="1:8">
      <c r="A166" s="63"/>
      <c r="B166" s="63"/>
      <c r="C166" s="392"/>
      <c r="D166" s="34"/>
      <c r="E166" s="34"/>
      <c r="F166" s="34"/>
      <c r="G166" s="35"/>
      <c r="H166" s="35"/>
    </row>
    <row r="167" spans="1:8">
      <c r="A167" s="63"/>
      <c r="B167" s="63"/>
      <c r="C167" s="392"/>
      <c r="D167" s="34"/>
      <c r="E167" s="34"/>
      <c r="F167" s="34"/>
      <c r="G167" s="35"/>
      <c r="H167" s="35"/>
    </row>
    <row r="168" spans="1:8">
      <c r="A168" s="63"/>
      <c r="B168" s="63"/>
      <c r="C168" s="392"/>
      <c r="D168" s="34"/>
      <c r="E168" s="34"/>
      <c r="F168" s="34"/>
      <c r="G168" s="35"/>
      <c r="H168" s="35"/>
    </row>
    <row r="169" spans="1:8">
      <c r="A169" s="63"/>
      <c r="B169" s="63"/>
      <c r="C169" s="392"/>
      <c r="D169" s="34"/>
      <c r="E169" s="34"/>
      <c r="F169" s="34"/>
      <c r="G169" s="35"/>
      <c r="H169" s="35"/>
    </row>
    <row r="170" spans="1:8">
      <c r="A170" s="63"/>
      <c r="B170" s="63"/>
      <c r="C170" s="392"/>
      <c r="D170" s="34"/>
      <c r="E170" s="34"/>
      <c r="F170" s="34"/>
      <c r="G170" s="35"/>
      <c r="H170" s="35"/>
    </row>
    <row r="171" spans="1:8">
      <c r="A171" s="63"/>
      <c r="B171" s="63"/>
      <c r="C171" s="392"/>
      <c r="D171" s="34"/>
      <c r="E171" s="34"/>
      <c r="F171" s="34"/>
      <c r="G171" s="35"/>
      <c r="H171" s="35"/>
    </row>
    <row r="172" spans="1:8">
      <c r="A172" s="63"/>
      <c r="B172" s="63"/>
      <c r="C172" s="392"/>
      <c r="D172" s="34"/>
      <c r="E172" s="34"/>
      <c r="F172" s="34"/>
      <c r="G172" s="35"/>
      <c r="H172" s="35"/>
    </row>
    <row r="173" spans="1:8">
      <c r="A173" s="63"/>
      <c r="B173" s="63"/>
      <c r="C173" s="392"/>
      <c r="D173" s="34"/>
      <c r="E173" s="34"/>
      <c r="F173" s="34"/>
      <c r="G173" s="35"/>
      <c r="H173" s="35"/>
    </row>
    <row r="174" spans="1:8">
      <c r="A174" s="63"/>
      <c r="B174" s="63"/>
      <c r="C174" s="392"/>
      <c r="D174" s="34"/>
      <c r="E174" s="34"/>
      <c r="F174" s="34"/>
      <c r="G174" s="35"/>
      <c r="H174" s="35"/>
    </row>
    <row r="175" spans="1:8">
      <c r="A175" s="63"/>
      <c r="B175" s="63"/>
      <c r="C175" s="392"/>
      <c r="D175" s="34"/>
      <c r="E175" s="34"/>
      <c r="F175" s="34"/>
      <c r="G175" s="35"/>
      <c r="H175" s="35"/>
    </row>
    <row r="176" spans="1:8">
      <c r="A176" s="63"/>
      <c r="B176" s="63"/>
      <c r="C176" s="392"/>
      <c r="D176" s="34"/>
      <c r="E176" s="34"/>
      <c r="F176" s="34"/>
      <c r="G176" s="35"/>
      <c r="H176" s="35"/>
    </row>
    <row r="177" spans="1:8">
      <c r="A177" s="63"/>
      <c r="B177" s="63"/>
      <c r="C177" s="392"/>
      <c r="D177" s="34"/>
      <c r="E177" s="34"/>
      <c r="F177" s="34"/>
      <c r="G177" s="35"/>
      <c r="H177" s="35"/>
    </row>
    <row r="178" spans="1:8">
      <c r="A178" s="63"/>
      <c r="B178" s="63"/>
      <c r="C178" s="392"/>
      <c r="D178" s="34"/>
      <c r="E178" s="34"/>
      <c r="F178" s="34"/>
      <c r="G178" s="35"/>
      <c r="H178" s="35"/>
    </row>
    <row r="179" spans="1:8">
      <c r="A179" s="63"/>
      <c r="B179" s="63"/>
      <c r="C179" s="392"/>
      <c r="D179" s="34"/>
      <c r="E179" s="34"/>
      <c r="F179" s="34"/>
      <c r="G179" s="35"/>
      <c r="H179" s="35"/>
    </row>
    <row r="180" spans="1:8">
      <c r="A180" s="63"/>
      <c r="B180" s="63"/>
      <c r="C180" s="392"/>
      <c r="D180" s="34"/>
      <c r="E180" s="34"/>
      <c r="F180" s="34"/>
      <c r="G180" s="35"/>
      <c r="H180" s="35"/>
    </row>
    <row r="181" spans="1:8">
      <c r="A181" s="63"/>
      <c r="B181" s="63"/>
      <c r="C181" s="392"/>
      <c r="D181" s="34"/>
      <c r="E181" s="34"/>
      <c r="F181" s="34"/>
      <c r="G181" s="35"/>
      <c r="H181" s="35"/>
    </row>
    <row r="182" spans="1:8">
      <c r="A182" s="63"/>
      <c r="B182" s="63"/>
      <c r="C182" s="392"/>
      <c r="D182" s="34"/>
      <c r="E182" s="34"/>
      <c r="F182" s="34"/>
      <c r="G182" s="35"/>
      <c r="H182" s="35"/>
    </row>
    <row r="183" spans="1:8">
      <c r="A183" s="63"/>
      <c r="B183" s="63"/>
      <c r="C183" s="392"/>
      <c r="D183" s="34"/>
      <c r="E183" s="34"/>
      <c r="F183" s="34"/>
      <c r="G183" s="35"/>
      <c r="H183" s="35"/>
    </row>
    <row r="184" spans="1:8">
      <c r="A184" s="63"/>
      <c r="B184" s="63"/>
      <c r="C184" s="392"/>
      <c r="D184" s="34"/>
      <c r="E184" s="34"/>
      <c r="F184" s="34"/>
      <c r="G184" s="35"/>
      <c r="H184" s="35"/>
    </row>
    <row r="185" spans="1:8">
      <c r="A185" s="63"/>
      <c r="B185" s="63"/>
      <c r="C185" s="392"/>
      <c r="D185" s="34"/>
      <c r="E185" s="34"/>
      <c r="F185" s="34"/>
      <c r="G185" s="35"/>
      <c r="H185" s="35"/>
    </row>
    <row r="186" spans="1:8">
      <c r="A186" s="63"/>
      <c r="B186" s="63"/>
      <c r="C186" s="392"/>
      <c r="D186" s="34"/>
      <c r="E186" s="34"/>
      <c r="F186" s="34"/>
      <c r="G186" s="35"/>
      <c r="H186" s="35"/>
    </row>
    <row r="187" spans="1:8">
      <c r="A187" s="63"/>
      <c r="B187" s="63"/>
      <c r="C187" s="392"/>
      <c r="D187" s="34"/>
      <c r="E187" s="34"/>
      <c r="F187" s="34"/>
      <c r="G187" s="35"/>
      <c r="H187" s="35"/>
    </row>
    <row r="188" spans="1:8">
      <c r="A188" s="63"/>
      <c r="B188" s="63"/>
      <c r="C188" s="392"/>
      <c r="D188" s="34"/>
      <c r="E188" s="34"/>
      <c r="F188" s="34"/>
      <c r="G188" s="35"/>
      <c r="H188" s="35"/>
    </row>
    <row r="189" spans="1:8">
      <c r="A189" s="63"/>
      <c r="B189" s="63"/>
      <c r="C189" s="392"/>
      <c r="D189" s="34"/>
      <c r="E189" s="34"/>
      <c r="F189" s="34"/>
      <c r="G189" s="35"/>
      <c r="H189" s="35"/>
    </row>
    <row r="190" spans="1:8">
      <c r="A190" s="63"/>
      <c r="B190" s="63"/>
      <c r="C190" s="392"/>
      <c r="D190" s="34"/>
      <c r="E190" s="34"/>
      <c r="F190" s="34"/>
      <c r="G190" s="35"/>
      <c r="H190" s="35"/>
    </row>
    <row r="191" spans="1:8">
      <c r="A191" s="63"/>
      <c r="B191" s="63"/>
      <c r="C191" s="392"/>
      <c r="D191" s="34"/>
      <c r="E191" s="34"/>
      <c r="F191" s="34"/>
      <c r="G191" s="35"/>
      <c r="H191" s="35"/>
    </row>
    <row r="192" spans="1:8">
      <c r="A192" s="63"/>
      <c r="B192" s="63"/>
      <c r="C192" s="392"/>
      <c r="D192" s="34"/>
      <c r="E192" s="34"/>
      <c r="F192" s="34"/>
      <c r="G192" s="35"/>
      <c r="H192" s="35"/>
    </row>
    <row r="193" spans="1:8">
      <c r="A193" s="63"/>
      <c r="B193" s="63"/>
      <c r="C193" s="392"/>
      <c r="D193" s="34"/>
      <c r="E193" s="34"/>
      <c r="F193" s="34"/>
      <c r="G193" s="35"/>
      <c r="H193" s="35"/>
    </row>
    <row r="194" spans="1:8">
      <c r="A194" s="63"/>
      <c r="B194" s="63"/>
      <c r="C194" s="392"/>
      <c r="D194" s="34"/>
      <c r="E194" s="34"/>
      <c r="F194" s="34"/>
      <c r="G194" s="35"/>
      <c r="H194" s="35"/>
    </row>
    <row r="195" spans="1:8">
      <c r="A195" s="63"/>
      <c r="B195" s="63"/>
      <c r="C195" s="392"/>
      <c r="D195" s="34"/>
      <c r="E195" s="34"/>
      <c r="F195" s="34"/>
      <c r="G195" s="35"/>
      <c r="H195" s="35"/>
    </row>
    <row r="196" spans="1:8">
      <c r="A196" s="63"/>
      <c r="B196" s="63"/>
      <c r="C196" s="392"/>
      <c r="D196" s="34"/>
      <c r="E196" s="34"/>
      <c r="F196" s="34"/>
      <c r="G196" s="35"/>
      <c r="H196" s="35"/>
    </row>
    <row r="197" spans="1:8">
      <c r="A197" s="63"/>
      <c r="B197" s="63"/>
      <c r="C197" s="392"/>
      <c r="D197" s="34"/>
      <c r="E197" s="34"/>
      <c r="F197" s="34"/>
      <c r="G197" s="35"/>
      <c r="H197" s="35"/>
    </row>
    <row r="198" spans="1:8">
      <c r="A198" s="63"/>
      <c r="B198" s="63"/>
      <c r="C198" s="392"/>
      <c r="D198" s="34"/>
      <c r="E198" s="34"/>
      <c r="F198" s="34"/>
      <c r="G198" s="35"/>
      <c r="H198" s="35"/>
    </row>
    <row r="199" spans="1:8">
      <c r="A199" s="63"/>
      <c r="B199" s="63"/>
      <c r="C199" s="392"/>
      <c r="D199" s="34"/>
      <c r="E199" s="34"/>
      <c r="F199" s="34"/>
      <c r="G199" s="35"/>
      <c r="H199" s="35"/>
    </row>
    <row r="200" spans="1:8">
      <c r="A200" s="63"/>
      <c r="B200" s="63"/>
      <c r="C200" s="392"/>
      <c r="D200" s="34"/>
      <c r="E200" s="34"/>
      <c r="F200" s="34"/>
      <c r="G200" s="35"/>
      <c r="H200" s="35"/>
    </row>
    <row r="201" spans="1:8">
      <c r="A201" s="63"/>
      <c r="B201" s="63"/>
      <c r="C201" s="392"/>
      <c r="D201" s="34"/>
      <c r="E201" s="34"/>
      <c r="F201" s="34"/>
      <c r="G201" s="35"/>
      <c r="H201" s="35"/>
    </row>
    <row r="202" spans="1:8">
      <c r="A202" s="63"/>
      <c r="B202" s="63"/>
      <c r="C202" s="392"/>
      <c r="D202" s="34"/>
      <c r="E202" s="34"/>
      <c r="F202" s="34"/>
      <c r="G202" s="35"/>
      <c r="H202" s="35"/>
    </row>
    <row r="203" spans="1:8">
      <c r="A203" s="63"/>
      <c r="B203" s="63"/>
      <c r="C203" s="392"/>
      <c r="D203" s="34"/>
      <c r="E203" s="34"/>
      <c r="F203" s="34"/>
      <c r="G203" s="35"/>
      <c r="H203" s="35"/>
    </row>
    <row r="204" spans="1:8">
      <c r="A204" s="63"/>
      <c r="B204" s="63"/>
      <c r="C204" s="392"/>
      <c r="D204" s="34"/>
      <c r="E204" s="34"/>
      <c r="F204" s="34"/>
      <c r="G204" s="35"/>
      <c r="H204" s="35"/>
    </row>
    <row r="205" spans="1:8">
      <c r="A205" s="63"/>
      <c r="B205" s="63"/>
      <c r="C205" s="392"/>
      <c r="D205" s="34"/>
      <c r="E205" s="34"/>
      <c r="F205" s="34"/>
      <c r="G205" s="35"/>
      <c r="H205" s="35"/>
    </row>
    <row r="206" spans="1:8">
      <c r="A206" s="63"/>
      <c r="B206" s="63"/>
      <c r="C206" s="392"/>
      <c r="D206" s="34"/>
      <c r="E206" s="34"/>
      <c r="F206" s="34"/>
      <c r="G206" s="35"/>
      <c r="H206" s="35"/>
    </row>
    <row r="207" spans="1:8">
      <c r="A207" s="63"/>
      <c r="B207" s="63"/>
      <c r="C207" s="392"/>
      <c r="D207" s="34"/>
      <c r="E207" s="34"/>
      <c r="F207" s="34"/>
      <c r="G207" s="35"/>
      <c r="H207" s="35"/>
    </row>
    <row r="208" spans="1:8">
      <c r="A208" s="63"/>
      <c r="B208" s="63"/>
      <c r="C208" s="392"/>
      <c r="D208" s="34"/>
      <c r="E208" s="34"/>
      <c r="F208" s="34"/>
      <c r="G208" s="35"/>
      <c r="H208" s="35"/>
    </row>
    <row r="209" spans="1:8">
      <c r="A209" s="63"/>
      <c r="B209" s="63"/>
      <c r="C209" s="392"/>
      <c r="D209" s="34"/>
      <c r="E209" s="34"/>
      <c r="F209" s="34"/>
      <c r="G209" s="35"/>
      <c r="H209" s="35"/>
    </row>
    <row r="210" spans="1:8">
      <c r="A210" s="63"/>
      <c r="B210" s="63"/>
      <c r="C210" s="392"/>
      <c r="D210" s="34"/>
      <c r="E210" s="34"/>
      <c r="F210" s="34"/>
      <c r="G210" s="35"/>
      <c r="H210" s="35"/>
    </row>
    <row r="211" spans="1:8">
      <c r="A211" s="63"/>
      <c r="B211" s="63"/>
      <c r="C211" s="392"/>
      <c r="D211" s="34"/>
      <c r="E211" s="34"/>
      <c r="F211" s="34"/>
      <c r="G211" s="35"/>
      <c r="H211" s="35"/>
    </row>
    <row r="212" spans="1:8">
      <c r="A212" s="63"/>
      <c r="B212" s="63"/>
      <c r="C212" s="392"/>
      <c r="D212" s="34"/>
      <c r="E212" s="34"/>
      <c r="F212" s="34"/>
      <c r="G212" s="35"/>
      <c r="H212" s="35"/>
    </row>
    <row r="213" spans="1:8">
      <c r="A213" s="63"/>
      <c r="B213" s="63"/>
      <c r="C213" s="392"/>
      <c r="D213" s="34"/>
      <c r="E213" s="34"/>
      <c r="F213" s="34"/>
      <c r="G213" s="35"/>
      <c r="H213" s="35"/>
    </row>
    <row r="214" spans="1:8">
      <c r="A214" s="63"/>
      <c r="B214" s="63"/>
      <c r="C214" s="392"/>
      <c r="D214" s="34"/>
      <c r="E214" s="34"/>
      <c r="F214" s="34"/>
      <c r="G214" s="35"/>
      <c r="H214" s="35"/>
    </row>
    <row r="215" spans="1:8">
      <c r="A215" s="64"/>
      <c r="B215" s="64"/>
      <c r="C215" s="389"/>
    </row>
    <row r="216" spans="1:8">
      <c r="A216" s="64"/>
      <c r="B216" s="64"/>
      <c r="C216" s="389"/>
    </row>
    <row r="217" spans="1:8">
      <c r="A217" s="64"/>
      <c r="B217" s="64"/>
      <c r="C217" s="389"/>
    </row>
    <row r="218" spans="1:8">
      <c r="A218" s="64"/>
      <c r="B218" s="64"/>
      <c r="C218" s="389"/>
    </row>
    <row r="219" spans="1:8">
      <c r="A219" s="64"/>
      <c r="B219" s="64"/>
      <c r="C219" s="389"/>
    </row>
    <row r="220" spans="1:8">
      <c r="A220" s="64"/>
      <c r="B220" s="64"/>
      <c r="C220" s="389"/>
    </row>
    <row r="221" spans="1:8">
      <c r="A221" s="64"/>
      <c r="B221" s="64"/>
      <c r="C221" s="389"/>
    </row>
    <row r="222" spans="1:8">
      <c r="A222" s="64"/>
      <c r="B222" s="64"/>
      <c r="C222" s="389"/>
    </row>
    <row r="223" spans="1:8">
      <c r="A223" s="64"/>
      <c r="B223" s="64"/>
      <c r="C223" s="389"/>
    </row>
    <row r="224" spans="1:8">
      <c r="A224" s="64"/>
      <c r="B224" s="64"/>
      <c r="C224" s="389"/>
    </row>
    <row r="225" spans="1:3">
      <c r="A225" s="64"/>
      <c r="B225" s="64"/>
      <c r="C225" s="389"/>
    </row>
    <row r="226" spans="1:3">
      <c r="A226" s="64"/>
      <c r="B226" s="64"/>
      <c r="C226" s="389"/>
    </row>
    <row r="227" spans="1:3">
      <c r="A227" s="64"/>
      <c r="B227" s="64"/>
      <c r="C227" s="389"/>
    </row>
    <row r="228" spans="1:3">
      <c r="A228" s="64"/>
      <c r="B228" s="64"/>
      <c r="C228" s="389"/>
    </row>
    <row r="229" spans="1:3">
      <c r="A229" s="64"/>
      <c r="B229" s="64"/>
      <c r="C229" s="389"/>
    </row>
    <row r="230" spans="1:3">
      <c r="A230" s="64"/>
      <c r="B230" s="64"/>
      <c r="C230" s="389"/>
    </row>
    <row r="231" spans="1:3">
      <c r="A231" s="64"/>
      <c r="B231" s="64"/>
      <c r="C231" s="389"/>
    </row>
    <row r="232" spans="1:3">
      <c r="A232" s="64"/>
      <c r="B232" s="64"/>
      <c r="C232" s="389"/>
    </row>
    <row r="233" spans="1:3">
      <c r="A233" s="64"/>
      <c r="B233" s="64"/>
      <c r="C233" s="389"/>
    </row>
    <row r="234" spans="1:3">
      <c r="A234" s="64"/>
      <c r="B234" s="64"/>
      <c r="C234" s="389"/>
    </row>
    <row r="235" spans="1:3">
      <c r="A235" s="64"/>
      <c r="B235" s="64"/>
      <c r="C235" s="389"/>
    </row>
    <row r="236" spans="1:3">
      <c r="A236" s="64"/>
      <c r="B236" s="64"/>
      <c r="C236" s="389"/>
    </row>
    <row r="237" spans="1:3">
      <c r="A237" s="64"/>
      <c r="B237" s="64"/>
      <c r="C237" s="389"/>
    </row>
    <row r="238" spans="1:3">
      <c r="A238" s="64"/>
      <c r="B238" s="64"/>
      <c r="C238" s="389"/>
    </row>
    <row r="239" spans="1:3">
      <c r="A239" s="64"/>
      <c r="B239" s="64"/>
      <c r="C239" s="389"/>
    </row>
    <row r="240" spans="1:3">
      <c r="A240" s="64"/>
      <c r="B240" s="64"/>
      <c r="C240" s="389"/>
    </row>
    <row r="241" spans="1:3">
      <c r="A241" s="64"/>
      <c r="B241" s="64"/>
      <c r="C241" s="389"/>
    </row>
    <row r="242" spans="1:3">
      <c r="A242" s="64"/>
      <c r="B242" s="64"/>
      <c r="C242" s="389"/>
    </row>
    <row r="243" spans="1:3">
      <c r="A243" s="64"/>
      <c r="B243" s="64"/>
      <c r="C243" s="389"/>
    </row>
    <row r="244" spans="1:3">
      <c r="A244" s="64"/>
      <c r="B244" s="64"/>
      <c r="C244" s="389"/>
    </row>
    <row r="245" spans="1:3">
      <c r="A245" s="64"/>
      <c r="B245" s="64"/>
      <c r="C245" s="389"/>
    </row>
    <row r="246" spans="1:3">
      <c r="A246" s="64"/>
      <c r="B246" s="64"/>
      <c r="C246" s="389"/>
    </row>
    <row r="247" spans="1:3">
      <c r="A247" s="64"/>
      <c r="B247" s="64"/>
      <c r="C247" s="389"/>
    </row>
    <row r="248" spans="1:3">
      <c r="A248" s="64"/>
      <c r="B248" s="64"/>
      <c r="C248" s="389"/>
    </row>
    <row r="249" spans="1:3">
      <c r="A249" s="64"/>
      <c r="B249" s="64"/>
      <c r="C249" s="389"/>
    </row>
    <row r="250" spans="1:3">
      <c r="A250" s="64"/>
      <c r="B250" s="64"/>
      <c r="C250" s="389"/>
    </row>
    <row r="251" spans="1:3">
      <c r="A251" s="64"/>
      <c r="B251" s="64"/>
      <c r="C251" s="389"/>
    </row>
    <row r="252" spans="1:3">
      <c r="A252" s="64"/>
      <c r="B252" s="64"/>
      <c r="C252" s="389"/>
    </row>
    <row r="253" spans="1:3">
      <c r="A253" s="64"/>
      <c r="B253" s="64"/>
      <c r="C253" s="389"/>
    </row>
    <row r="254" spans="1:3">
      <c r="A254" s="64"/>
      <c r="B254" s="64"/>
      <c r="C254" s="389"/>
    </row>
    <row r="255" spans="1:3">
      <c r="A255" s="64"/>
      <c r="B255" s="64"/>
      <c r="C255" s="389"/>
    </row>
    <row r="256" spans="1:3">
      <c r="A256" s="64"/>
      <c r="B256" s="64"/>
      <c r="C256" s="389"/>
    </row>
    <row r="257" spans="1:3">
      <c r="A257" s="64"/>
      <c r="B257" s="64"/>
      <c r="C257" s="389"/>
    </row>
    <row r="258" spans="1:3">
      <c r="A258" s="64"/>
      <c r="B258" s="64"/>
      <c r="C258" s="389"/>
    </row>
    <row r="259" spans="1:3">
      <c r="A259" s="64"/>
      <c r="B259" s="64"/>
      <c r="C259" s="389"/>
    </row>
    <row r="260" spans="1:3">
      <c r="A260" s="64"/>
      <c r="B260" s="64"/>
      <c r="C260" s="389"/>
    </row>
    <row r="261" spans="1:3">
      <c r="A261" s="64"/>
      <c r="B261" s="64"/>
      <c r="C261" s="389"/>
    </row>
    <row r="262" spans="1:3">
      <c r="A262" s="64"/>
      <c r="B262" s="64"/>
      <c r="C262" s="389"/>
    </row>
    <row r="263" spans="1:3">
      <c r="A263" s="64"/>
      <c r="B263" s="64"/>
      <c r="C263" s="389"/>
    </row>
    <row r="264" spans="1:3">
      <c r="A264" s="64"/>
      <c r="B264" s="64"/>
      <c r="C264" s="389"/>
    </row>
    <row r="265" spans="1:3">
      <c r="A265" s="64"/>
      <c r="B265" s="64"/>
      <c r="C265" s="389"/>
    </row>
    <row r="266" spans="1:3">
      <c r="A266" s="64"/>
      <c r="B266" s="64"/>
      <c r="C266" s="389"/>
    </row>
    <row r="267" spans="1:3">
      <c r="A267" s="64"/>
      <c r="B267" s="64"/>
      <c r="C267" s="389"/>
    </row>
    <row r="268" spans="1:3">
      <c r="A268" s="64"/>
      <c r="B268" s="64"/>
      <c r="C268" s="389"/>
    </row>
    <row r="269" spans="1:3">
      <c r="A269" s="64"/>
      <c r="B269" s="64"/>
      <c r="C269" s="389"/>
    </row>
    <row r="270" spans="1:3">
      <c r="A270" s="64"/>
      <c r="B270" s="64"/>
      <c r="C270" s="389"/>
    </row>
    <row r="271" spans="1:3">
      <c r="A271" s="64"/>
      <c r="B271" s="64"/>
      <c r="C271" s="389"/>
    </row>
    <row r="272" spans="1:3">
      <c r="A272" s="64"/>
      <c r="B272" s="64"/>
      <c r="C272" s="389"/>
    </row>
    <row r="273" spans="1:3">
      <c r="A273" s="64"/>
      <c r="B273" s="64"/>
      <c r="C273" s="389"/>
    </row>
    <row r="274" spans="1:3">
      <c r="A274" s="64"/>
      <c r="B274" s="64"/>
      <c r="C274" s="389"/>
    </row>
    <row r="275" spans="1:3">
      <c r="A275" s="64"/>
      <c r="B275" s="64"/>
      <c r="C275" s="389"/>
    </row>
    <row r="276" spans="1:3">
      <c r="A276" s="64"/>
      <c r="B276" s="64"/>
      <c r="C276" s="389"/>
    </row>
    <row r="277" spans="1:3">
      <c r="A277" s="64"/>
      <c r="B277" s="64"/>
      <c r="C277" s="389"/>
    </row>
    <row r="278" spans="1:3">
      <c r="A278" s="64"/>
      <c r="B278" s="64"/>
      <c r="C278" s="389"/>
    </row>
    <row r="279" spans="1:3">
      <c r="A279" s="64"/>
      <c r="B279" s="64"/>
      <c r="C279" s="389"/>
    </row>
    <row r="280" spans="1:3">
      <c r="A280" s="64"/>
      <c r="B280" s="64"/>
      <c r="C280" s="389"/>
    </row>
    <row r="281" spans="1:3">
      <c r="A281" s="64"/>
      <c r="B281" s="64"/>
      <c r="C281" s="389"/>
    </row>
    <row r="282" spans="1:3">
      <c r="A282" s="64"/>
      <c r="B282" s="64"/>
      <c r="C282" s="389"/>
    </row>
    <row r="283" spans="1:3">
      <c r="A283" s="64"/>
      <c r="B283" s="64"/>
      <c r="C283" s="389"/>
    </row>
    <row r="284" spans="1:3">
      <c r="A284" s="64"/>
      <c r="B284" s="64"/>
      <c r="C284" s="389"/>
    </row>
    <row r="285" spans="1:3">
      <c r="A285" s="64"/>
      <c r="B285" s="64"/>
      <c r="C285" s="389"/>
    </row>
    <row r="286" spans="1:3">
      <c r="A286" s="64"/>
      <c r="B286" s="64"/>
      <c r="C286" s="389"/>
    </row>
    <row r="287" spans="1:3">
      <c r="A287" s="64"/>
      <c r="B287" s="64"/>
      <c r="C287" s="389"/>
    </row>
    <row r="288" spans="1:3">
      <c r="A288" s="64"/>
      <c r="B288" s="64"/>
      <c r="C288" s="389"/>
    </row>
    <row r="289" spans="1:3">
      <c r="A289" s="64"/>
      <c r="B289" s="64"/>
      <c r="C289" s="389"/>
    </row>
    <row r="290" spans="1:3">
      <c r="A290" s="64"/>
      <c r="B290" s="64"/>
      <c r="C290" s="389"/>
    </row>
    <row r="291" spans="1:3">
      <c r="A291" s="64"/>
      <c r="B291" s="64"/>
      <c r="C291" s="389"/>
    </row>
    <row r="292" spans="1:3">
      <c r="A292" s="64"/>
      <c r="B292" s="64"/>
      <c r="C292" s="389"/>
    </row>
    <row r="293" spans="1:3">
      <c r="A293" s="64"/>
      <c r="B293" s="64"/>
      <c r="C293" s="389"/>
    </row>
    <row r="294" spans="1:3">
      <c r="A294" s="64"/>
      <c r="B294" s="64"/>
      <c r="C294" s="389"/>
    </row>
    <row r="295" spans="1:3">
      <c r="A295" s="64"/>
      <c r="B295" s="64"/>
      <c r="C295" s="389"/>
    </row>
    <row r="296" spans="1:3">
      <c r="A296" s="64"/>
      <c r="B296" s="64"/>
      <c r="C296" s="389"/>
    </row>
    <row r="297" spans="1:3">
      <c r="A297" s="64"/>
      <c r="B297" s="64"/>
      <c r="C297" s="389"/>
    </row>
    <row r="298" spans="1:3">
      <c r="A298" s="64"/>
      <c r="B298" s="64"/>
      <c r="C298" s="389"/>
    </row>
    <row r="299" spans="1:3">
      <c r="A299" s="64"/>
      <c r="B299" s="64"/>
      <c r="C299" s="389"/>
    </row>
    <row r="300" spans="1:3">
      <c r="A300" s="64"/>
      <c r="B300" s="64"/>
      <c r="C300" s="389"/>
    </row>
    <row r="301" spans="1:3">
      <c r="A301" s="64"/>
      <c r="B301" s="64"/>
      <c r="C301" s="389"/>
    </row>
    <row r="302" spans="1:3">
      <c r="A302" s="64"/>
      <c r="B302" s="64"/>
      <c r="C302" s="389"/>
    </row>
    <row r="303" spans="1:3">
      <c r="A303" s="64"/>
      <c r="B303" s="64"/>
      <c r="C303" s="389"/>
    </row>
    <row r="304" spans="1:3">
      <c r="A304" s="64"/>
      <c r="B304" s="64"/>
      <c r="C304" s="389"/>
    </row>
    <row r="305" spans="1:3">
      <c r="A305" s="64"/>
      <c r="B305" s="64"/>
      <c r="C305" s="389"/>
    </row>
    <row r="306" spans="1:3">
      <c r="A306" s="64"/>
      <c r="B306" s="64"/>
      <c r="C306" s="389"/>
    </row>
    <row r="307" spans="1:3">
      <c r="A307" s="64"/>
      <c r="B307" s="64"/>
      <c r="C307" s="389"/>
    </row>
    <row r="308" spans="1:3">
      <c r="A308" s="64"/>
      <c r="B308" s="64"/>
      <c r="C308" s="389"/>
    </row>
    <row r="309" spans="1:3">
      <c r="A309" s="64"/>
      <c r="B309" s="64"/>
      <c r="C309" s="389"/>
    </row>
    <row r="310" spans="1:3">
      <c r="A310" s="64"/>
      <c r="B310" s="64"/>
      <c r="C310" s="389"/>
    </row>
    <row r="311" spans="1:3">
      <c r="A311" s="64"/>
      <c r="B311" s="64"/>
      <c r="C311" s="389"/>
    </row>
    <row r="312" spans="1:3">
      <c r="A312" s="64"/>
      <c r="B312" s="64"/>
      <c r="C312" s="389"/>
    </row>
    <row r="313" spans="1:3">
      <c r="A313" s="64"/>
      <c r="B313" s="64"/>
      <c r="C313" s="389"/>
    </row>
    <row r="314" spans="1:3">
      <c r="A314" s="64"/>
      <c r="B314" s="64"/>
      <c r="C314" s="389"/>
    </row>
    <row r="315" spans="1:3">
      <c r="A315" s="64"/>
      <c r="B315" s="64"/>
      <c r="C315" s="389"/>
    </row>
    <row r="316" spans="1:3">
      <c r="A316" s="64"/>
      <c r="B316" s="64"/>
      <c r="C316" s="389"/>
    </row>
    <row r="317" spans="1:3">
      <c r="A317" s="64"/>
      <c r="B317" s="64"/>
      <c r="C317" s="389"/>
    </row>
    <row r="318" spans="1:3">
      <c r="A318" s="64"/>
      <c r="B318" s="64"/>
      <c r="C318" s="389"/>
    </row>
    <row r="319" spans="1:3">
      <c r="A319" s="64"/>
      <c r="B319" s="64"/>
      <c r="C319" s="389"/>
    </row>
    <row r="320" spans="1:3">
      <c r="A320" s="64"/>
      <c r="B320" s="64"/>
      <c r="C320" s="389"/>
    </row>
    <row r="321" spans="1:3">
      <c r="A321" s="64"/>
      <c r="B321" s="64"/>
      <c r="C321" s="389"/>
    </row>
    <row r="322" spans="1:3">
      <c r="A322" s="64"/>
      <c r="B322" s="64"/>
      <c r="C322" s="389"/>
    </row>
    <row r="323" spans="1:3">
      <c r="A323" s="64"/>
      <c r="B323" s="64"/>
      <c r="C323" s="389"/>
    </row>
    <row r="324" spans="1:3">
      <c r="A324" s="64"/>
      <c r="B324" s="64"/>
      <c r="C324" s="389"/>
    </row>
    <row r="325" spans="1:3">
      <c r="A325" s="64"/>
      <c r="B325" s="64"/>
      <c r="C325" s="389"/>
    </row>
    <row r="326" spans="1:3">
      <c r="A326" s="64"/>
      <c r="B326" s="64"/>
      <c r="C326" s="389"/>
    </row>
    <row r="327" spans="1:3">
      <c r="A327" s="64"/>
      <c r="B327" s="64"/>
      <c r="C327" s="389"/>
    </row>
    <row r="328" spans="1:3">
      <c r="A328" s="64"/>
      <c r="B328" s="64"/>
      <c r="C328" s="389"/>
    </row>
    <row r="329" spans="1:3">
      <c r="A329" s="64"/>
      <c r="B329" s="64"/>
      <c r="C329" s="389"/>
    </row>
    <row r="330" spans="1:3">
      <c r="A330" s="64"/>
      <c r="B330" s="64"/>
      <c r="C330" s="389"/>
    </row>
    <row r="331" spans="1:3">
      <c r="A331" s="64"/>
      <c r="B331" s="64"/>
      <c r="C331" s="389"/>
    </row>
    <row r="332" spans="1:3">
      <c r="A332" s="64"/>
      <c r="B332" s="64"/>
      <c r="C332" s="389"/>
    </row>
    <row r="333" spans="1:3">
      <c r="A333" s="64"/>
      <c r="B333" s="64"/>
      <c r="C333" s="389"/>
    </row>
    <row r="334" spans="1:3">
      <c r="A334" s="64"/>
      <c r="B334" s="64"/>
      <c r="C334" s="389"/>
    </row>
    <row r="335" spans="1:3">
      <c r="A335" s="64"/>
      <c r="B335" s="64"/>
      <c r="C335" s="389"/>
    </row>
    <row r="336" spans="1:3">
      <c r="A336" s="64"/>
      <c r="B336" s="64"/>
      <c r="C336" s="389"/>
    </row>
    <row r="337" spans="1:3">
      <c r="A337" s="64"/>
      <c r="B337" s="64"/>
      <c r="C337" s="389"/>
    </row>
    <row r="338" spans="1:3">
      <c r="A338" s="64"/>
      <c r="B338" s="64"/>
      <c r="C338" s="389"/>
    </row>
    <row r="339" spans="1:3">
      <c r="A339" s="64"/>
      <c r="B339" s="64"/>
      <c r="C339" s="389"/>
    </row>
    <row r="340" spans="1:3">
      <c r="A340" s="64"/>
      <c r="B340" s="64"/>
      <c r="C340" s="389"/>
    </row>
    <row r="341" spans="1:3">
      <c r="A341" s="64"/>
      <c r="B341" s="64"/>
      <c r="C341" s="389"/>
    </row>
    <row r="342" spans="1:3">
      <c r="A342" s="64"/>
      <c r="B342" s="64"/>
      <c r="C342" s="389"/>
    </row>
    <row r="343" spans="1:3">
      <c r="A343" s="64"/>
      <c r="B343" s="64"/>
      <c r="C343" s="389"/>
    </row>
    <row r="344" spans="1:3">
      <c r="A344" s="64"/>
      <c r="B344" s="64"/>
      <c r="C344" s="389"/>
    </row>
    <row r="345" spans="1:3">
      <c r="A345" s="64"/>
      <c r="B345" s="64"/>
      <c r="C345" s="389"/>
    </row>
    <row r="346" spans="1:3">
      <c r="A346" s="64"/>
      <c r="B346" s="64"/>
      <c r="C346" s="389"/>
    </row>
    <row r="347" spans="1:3">
      <c r="A347" s="64"/>
      <c r="B347" s="64"/>
      <c r="C347" s="389"/>
    </row>
    <row r="348" spans="1:3">
      <c r="A348" s="64"/>
      <c r="B348" s="64"/>
      <c r="C348" s="389"/>
    </row>
    <row r="349" spans="1:3">
      <c r="A349" s="64"/>
      <c r="B349" s="64"/>
      <c r="C349" s="389"/>
    </row>
    <row r="350" spans="1:3">
      <c r="A350" s="64"/>
      <c r="B350" s="64"/>
      <c r="C350" s="389"/>
    </row>
    <row r="351" spans="1:3">
      <c r="A351" s="64"/>
      <c r="B351" s="64"/>
      <c r="C351" s="389"/>
    </row>
    <row r="352" spans="1:3">
      <c r="A352" s="64"/>
      <c r="B352" s="64"/>
      <c r="C352" s="389"/>
    </row>
    <row r="353" spans="1:3">
      <c r="A353" s="64"/>
      <c r="B353" s="64"/>
      <c r="C353" s="389"/>
    </row>
    <row r="354" spans="1:3">
      <c r="A354" s="64"/>
      <c r="B354" s="64"/>
      <c r="C354" s="389"/>
    </row>
    <row r="355" spans="1:3">
      <c r="A355" s="64"/>
      <c r="B355" s="64"/>
      <c r="C355" s="389"/>
    </row>
    <row r="356" spans="1:3">
      <c r="A356" s="64"/>
      <c r="B356" s="64"/>
      <c r="C356" s="389"/>
    </row>
    <row r="357" spans="1:3">
      <c r="A357" s="64"/>
      <c r="B357" s="64"/>
      <c r="C357" s="389"/>
    </row>
    <row r="358" spans="1:3">
      <c r="A358" s="64"/>
      <c r="B358" s="64"/>
      <c r="C358" s="389"/>
    </row>
    <row r="359" spans="1:3">
      <c r="A359" s="64"/>
      <c r="B359" s="64"/>
      <c r="C359" s="389"/>
    </row>
    <row r="360" spans="1:3">
      <c r="A360" s="64"/>
      <c r="B360" s="64"/>
      <c r="C360" s="389"/>
    </row>
    <row r="361" spans="1:3">
      <c r="A361" s="64"/>
      <c r="B361" s="64"/>
      <c r="C361" s="389"/>
    </row>
    <row r="362" spans="1:3">
      <c r="A362" s="64"/>
      <c r="B362" s="64"/>
      <c r="C362" s="389"/>
    </row>
    <row r="363" spans="1:3">
      <c r="A363" s="64"/>
      <c r="B363" s="64"/>
      <c r="C363" s="389"/>
    </row>
    <row r="364" spans="1:3">
      <c r="A364" s="64"/>
      <c r="B364" s="64"/>
      <c r="C364" s="389"/>
    </row>
    <row r="365" spans="1:3">
      <c r="A365" s="64"/>
      <c r="B365" s="64"/>
      <c r="C365" s="389"/>
    </row>
    <row r="366" spans="1:3">
      <c r="A366" s="64"/>
      <c r="B366" s="64"/>
      <c r="C366" s="389"/>
    </row>
    <row r="367" spans="1:3">
      <c r="A367" s="64"/>
      <c r="B367" s="64"/>
      <c r="C367" s="389"/>
    </row>
    <row r="368" spans="1:3">
      <c r="A368" s="64"/>
      <c r="B368" s="64"/>
      <c r="C368" s="389"/>
    </row>
    <row r="369" spans="1:3">
      <c r="A369" s="64"/>
      <c r="B369" s="64"/>
      <c r="C369" s="389"/>
    </row>
    <row r="370" spans="1:3">
      <c r="A370" s="64"/>
      <c r="B370" s="64"/>
      <c r="C370" s="389"/>
    </row>
    <row r="371" spans="1:3">
      <c r="A371" s="64"/>
      <c r="B371" s="64"/>
      <c r="C371" s="389"/>
    </row>
    <row r="372" spans="1:3">
      <c r="A372" s="64"/>
      <c r="B372" s="64"/>
      <c r="C372" s="389"/>
    </row>
    <row r="373" spans="1:3">
      <c r="A373" s="64"/>
      <c r="B373" s="64"/>
      <c r="C373" s="389"/>
    </row>
    <row r="374" spans="1:3">
      <c r="A374" s="64"/>
      <c r="B374" s="64"/>
      <c r="C374" s="389"/>
    </row>
    <row r="375" spans="1:3">
      <c r="A375" s="64"/>
      <c r="B375" s="64"/>
      <c r="C375" s="389"/>
    </row>
    <row r="376" spans="1:3">
      <c r="A376" s="64"/>
      <c r="B376" s="64"/>
      <c r="C376" s="389"/>
    </row>
    <row r="377" spans="1:3">
      <c r="A377" s="64"/>
      <c r="B377" s="64"/>
      <c r="C377" s="389"/>
    </row>
    <row r="378" spans="1:3">
      <c r="A378" s="64"/>
      <c r="B378" s="64"/>
      <c r="C378" s="389"/>
    </row>
    <row r="379" spans="1:3">
      <c r="A379" s="64"/>
      <c r="B379" s="64"/>
      <c r="C379" s="389"/>
    </row>
    <row r="380" spans="1:3">
      <c r="A380" s="64"/>
      <c r="B380" s="64"/>
      <c r="C380" s="389"/>
    </row>
    <row r="381" spans="1:3">
      <c r="A381" s="64"/>
      <c r="B381" s="64"/>
      <c r="C381" s="389"/>
    </row>
    <row r="382" spans="1:3">
      <c r="A382" s="64"/>
      <c r="B382" s="64"/>
      <c r="C382" s="389"/>
    </row>
    <row r="383" spans="1:3">
      <c r="A383" s="64"/>
      <c r="B383" s="64"/>
      <c r="C383" s="389"/>
    </row>
    <row r="384" spans="1:3">
      <c r="A384" s="64"/>
      <c r="B384" s="64"/>
      <c r="C384" s="389"/>
    </row>
    <row r="385" spans="1:3">
      <c r="A385" s="64"/>
      <c r="B385" s="64"/>
      <c r="C385" s="389"/>
    </row>
    <row r="386" spans="1:3">
      <c r="A386" s="64"/>
      <c r="B386" s="64"/>
      <c r="C386" s="389"/>
    </row>
    <row r="387" spans="1:3">
      <c r="A387" s="64"/>
      <c r="B387" s="64"/>
      <c r="C387" s="389"/>
    </row>
    <row r="388" spans="1:3">
      <c r="A388" s="64"/>
      <c r="B388" s="64"/>
      <c r="C388" s="389"/>
    </row>
    <row r="389" spans="1:3">
      <c r="A389" s="64"/>
      <c r="B389" s="64"/>
      <c r="C389" s="389"/>
    </row>
    <row r="390" spans="1:3">
      <c r="A390" s="64"/>
      <c r="B390" s="64"/>
      <c r="C390" s="389"/>
    </row>
    <row r="391" spans="1:3">
      <c r="A391" s="64"/>
      <c r="B391" s="64"/>
      <c r="C391" s="389"/>
    </row>
    <row r="392" spans="1:3">
      <c r="A392" s="64"/>
      <c r="B392" s="64"/>
      <c r="C392" s="389"/>
    </row>
    <row r="393" spans="1:3">
      <c r="A393" s="64"/>
      <c r="B393" s="64"/>
      <c r="C393" s="389"/>
    </row>
  </sheetData>
  <mergeCells count="5">
    <mergeCell ref="A3:H3"/>
    <mergeCell ref="E6:F6"/>
    <mergeCell ref="G6:H6"/>
    <mergeCell ref="D6:D7"/>
    <mergeCell ref="C6:C7"/>
  </mergeCells>
  <pageMargins left="0.25" right="0.25" top="0.32" bottom="0.34" header="0.3" footer="0.3"/>
  <pageSetup paperSize="9" scale="66" fitToHeight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6"/>
  <sheetViews>
    <sheetView workbookViewId="0">
      <selection activeCell="F27" sqref="F27"/>
    </sheetView>
  </sheetViews>
  <sheetFormatPr defaultRowHeight="15"/>
  <cols>
    <col min="1" max="1" width="14.28515625" bestFit="1" customWidth="1"/>
    <col min="2" max="2" width="18.7109375" customWidth="1"/>
    <col min="3" max="3" width="14.28515625" customWidth="1"/>
    <col min="4" max="4" width="28.28515625" customWidth="1"/>
    <col min="5" max="6" width="18.85546875" customWidth="1"/>
  </cols>
  <sheetData>
    <row r="1" spans="1:6" ht="15.75">
      <c r="A1" s="1"/>
      <c r="B1" s="1"/>
      <c r="C1" s="1"/>
      <c r="D1" s="1"/>
      <c r="E1" s="1"/>
      <c r="F1" s="1"/>
    </row>
    <row r="2" spans="1:6" ht="15.75">
      <c r="A2" s="1"/>
      <c r="B2" s="1"/>
      <c r="C2" s="1"/>
      <c r="D2" s="1"/>
      <c r="E2" s="1"/>
      <c r="F2" s="1"/>
    </row>
    <row r="3" spans="1:6">
      <c r="A3" s="453" t="s">
        <v>8</v>
      </c>
      <c r="B3" s="453"/>
      <c r="C3" s="453"/>
      <c r="D3" s="453"/>
      <c r="E3" s="453"/>
      <c r="F3" s="453"/>
    </row>
    <row r="4" spans="1:6">
      <c r="A4" s="2"/>
      <c r="B4" s="2"/>
      <c r="C4" s="2"/>
      <c r="D4" s="2"/>
      <c r="E4" s="2"/>
      <c r="F4" s="2"/>
    </row>
    <row r="5" spans="1:6" ht="31.5" customHeight="1">
      <c r="A5" s="9" t="s">
        <v>114</v>
      </c>
      <c r="B5" s="9" t="s">
        <v>115</v>
      </c>
      <c r="C5" s="9" t="s">
        <v>120</v>
      </c>
      <c r="D5" s="10" t="s">
        <v>11</v>
      </c>
      <c r="E5" s="9" t="s">
        <v>66</v>
      </c>
      <c r="F5" s="9" t="s">
        <v>67</v>
      </c>
    </row>
    <row r="6" spans="1:6">
      <c r="A6" s="7"/>
      <c r="B6" s="7"/>
      <c r="C6" s="7"/>
      <c r="D6" s="16"/>
      <c r="E6" s="17"/>
      <c r="F6" s="17"/>
    </row>
  </sheetData>
  <mergeCells count="1">
    <mergeCell ref="A3:F3"/>
  </mergeCells>
  <pageMargins left="0.25" right="0.25" top="0.75" bottom="0.75" header="0.3" footer="0.3"/>
  <pageSetup paperSize="9" scale="87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E397"/>
  <sheetViews>
    <sheetView workbookViewId="0">
      <selection activeCell="A9" sqref="A9:A112"/>
    </sheetView>
  </sheetViews>
  <sheetFormatPr defaultColWidth="9.140625" defaultRowHeight="25.5"/>
  <cols>
    <col min="1" max="1" width="12" style="137" customWidth="1"/>
    <col min="2" max="2" width="82" style="240" customWidth="1"/>
    <col min="3" max="3" width="17" style="243" customWidth="1"/>
    <col min="4" max="4" width="17.85546875" style="243" customWidth="1"/>
    <col min="5" max="5" width="13.5703125" style="137" customWidth="1"/>
    <col min="6" max="16384" width="9.140625" style="137"/>
  </cols>
  <sheetData>
    <row r="1" spans="1:5">
      <c r="A1" s="77"/>
      <c r="C1" s="241"/>
      <c r="D1" s="242" t="s">
        <v>743</v>
      </c>
    </row>
    <row r="2" spans="1:5">
      <c r="A2" s="158"/>
      <c r="C2" s="241"/>
    </row>
    <row r="3" spans="1:5">
      <c r="A3" s="454" t="s">
        <v>9</v>
      </c>
      <c r="B3" s="454"/>
      <c r="C3" s="454"/>
      <c r="D3" s="454"/>
      <c r="E3" s="244"/>
    </row>
    <row r="4" spans="1:5">
      <c r="A4" s="158"/>
      <c r="C4" s="241"/>
      <c r="D4" s="88" t="s">
        <v>576</v>
      </c>
    </row>
    <row r="5" spans="1:5">
      <c r="A5" s="158"/>
      <c r="C5" s="241"/>
      <c r="D5" s="88"/>
    </row>
    <row r="6" spans="1:5" ht="27.75" customHeight="1">
      <c r="A6" s="85" t="s">
        <v>577</v>
      </c>
      <c r="B6" s="85" t="s">
        <v>11</v>
      </c>
      <c r="C6" s="89" t="s">
        <v>642</v>
      </c>
      <c r="D6" s="90" t="s">
        <v>29</v>
      </c>
      <c r="E6" s="85"/>
    </row>
    <row r="7" spans="1:5">
      <c r="A7" s="61"/>
      <c r="B7" s="54" t="s">
        <v>585</v>
      </c>
      <c r="C7" s="245"/>
      <c r="D7" s="245"/>
      <c r="E7" s="61"/>
    </row>
    <row r="8" spans="1:5">
      <c r="A8" s="61" t="s">
        <v>295</v>
      </c>
      <c r="B8" s="54" t="s">
        <v>586</v>
      </c>
      <c r="C8" s="97">
        <f>C9+C88+C98</f>
        <v>0</v>
      </c>
      <c r="D8" s="97">
        <f>D9+D88+D98</f>
        <v>0</v>
      </c>
      <c r="E8" s="61"/>
    </row>
    <row r="9" spans="1:5">
      <c r="A9" s="361">
        <v>21</v>
      </c>
      <c r="B9" s="54" t="s">
        <v>380</v>
      </c>
      <c r="C9" s="97">
        <f>SUM(C71,C66,C61,C10)</f>
        <v>0</v>
      </c>
      <c r="D9" s="97">
        <f>SUM(D71,D66,D61,D10)</f>
        <v>0</v>
      </c>
      <c r="E9" s="61"/>
    </row>
    <row r="10" spans="1:5">
      <c r="A10" s="361">
        <v>210</v>
      </c>
      <c r="B10" s="54" t="s">
        <v>382</v>
      </c>
      <c r="C10" s="99">
        <f>SUM(C11,C17,C23,C28,C35,C39,C44,C48,C58)</f>
        <v>0</v>
      </c>
      <c r="D10" s="99">
        <f>SUM(D11,D17,D23,D28,D35,D39,D44,D48,D58)</f>
        <v>0</v>
      </c>
      <c r="E10" s="61"/>
    </row>
    <row r="11" spans="1:5">
      <c r="A11" s="361">
        <v>2101</v>
      </c>
      <c r="B11" s="54" t="s">
        <v>384</v>
      </c>
      <c r="C11" s="99">
        <f>SUM(C12:C16)</f>
        <v>0</v>
      </c>
      <c r="D11" s="99">
        <f>SUM(D12:D16)</f>
        <v>0</v>
      </c>
      <c r="E11" s="61"/>
    </row>
    <row r="12" spans="1:5">
      <c r="A12" s="362">
        <v>210101</v>
      </c>
      <c r="B12" s="55" t="s">
        <v>547</v>
      </c>
      <c r="C12" s="100"/>
      <c r="D12" s="100"/>
      <c r="E12" s="45"/>
    </row>
    <row r="13" spans="1:5">
      <c r="A13" s="362">
        <v>210102</v>
      </c>
      <c r="B13" s="55" t="s">
        <v>387</v>
      </c>
      <c r="C13" s="100"/>
      <c r="D13" s="100"/>
      <c r="E13" s="45"/>
    </row>
    <row r="14" spans="1:5">
      <c r="A14" s="362">
        <v>210103</v>
      </c>
      <c r="B14" s="55" t="s">
        <v>548</v>
      </c>
      <c r="C14" s="100"/>
      <c r="D14" s="100"/>
      <c r="E14" s="45"/>
    </row>
    <row r="15" spans="1:5">
      <c r="A15" s="362">
        <v>210104</v>
      </c>
      <c r="B15" s="55" t="s">
        <v>549</v>
      </c>
      <c r="C15" s="100"/>
      <c r="D15" s="100"/>
      <c r="E15" s="45"/>
    </row>
    <row r="16" spans="1:5">
      <c r="A16" s="362">
        <v>210105</v>
      </c>
      <c r="B16" s="55" t="s">
        <v>391</v>
      </c>
      <c r="C16" s="100"/>
      <c r="D16" s="100"/>
      <c r="E16" s="45"/>
    </row>
    <row r="17" spans="1:5">
      <c r="A17" s="361">
        <v>2102</v>
      </c>
      <c r="B17" s="54" t="s">
        <v>393</v>
      </c>
      <c r="C17" s="99">
        <f>SUM(C18:C22)</f>
        <v>0</v>
      </c>
      <c r="D17" s="99">
        <f>SUM(D18:D22)</f>
        <v>0</v>
      </c>
      <c r="E17" s="61"/>
    </row>
    <row r="18" spans="1:5">
      <c r="A18" s="362">
        <v>210201</v>
      </c>
      <c r="B18" s="55" t="s">
        <v>395</v>
      </c>
      <c r="C18" s="100"/>
      <c r="D18" s="100"/>
      <c r="E18" s="45"/>
    </row>
    <row r="19" spans="1:5">
      <c r="A19" s="362">
        <v>210202</v>
      </c>
      <c r="B19" s="55" t="s">
        <v>397</v>
      </c>
      <c r="C19" s="100"/>
      <c r="D19" s="100"/>
      <c r="E19" s="45"/>
    </row>
    <row r="20" spans="1:5">
      <c r="A20" s="362">
        <v>210203</v>
      </c>
      <c r="B20" s="55" t="s">
        <v>399</v>
      </c>
      <c r="C20" s="100"/>
      <c r="D20" s="100"/>
      <c r="E20" s="45"/>
    </row>
    <row r="21" spans="1:5">
      <c r="A21" s="362">
        <v>210204</v>
      </c>
      <c r="B21" s="55" t="s">
        <v>401</v>
      </c>
      <c r="C21" s="100"/>
      <c r="D21" s="100"/>
      <c r="E21" s="45"/>
    </row>
    <row r="22" spans="1:5">
      <c r="A22" s="362">
        <v>210205</v>
      </c>
      <c r="B22" s="55" t="s">
        <v>403</v>
      </c>
      <c r="C22" s="100"/>
      <c r="D22" s="100"/>
      <c r="E22" s="45"/>
    </row>
    <row r="23" spans="1:5">
      <c r="A23" s="361">
        <v>2103</v>
      </c>
      <c r="B23" s="54" t="s">
        <v>405</v>
      </c>
      <c r="C23" s="99">
        <f>SUM(C24:C27)</f>
        <v>0</v>
      </c>
      <c r="D23" s="99">
        <f>SUM(D24:D27)</f>
        <v>0</v>
      </c>
      <c r="E23" s="61"/>
    </row>
    <row r="24" spans="1:5">
      <c r="A24" s="362">
        <v>210301</v>
      </c>
      <c r="B24" s="55" t="s">
        <v>407</v>
      </c>
      <c r="C24" s="100"/>
      <c r="D24" s="100"/>
      <c r="E24" s="45"/>
    </row>
    <row r="25" spans="1:5">
      <c r="A25" s="362">
        <v>210302</v>
      </c>
      <c r="B25" s="55" t="s">
        <v>409</v>
      </c>
      <c r="C25" s="100"/>
      <c r="D25" s="100"/>
      <c r="E25" s="45"/>
    </row>
    <row r="26" spans="1:5">
      <c r="A26" s="362">
        <v>210303</v>
      </c>
      <c r="B26" s="55" t="s">
        <v>411</v>
      </c>
      <c r="C26" s="100"/>
      <c r="D26" s="100"/>
      <c r="E26" s="45"/>
    </row>
    <row r="27" spans="1:5">
      <c r="A27" s="362">
        <v>210304</v>
      </c>
      <c r="B27" s="55" t="s">
        <v>413</v>
      </c>
      <c r="C27" s="100"/>
      <c r="D27" s="100"/>
      <c r="E27" s="45"/>
    </row>
    <row r="28" spans="1:5">
      <c r="A28" s="361">
        <v>2104</v>
      </c>
      <c r="B28" s="54" t="s">
        <v>415</v>
      </c>
      <c r="C28" s="99">
        <f>SUM(C29:C34)</f>
        <v>0</v>
      </c>
      <c r="D28" s="99">
        <f>SUM(D29:D34)</f>
        <v>0</v>
      </c>
      <c r="E28" s="61"/>
    </row>
    <row r="29" spans="1:5">
      <c r="A29" s="362">
        <v>210401</v>
      </c>
      <c r="B29" s="55" t="s">
        <v>417</v>
      </c>
      <c r="C29" s="100"/>
      <c r="D29" s="100"/>
      <c r="E29" s="45"/>
    </row>
    <row r="30" spans="1:5">
      <c r="A30" s="362">
        <v>210402</v>
      </c>
      <c r="B30" s="55" t="s">
        <v>419</v>
      </c>
      <c r="C30" s="100"/>
      <c r="D30" s="100"/>
      <c r="E30" s="45"/>
    </row>
    <row r="31" spans="1:5">
      <c r="A31" s="362">
        <v>210403</v>
      </c>
      <c r="B31" s="55" t="s">
        <v>421</v>
      </c>
      <c r="C31" s="100"/>
      <c r="D31" s="100"/>
      <c r="E31" s="45"/>
    </row>
    <row r="32" spans="1:5">
      <c r="A32" s="362">
        <v>210404</v>
      </c>
      <c r="B32" s="55" t="s">
        <v>423</v>
      </c>
      <c r="C32" s="100"/>
      <c r="D32" s="100"/>
      <c r="E32" s="45"/>
    </row>
    <row r="33" spans="1:5" ht="51">
      <c r="A33" s="362">
        <v>210405</v>
      </c>
      <c r="B33" s="55" t="s">
        <v>425</v>
      </c>
      <c r="C33" s="100"/>
      <c r="D33" s="100"/>
      <c r="E33" s="45"/>
    </row>
    <row r="34" spans="1:5">
      <c r="A34" s="362">
        <v>210406</v>
      </c>
      <c r="B34" s="55" t="s">
        <v>427</v>
      </c>
      <c r="C34" s="100"/>
      <c r="D34" s="100"/>
      <c r="E34" s="45"/>
    </row>
    <row r="35" spans="1:5">
      <c r="A35" s="361">
        <v>2105</v>
      </c>
      <c r="B35" s="54" t="s">
        <v>429</v>
      </c>
      <c r="C35" s="99">
        <f>SUM(C36:C38)</f>
        <v>0</v>
      </c>
      <c r="D35" s="99">
        <f>SUM(D36:D38)</f>
        <v>0</v>
      </c>
      <c r="E35" s="61"/>
    </row>
    <row r="36" spans="1:5">
      <c r="A36" s="362">
        <v>210501</v>
      </c>
      <c r="B36" s="55" t="s">
        <v>431</v>
      </c>
      <c r="C36" s="100"/>
      <c r="D36" s="100"/>
      <c r="E36" s="45"/>
    </row>
    <row r="37" spans="1:5">
      <c r="A37" s="362">
        <v>210502</v>
      </c>
      <c r="B37" s="55" t="s">
        <v>433</v>
      </c>
      <c r="C37" s="100"/>
      <c r="D37" s="100"/>
      <c r="E37" s="45"/>
    </row>
    <row r="38" spans="1:5">
      <c r="A38" s="362">
        <v>210503</v>
      </c>
      <c r="B38" s="55" t="s">
        <v>435</v>
      </c>
      <c r="C38" s="100"/>
      <c r="D38" s="100"/>
      <c r="E38" s="45"/>
    </row>
    <row r="39" spans="1:5">
      <c r="A39" s="361">
        <v>2106</v>
      </c>
      <c r="B39" s="54" t="s">
        <v>437</v>
      </c>
      <c r="C39" s="99">
        <f>SUM(C40:C43)</f>
        <v>0</v>
      </c>
      <c r="D39" s="99">
        <f>SUM(D40:D43)</f>
        <v>0</v>
      </c>
      <c r="E39" s="61"/>
    </row>
    <row r="40" spans="1:5">
      <c r="A40" s="362">
        <v>210601</v>
      </c>
      <c r="B40" s="55" t="s">
        <v>439</v>
      </c>
      <c r="C40" s="100"/>
      <c r="D40" s="100"/>
      <c r="E40" s="45"/>
    </row>
    <row r="41" spans="1:5">
      <c r="A41" s="362">
        <v>210602</v>
      </c>
      <c r="B41" s="55" t="s">
        <v>441</v>
      </c>
      <c r="C41" s="100"/>
      <c r="D41" s="100"/>
      <c r="E41" s="45"/>
    </row>
    <row r="42" spans="1:5">
      <c r="A42" s="362">
        <v>210603</v>
      </c>
      <c r="B42" s="55" t="s">
        <v>443</v>
      </c>
      <c r="C42" s="100"/>
      <c r="D42" s="100"/>
      <c r="E42" s="45"/>
    </row>
    <row r="43" spans="1:5">
      <c r="A43" s="362">
        <v>210604</v>
      </c>
      <c r="B43" s="55" t="s">
        <v>445</v>
      </c>
      <c r="C43" s="100"/>
      <c r="D43" s="100"/>
      <c r="E43" s="45"/>
    </row>
    <row r="44" spans="1:5">
      <c r="A44" s="61">
        <v>2107</v>
      </c>
      <c r="B44" s="54" t="s">
        <v>446</v>
      </c>
      <c r="C44" s="99">
        <f>SUM(C45:C47)</f>
        <v>0</v>
      </c>
      <c r="D44" s="99">
        <f>SUM(D45:D47)</f>
        <v>0</v>
      </c>
      <c r="E44" s="61"/>
    </row>
    <row r="45" spans="1:5">
      <c r="A45" s="362">
        <v>210701</v>
      </c>
      <c r="B45" s="55" t="s">
        <v>448</v>
      </c>
      <c r="C45" s="100"/>
      <c r="D45" s="100"/>
      <c r="E45" s="45"/>
    </row>
    <row r="46" spans="1:5">
      <c r="A46" s="362">
        <v>210702</v>
      </c>
      <c r="B46" s="55" t="s">
        <v>450</v>
      </c>
      <c r="C46" s="100"/>
      <c r="D46" s="100"/>
      <c r="E46" s="45"/>
    </row>
    <row r="47" spans="1:5">
      <c r="A47" s="362">
        <v>210703</v>
      </c>
      <c r="B47" s="55" t="s">
        <v>452</v>
      </c>
      <c r="C47" s="100"/>
      <c r="D47" s="100"/>
      <c r="E47" s="45"/>
    </row>
    <row r="48" spans="1:5">
      <c r="A48" s="361">
        <v>2108</v>
      </c>
      <c r="B48" s="54" t="s">
        <v>454</v>
      </c>
      <c r="C48" s="99">
        <f>SUM(C49:C57)</f>
        <v>0</v>
      </c>
      <c r="D48" s="99">
        <f>SUM(D49:D57)</f>
        <v>0</v>
      </c>
      <c r="E48" s="61"/>
    </row>
    <row r="49" spans="1:5" ht="51">
      <c r="A49" s="362">
        <v>210801</v>
      </c>
      <c r="B49" s="55" t="s">
        <v>456</v>
      </c>
      <c r="C49" s="100"/>
      <c r="D49" s="100"/>
      <c r="E49" s="45"/>
    </row>
    <row r="50" spans="1:5">
      <c r="A50" s="362">
        <v>210802</v>
      </c>
      <c r="B50" s="55" t="s">
        <v>550</v>
      </c>
      <c r="C50" s="100"/>
      <c r="D50" s="100"/>
      <c r="E50" s="45"/>
    </row>
    <row r="51" spans="1:5">
      <c r="A51" s="362">
        <v>210803</v>
      </c>
      <c r="B51" s="55" t="s">
        <v>459</v>
      </c>
      <c r="C51" s="100"/>
      <c r="D51" s="100"/>
      <c r="E51" s="45"/>
    </row>
    <row r="52" spans="1:5">
      <c r="A52" s="362">
        <v>210804</v>
      </c>
      <c r="B52" s="55" t="s">
        <v>461</v>
      </c>
      <c r="C52" s="100"/>
      <c r="D52" s="100"/>
      <c r="E52" s="45"/>
    </row>
    <row r="53" spans="1:5">
      <c r="A53" s="362">
        <v>210805</v>
      </c>
      <c r="B53" s="55" t="s">
        <v>463</v>
      </c>
      <c r="C53" s="100"/>
      <c r="D53" s="100"/>
      <c r="E53" s="45"/>
    </row>
    <row r="54" spans="1:5">
      <c r="A54" s="362">
        <v>210806</v>
      </c>
      <c r="B54" s="55" t="s">
        <v>465</v>
      </c>
      <c r="C54" s="100"/>
      <c r="D54" s="100"/>
      <c r="E54" s="45"/>
    </row>
    <row r="55" spans="1:5">
      <c r="A55" s="362">
        <v>210807</v>
      </c>
      <c r="B55" s="55" t="s">
        <v>551</v>
      </c>
      <c r="C55" s="100"/>
      <c r="D55" s="100"/>
      <c r="E55" s="45"/>
    </row>
    <row r="56" spans="1:5">
      <c r="A56" s="362">
        <v>210808</v>
      </c>
      <c r="B56" s="55" t="s">
        <v>468</v>
      </c>
      <c r="C56" s="100"/>
      <c r="D56" s="100"/>
      <c r="E56" s="45"/>
    </row>
    <row r="57" spans="1:5">
      <c r="A57" s="362">
        <v>210809</v>
      </c>
      <c r="B57" s="55" t="s">
        <v>470</v>
      </c>
      <c r="C57" s="100"/>
      <c r="D57" s="100"/>
      <c r="E57" s="45"/>
    </row>
    <row r="58" spans="1:5">
      <c r="A58" s="361">
        <v>2109</v>
      </c>
      <c r="B58" s="54" t="s">
        <v>472</v>
      </c>
      <c r="C58" s="99">
        <f>SUM(C59:C60)</f>
        <v>0</v>
      </c>
      <c r="D58" s="99">
        <f>SUM(D59:D60)</f>
        <v>0</v>
      </c>
      <c r="E58" s="61"/>
    </row>
    <row r="59" spans="1:5">
      <c r="A59" s="362">
        <v>210901</v>
      </c>
      <c r="B59" s="55" t="s">
        <v>474</v>
      </c>
      <c r="C59" s="100"/>
      <c r="D59" s="100"/>
      <c r="E59" s="45"/>
    </row>
    <row r="60" spans="1:5">
      <c r="A60" s="362">
        <v>210902</v>
      </c>
      <c r="B60" s="55" t="s">
        <v>552</v>
      </c>
      <c r="C60" s="100"/>
      <c r="D60" s="100"/>
      <c r="E60" s="45"/>
    </row>
    <row r="61" spans="1:5">
      <c r="A61" s="361">
        <v>211</v>
      </c>
      <c r="B61" s="54" t="s">
        <v>477</v>
      </c>
      <c r="C61" s="99">
        <f>SUM(C62,C64)</f>
        <v>0</v>
      </c>
      <c r="D61" s="99">
        <f>SUM(D62,D64)</f>
        <v>0</v>
      </c>
      <c r="E61" s="61"/>
    </row>
    <row r="62" spans="1:5">
      <c r="A62" s="361">
        <v>2111</v>
      </c>
      <c r="B62" s="54" t="s">
        <v>479</v>
      </c>
      <c r="C62" s="99">
        <f>SUM(C63)</f>
        <v>0</v>
      </c>
      <c r="D62" s="99">
        <f>SUM(D63)</f>
        <v>0</v>
      </c>
      <c r="E62" s="61"/>
    </row>
    <row r="63" spans="1:5">
      <c r="A63" s="362">
        <v>211101</v>
      </c>
      <c r="B63" s="55" t="s">
        <v>481</v>
      </c>
      <c r="C63" s="100"/>
      <c r="D63" s="100"/>
      <c r="E63" s="45"/>
    </row>
    <row r="64" spans="1:5">
      <c r="A64" s="361">
        <v>2112</v>
      </c>
      <c r="B64" s="54" t="s">
        <v>483</v>
      </c>
      <c r="C64" s="99">
        <f>SUM(C65)</f>
        <v>0</v>
      </c>
      <c r="D64" s="99">
        <f>SUM(D65)</f>
        <v>0</v>
      </c>
      <c r="E64" s="61"/>
    </row>
    <row r="65" spans="1:5">
      <c r="A65" s="362">
        <v>211201</v>
      </c>
      <c r="B65" s="55" t="s">
        <v>485</v>
      </c>
      <c r="C65" s="100"/>
      <c r="D65" s="100"/>
      <c r="E65" s="45"/>
    </row>
    <row r="66" spans="1:5">
      <c r="A66" s="361">
        <v>212</v>
      </c>
      <c r="B66" s="54" t="s">
        <v>487</v>
      </c>
      <c r="C66" s="99">
        <f>SUM(C67,C69)</f>
        <v>0</v>
      </c>
      <c r="D66" s="99">
        <f>SUM(D67,D69)</f>
        <v>0</v>
      </c>
      <c r="E66" s="61"/>
    </row>
    <row r="67" spans="1:5">
      <c r="A67" s="361">
        <v>2121</v>
      </c>
      <c r="B67" s="54" t="s">
        <v>489</v>
      </c>
      <c r="C67" s="99">
        <f>SUM(C68)</f>
        <v>0</v>
      </c>
      <c r="D67" s="99">
        <f>SUM(D68)</f>
        <v>0</v>
      </c>
      <c r="E67" s="61"/>
    </row>
    <row r="68" spans="1:5">
      <c r="A68" s="362">
        <v>212101</v>
      </c>
      <c r="B68" s="55" t="s">
        <v>491</v>
      </c>
      <c r="C68" s="100"/>
      <c r="D68" s="100"/>
      <c r="E68" s="45"/>
    </row>
    <row r="69" spans="1:5">
      <c r="A69" s="361">
        <v>2122</v>
      </c>
      <c r="B69" s="54" t="s">
        <v>493</v>
      </c>
      <c r="C69" s="99">
        <f>SUM(C70)</f>
        <v>0</v>
      </c>
      <c r="D69" s="99">
        <f>SUM(D70)</f>
        <v>0</v>
      </c>
      <c r="E69" s="61"/>
    </row>
    <row r="70" spans="1:5">
      <c r="A70" s="362">
        <v>212201</v>
      </c>
      <c r="B70" s="55" t="s">
        <v>495</v>
      </c>
      <c r="C70" s="100"/>
      <c r="D70" s="100"/>
      <c r="E70" s="45"/>
    </row>
    <row r="71" spans="1:5">
      <c r="A71" s="361">
        <v>213</v>
      </c>
      <c r="B71" s="54" t="s">
        <v>497</v>
      </c>
      <c r="C71" s="99">
        <f>SUM(C72,C75)</f>
        <v>0</v>
      </c>
      <c r="D71" s="99">
        <f>SUM(D72,D75)</f>
        <v>0</v>
      </c>
      <c r="E71" s="61"/>
    </row>
    <row r="72" spans="1:5">
      <c r="A72" s="361">
        <v>2131</v>
      </c>
      <c r="B72" s="54" t="s">
        <v>499</v>
      </c>
      <c r="C72" s="99">
        <f>SUM(C73:C74)</f>
        <v>0</v>
      </c>
      <c r="D72" s="99">
        <f>SUM(D73:D74)</f>
        <v>0</v>
      </c>
      <c r="E72" s="61"/>
    </row>
    <row r="73" spans="1:5">
      <c r="A73" s="362">
        <v>213101</v>
      </c>
      <c r="B73" s="55" t="s">
        <v>501</v>
      </c>
      <c r="C73" s="100"/>
      <c r="D73" s="100"/>
      <c r="E73" s="45"/>
    </row>
    <row r="74" spans="1:5">
      <c r="A74" s="362">
        <v>213102</v>
      </c>
      <c r="B74" s="55" t="s">
        <v>503</v>
      </c>
      <c r="C74" s="100"/>
      <c r="D74" s="100"/>
      <c r="E74" s="45"/>
    </row>
    <row r="75" spans="1:5">
      <c r="A75" s="361">
        <v>2132</v>
      </c>
      <c r="B75" s="54" t="s">
        <v>505</v>
      </c>
      <c r="C75" s="99">
        <f>SUM(C76:C83)</f>
        <v>0</v>
      </c>
      <c r="D75" s="99">
        <f>SUM(D76:D83)</f>
        <v>0</v>
      </c>
      <c r="E75" s="61"/>
    </row>
    <row r="76" spans="1:5">
      <c r="A76" s="362">
        <v>213202</v>
      </c>
      <c r="B76" s="55" t="s">
        <v>507</v>
      </c>
      <c r="C76" s="100"/>
      <c r="D76" s="100"/>
      <c r="E76" s="45"/>
    </row>
    <row r="77" spans="1:5">
      <c r="A77" s="362">
        <v>213203</v>
      </c>
      <c r="B77" s="55" t="s">
        <v>509</v>
      </c>
      <c r="C77" s="100"/>
      <c r="D77" s="100"/>
      <c r="E77" s="45"/>
    </row>
    <row r="78" spans="1:5">
      <c r="A78" s="362">
        <v>213204</v>
      </c>
      <c r="B78" s="55" t="s">
        <v>553</v>
      </c>
      <c r="C78" s="100"/>
      <c r="D78" s="100"/>
      <c r="E78" s="45"/>
    </row>
    <row r="79" spans="1:5">
      <c r="A79" s="362">
        <v>213205</v>
      </c>
      <c r="B79" s="55" t="s">
        <v>512</v>
      </c>
      <c r="C79" s="100"/>
      <c r="D79" s="100"/>
      <c r="E79" s="45"/>
    </row>
    <row r="80" spans="1:5">
      <c r="A80" s="362">
        <v>213206</v>
      </c>
      <c r="B80" s="55" t="s">
        <v>514</v>
      </c>
      <c r="C80" s="100"/>
      <c r="D80" s="100"/>
      <c r="E80" s="45"/>
    </row>
    <row r="81" spans="1:5">
      <c r="A81" s="362">
        <v>213207</v>
      </c>
      <c r="B81" s="55" t="s">
        <v>516</v>
      </c>
      <c r="C81" s="100"/>
      <c r="D81" s="100"/>
      <c r="E81" s="45"/>
    </row>
    <row r="82" spans="1:5" ht="51">
      <c r="A82" s="362">
        <v>213208</v>
      </c>
      <c r="B82" s="55" t="s">
        <v>554</v>
      </c>
      <c r="C82" s="100"/>
      <c r="D82" s="100"/>
      <c r="E82" s="45"/>
    </row>
    <row r="83" spans="1:5">
      <c r="A83" s="362">
        <v>213209</v>
      </c>
      <c r="B83" s="55" t="s">
        <v>555</v>
      </c>
      <c r="C83" s="100"/>
      <c r="D83" s="100"/>
      <c r="E83" s="45"/>
    </row>
    <row r="84" spans="1:5">
      <c r="A84" s="363">
        <v>2133</v>
      </c>
      <c r="B84" s="96" t="s">
        <v>798</v>
      </c>
      <c r="C84" s="246">
        <f>C85+C86+C87</f>
        <v>0</v>
      </c>
      <c r="D84" s="246">
        <f t="shared" ref="D84:E84" si="0">D85+D86+D87</f>
        <v>0</v>
      </c>
      <c r="E84" s="246">
        <f t="shared" si="0"/>
        <v>0</v>
      </c>
    </row>
    <row r="85" spans="1:5">
      <c r="A85" s="362">
        <v>213303</v>
      </c>
      <c r="B85" s="55" t="s">
        <v>799</v>
      </c>
      <c r="C85" s="100"/>
      <c r="D85" s="100"/>
      <c r="E85" s="45"/>
    </row>
    <row r="86" spans="1:5" ht="51">
      <c r="A86" s="362">
        <v>213403</v>
      </c>
      <c r="B86" s="55" t="s">
        <v>800</v>
      </c>
      <c r="C86" s="100"/>
      <c r="D86" s="100"/>
      <c r="E86" s="45"/>
    </row>
    <row r="87" spans="1:5">
      <c r="A87" s="362">
        <v>213503</v>
      </c>
      <c r="B87" s="55" t="s">
        <v>801</v>
      </c>
      <c r="C87" s="100"/>
      <c r="D87" s="100"/>
      <c r="E87" s="45"/>
    </row>
    <row r="88" spans="1:5">
      <c r="A88" s="361">
        <v>22</v>
      </c>
      <c r="B88" s="54" t="s">
        <v>526</v>
      </c>
      <c r="C88" s="97">
        <f>C89+C96</f>
        <v>0</v>
      </c>
      <c r="D88" s="97">
        <f>D89+D96</f>
        <v>0</v>
      </c>
      <c r="E88" s="61"/>
    </row>
    <row r="89" spans="1:5">
      <c r="A89" s="366">
        <v>2200</v>
      </c>
      <c r="B89" s="98" t="s">
        <v>752</v>
      </c>
      <c r="C89" s="99">
        <f>SUM(C90:C95)</f>
        <v>0</v>
      </c>
      <c r="D89" s="99">
        <f>SUM(D90:D95)</f>
        <v>0</v>
      </c>
      <c r="E89" s="78"/>
    </row>
    <row r="90" spans="1:5">
      <c r="A90" s="362">
        <v>220001</v>
      </c>
      <c r="B90" s="55" t="s">
        <v>528</v>
      </c>
      <c r="C90" s="100"/>
      <c r="D90" s="100"/>
      <c r="E90" s="45"/>
    </row>
    <row r="91" spans="1:5">
      <c r="A91" s="362">
        <v>221001</v>
      </c>
      <c r="B91" s="55" t="s">
        <v>530</v>
      </c>
      <c r="C91" s="100"/>
      <c r="D91" s="100"/>
      <c r="E91" s="45"/>
    </row>
    <row r="92" spans="1:5">
      <c r="A92" s="362">
        <v>222001</v>
      </c>
      <c r="B92" s="55" t="s">
        <v>532</v>
      </c>
      <c r="C92" s="100"/>
      <c r="D92" s="100"/>
      <c r="E92" s="45"/>
    </row>
    <row r="93" spans="1:5">
      <c r="A93" s="362">
        <v>223001</v>
      </c>
      <c r="B93" s="55" t="s">
        <v>534</v>
      </c>
      <c r="C93" s="100"/>
      <c r="D93" s="100"/>
      <c r="E93" s="45"/>
    </row>
    <row r="94" spans="1:5">
      <c r="A94" s="362">
        <v>224001</v>
      </c>
      <c r="B94" s="55" t="s">
        <v>536</v>
      </c>
      <c r="C94" s="100"/>
      <c r="D94" s="100"/>
      <c r="E94" s="45"/>
    </row>
    <row r="95" spans="1:5">
      <c r="A95" s="367">
        <v>225001</v>
      </c>
      <c r="B95" s="101" t="s">
        <v>750</v>
      </c>
      <c r="C95" s="100"/>
      <c r="D95" s="100"/>
      <c r="E95" s="45"/>
    </row>
    <row r="96" spans="1:5">
      <c r="A96" s="368">
        <v>2260</v>
      </c>
      <c r="B96" s="102" t="s">
        <v>751</v>
      </c>
      <c r="C96" s="99">
        <f>SUM(C97)</f>
        <v>0</v>
      </c>
      <c r="D96" s="99">
        <f>SUM(D97)</f>
        <v>0</v>
      </c>
      <c r="E96" s="78"/>
    </row>
    <row r="97" spans="1:5">
      <c r="A97" s="367">
        <v>226001</v>
      </c>
      <c r="B97" s="101" t="s">
        <v>753</v>
      </c>
      <c r="C97" s="100"/>
      <c r="D97" s="100"/>
      <c r="E97" s="45"/>
    </row>
    <row r="98" spans="1:5">
      <c r="A98" s="361">
        <v>23</v>
      </c>
      <c r="B98" s="54" t="s">
        <v>560</v>
      </c>
      <c r="C98" s="97">
        <f>SUM(C99:C101)</f>
        <v>0</v>
      </c>
      <c r="D98" s="97">
        <f>SUM(D99:D101)</f>
        <v>0</v>
      </c>
      <c r="E98" s="61"/>
    </row>
    <row r="99" spans="1:5">
      <c r="A99" s="362">
        <v>230001</v>
      </c>
      <c r="B99" s="55" t="s">
        <v>562</v>
      </c>
      <c r="C99" s="100"/>
      <c r="D99" s="100"/>
      <c r="E99" s="45"/>
    </row>
    <row r="100" spans="1:5">
      <c r="A100" s="362">
        <v>231001</v>
      </c>
      <c r="B100" s="55" t="s">
        <v>564</v>
      </c>
      <c r="C100" s="100"/>
      <c r="D100" s="100"/>
      <c r="E100" s="45"/>
    </row>
    <row r="101" spans="1:5">
      <c r="A101" s="362">
        <v>232001</v>
      </c>
      <c r="B101" s="55" t="s">
        <v>566</v>
      </c>
      <c r="C101" s="100"/>
      <c r="D101" s="100"/>
      <c r="E101" s="45"/>
    </row>
    <row r="102" spans="1:5">
      <c r="A102" s="61" t="s">
        <v>377</v>
      </c>
      <c r="B102" s="54" t="s">
        <v>587</v>
      </c>
      <c r="C102" s="99">
        <f>C103</f>
        <v>0</v>
      </c>
      <c r="D102" s="99">
        <f>D103</f>
        <v>0</v>
      </c>
      <c r="E102" s="61"/>
    </row>
    <row r="103" spans="1:5">
      <c r="A103" s="364">
        <v>1311</v>
      </c>
      <c r="B103" s="54" t="s">
        <v>366</v>
      </c>
      <c r="C103" s="99">
        <f>SUM(C104:C109)</f>
        <v>0</v>
      </c>
      <c r="D103" s="99">
        <f>SUM(D104:D109)</f>
        <v>0</v>
      </c>
      <c r="E103" s="61"/>
    </row>
    <row r="104" spans="1:5" ht="51">
      <c r="A104" s="365">
        <v>131101</v>
      </c>
      <c r="B104" s="55" t="s">
        <v>367</v>
      </c>
      <c r="C104" s="100"/>
      <c r="D104" s="100"/>
      <c r="E104" s="45"/>
    </row>
    <row r="105" spans="1:5" ht="51">
      <c r="A105" s="365">
        <v>131102</v>
      </c>
      <c r="B105" s="55" t="s">
        <v>368</v>
      </c>
      <c r="C105" s="100"/>
      <c r="D105" s="100"/>
      <c r="E105" s="45"/>
    </row>
    <row r="106" spans="1:5" ht="51">
      <c r="A106" s="365">
        <v>131103</v>
      </c>
      <c r="B106" s="55" t="s">
        <v>546</v>
      </c>
      <c r="C106" s="100"/>
      <c r="D106" s="100"/>
      <c r="E106" s="45"/>
    </row>
    <row r="107" spans="1:5" ht="51">
      <c r="A107" s="365">
        <v>131104</v>
      </c>
      <c r="B107" s="55" t="s">
        <v>369</v>
      </c>
      <c r="C107" s="100"/>
      <c r="D107" s="100"/>
      <c r="E107" s="45"/>
    </row>
    <row r="108" spans="1:5" ht="51">
      <c r="A108" s="365">
        <v>131105</v>
      </c>
      <c r="B108" s="55" t="s">
        <v>370</v>
      </c>
      <c r="C108" s="100"/>
      <c r="D108" s="100"/>
      <c r="E108" s="79"/>
    </row>
    <row r="109" spans="1:5">
      <c r="A109" s="365">
        <v>131106</v>
      </c>
      <c r="B109" s="55" t="s">
        <v>371</v>
      </c>
      <c r="C109" s="100"/>
      <c r="D109" s="100"/>
      <c r="E109" s="45"/>
    </row>
    <row r="110" spans="1:5">
      <c r="A110" s="103" t="s">
        <v>538</v>
      </c>
      <c r="B110" s="96" t="s">
        <v>748</v>
      </c>
      <c r="C110" s="246"/>
      <c r="D110" s="246"/>
      <c r="E110" s="79"/>
    </row>
    <row r="111" spans="1:5">
      <c r="A111" s="369"/>
      <c r="B111" s="98" t="s">
        <v>572</v>
      </c>
      <c r="C111" s="99"/>
      <c r="D111" s="99"/>
      <c r="E111" s="61"/>
    </row>
    <row r="112" spans="1:5">
      <c r="A112" s="369"/>
      <c r="B112" s="104" t="s">
        <v>618</v>
      </c>
      <c r="C112" s="99"/>
      <c r="D112" s="99"/>
      <c r="E112" s="78"/>
    </row>
    <row r="113" spans="1:5">
      <c r="A113" s="158"/>
      <c r="B113" s="247"/>
      <c r="C113" s="248"/>
      <c r="D113" s="248"/>
      <c r="E113" s="80"/>
    </row>
    <row r="114" spans="1:5">
      <c r="A114" s="158"/>
      <c r="B114" s="247"/>
      <c r="C114" s="248"/>
      <c r="D114" s="248"/>
      <c r="E114" s="81"/>
    </row>
    <row r="115" spans="1:5">
      <c r="A115" s="158"/>
      <c r="B115" s="247"/>
      <c r="C115" s="248"/>
      <c r="D115" s="248"/>
      <c r="E115" s="80"/>
    </row>
    <row r="116" spans="1:5">
      <c r="A116" s="158"/>
      <c r="B116" s="247"/>
      <c r="C116" s="248"/>
      <c r="D116" s="248"/>
      <c r="E116" s="81"/>
    </row>
    <row r="117" spans="1:5">
      <c r="A117" s="158"/>
      <c r="B117" s="247"/>
      <c r="C117" s="248"/>
      <c r="D117" s="248"/>
      <c r="E117" s="80"/>
    </row>
    <row r="118" spans="1:5">
      <c r="A118" s="158"/>
      <c r="B118" s="247"/>
      <c r="C118" s="248"/>
      <c r="D118" s="248"/>
      <c r="E118" s="80"/>
    </row>
    <row r="119" spans="1:5">
      <c r="A119" s="158"/>
      <c r="B119" s="247"/>
      <c r="C119" s="248"/>
      <c r="D119" s="248"/>
      <c r="E119" s="80"/>
    </row>
    <row r="120" spans="1:5">
      <c r="A120" s="158"/>
      <c r="B120" s="247"/>
      <c r="C120" s="248"/>
      <c r="D120" s="248"/>
      <c r="E120" s="80"/>
    </row>
    <row r="121" spans="1:5">
      <c r="A121" s="158"/>
      <c r="B121" s="247"/>
      <c r="C121" s="248"/>
      <c r="D121" s="248"/>
      <c r="E121" s="81"/>
    </row>
    <row r="122" spans="1:5">
      <c r="A122" s="158"/>
      <c r="B122" s="247"/>
      <c r="C122" s="248"/>
      <c r="D122" s="248"/>
      <c r="E122" s="80"/>
    </row>
    <row r="123" spans="1:5">
      <c r="A123" s="158"/>
      <c r="B123" s="247"/>
      <c r="C123" s="248"/>
      <c r="D123" s="248"/>
      <c r="E123" s="81"/>
    </row>
    <row r="124" spans="1:5">
      <c r="A124" s="158"/>
      <c r="B124" s="247"/>
      <c r="C124" s="248"/>
      <c r="D124" s="248"/>
      <c r="E124" s="80"/>
    </row>
    <row r="125" spans="1:5">
      <c r="A125" s="158"/>
      <c r="B125" s="247"/>
      <c r="C125" s="248"/>
      <c r="D125" s="248"/>
      <c r="E125" s="82"/>
    </row>
    <row r="126" spans="1:5">
      <c r="A126" s="158"/>
      <c r="B126" s="247"/>
      <c r="C126" s="248"/>
      <c r="D126" s="248"/>
      <c r="E126" s="81"/>
    </row>
    <row r="127" spans="1:5">
      <c r="A127" s="158"/>
      <c r="B127" s="247"/>
      <c r="C127" s="248"/>
      <c r="D127" s="248"/>
      <c r="E127" s="81"/>
    </row>
    <row r="128" spans="1:5">
      <c r="A128" s="158"/>
      <c r="B128" s="247"/>
      <c r="C128" s="248"/>
      <c r="D128" s="248"/>
      <c r="E128" s="80"/>
    </row>
    <row r="129" spans="1:5">
      <c r="A129" s="158"/>
      <c r="B129" s="247"/>
      <c r="C129" s="248"/>
      <c r="D129" s="248"/>
      <c r="E129" s="80"/>
    </row>
    <row r="130" spans="1:5">
      <c r="A130" s="158"/>
      <c r="B130" s="247"/>
      <c r="C130" s="248"/>
      <c r="D130" s="248"/>
      <c r="E130" s="81"/>
    </row>
    <row r="131" spans="1:5">
      <c r="A131" s="158"/>
      <c r="B131" s="247"/>
      <c r="C131" s="248"/>
      <c r="D131" s="248"/>
      <c r="E131" s="80"/>
    </row>
    <row r="132" spans="1:5">
      <c r="A132" s="158"/>
      <c r="B132" s="247"/>
      <c r="C132" s="248"/>
      <c r="D132" s="248"/>
      <c r="E132" s="80"/>
    </row>
    <row r="133" spans="1:5">
      <c r="A133" s="158"/>
      <c r="B133" s="247"/>
      <c r="C133" s="248"/>
      <c r="D133" s="248"/>
      <c r="E133" s="80"/>
    </row>
    <row r="134" spans="1:5">
      <c r="A134" s="158"/>
      <c r="B134" s="247"/>
      <c r="C134" s="248"/>
      <c r="D134" s="248"/>
      <c r="E134" s="80"/>
    </row>
    <row r="135" spans="1:5">
      <c r="A135" s="158"/>
      <c r="B135" s="247"/>
      <c r="C135" s="248"/>
      <c r="D135" s="248"/>
      <c r="E135" s="81"/>
    </row>
    <row r="136" spans="1:5">
      <c r="A136" s="158"/>
      <c r="B136" s="247"/>
      <c r="C136" s="248"/>
      <c r="D136" s="248"/>
      <c r="E136" s="81"/>
    </row>
    <row r="137" spans="1:5">
      <c r="A137" s="158"/>
      <c r="B137" s="247"/>
      <c r="C137" s="248"/>
      <c r="D137" s="248"/>
      <c r="E137" s="80"/>
    </row>
    <row r="138" spans="1:5">
      <c r="A138" s="158"/>
      <c r="B138" s="247"/>
      <c r="C138" s="248"/>
      <c r="D138" s="248"/>
      <c r="E138" s="80"/>
    </row>
    <row r="139" spans="1:5">
      <c r="A139" s="158"/>
      <c r="B139" s="247"/>
      <c r="C139" s="248"/>
      <c r="D139" s="248"/>
      <c r="E139" s="81"/>
    </row>
    <row r="140" spans="1:5">
      <c r="A140" s="158"/>
      <c r="B140" s="247"/>
      <c r="C140" s="248"/>
      <c r="D140" s="248"/>
      <c r="E140" s="80"/>
    </row>
    <row r="141" spans="1:5">
      <c r="A141" s="158"/>
      <c r="B141" s="247"/>
      <c r="C141" s="248"/>
      <c r="D141" s="248"/>
      <c r="E141" s="80"/>
    </row>
    <row r="142" spans="1:5">
      <c r="A142" s="158"/>
      <c r="B142" s="247"/>
      <c r="C142" s="248"/>
      <c r="D142" s="248"/>
      <c r="E142" s="81"/>
    </row>
    <row r="143" spans="1:5">
      <c r="A143" s="158"/>
      <c r="B143" s="247"/>
      <c r="C143" s="248"/>
      <c r="D143" s="248"/>
      <c r="E143" s="80"/>
    </row>
    <row r="144" spans="1:5">
      <c r="A144" s="158"/>
      <c r="B144" s="247"/>
      <c r="C144" s="248"/>
      <c r="D144" s="248"/>
      <c r="E144" s="80"/>
    </row>
    <row r="145" spans="1:5">
      <c r="A145" s="158"/>
      <c r="B145" s="247"/>
      <c r="C145" s="248"/>
      <c r="D145" s="248"/>
      <c r="E145" s="83"/>
    </row>
    <row r="146" spans="1:5">
      <c r="A146" s="158"/>
      <c r="B146" s="247"/>
      <c r="C146" s="248"/>
      <c r="D146" s="248"/>
      <c r="E146" s="84"/>
    </row>
    <row r="147" spans="1:5">
      <c r="A147" s="158"/>
      <c r="B147" s="247"/>
      <c r="C147" s="248"/>
      <c r="D147" s="248"/>
      <c r="E147" s="84"/>
    </row>
    <row r="148" spans="1:5">
      <c r="A148" s="158"/>
      <c r="B148" s="247"/>
      <c r="C148" s="248"/>
      <c r="D148" s="248"/>
      <c r="E148" s="84"/>
    </row>
    <row r="149" spans="1:5">
      <c r="A149" s="158"/>
      <c r="B149" s="247"/>
      <c r="C149" s="241"/>
      <c r="D149" s="241"/>
      <c r="E149" s="249"/>
    </row>
    <row r="150" spans="1:5">
      <c r="A150" s="158"/>
      <c r="B150" s="247"/>
      <c r="C150" s="241"/>
      <c r="D150" s="241"/>
      <c r="E150" s="249"/>
    </row>
    <row r="151" spans="1:5">
      <c r="A151" s="158"/>
      <c r="B151" s="247"/>
      <c r="C151" s="241"/>
      <c r="D151" s="241"/>
      <c r="E151" s="249"/>
    </row>
    <row r="152" spans="1:5">
      <c r="A152" s="158"/>
      <c r="B152" s="247"/>
      <c r="C152" s="241"/>
      <c r="D152" s="241"/>
      <c r="E152" s="249"/>
    </row>
    <row r="153" spans="1:5">
      <c r="A153" s="158"/>
      <c r="B153" s="247"/>
      <c r="C153" s="241"/>
      <c r="D153" s="241"/>
      <c r="E153" s="249"/>
    </row>
    <row r="154" spans="1:5">
      <c r="A154" s="158"/>
      <c r="B154" s="247"/>
      <c r="C154" s="241"/>
      <c r="D154" s="241"/>
      <c r="E154" s="249"/>
    </row>
    <row r="155" spans="1:5">
      <c r="A155" s="158"/>
      <c r="B155" s="247"/>
      <c r="C155" s="241"/>
      <c r="D155" s="241"/>
      <c r="E155" s="249"/>
    </row>
    <row r="156" spans="1:5">
      <c r="A156" s="158"/>
      <c r="B156" s="247"/>
      <c r="C156" s="241"/>
      <c r="D156" s="241"/>
      <c r="E156" s="249"/>
    </row>
    <row r="157" spans="1:5">
      <c r="A157" s="158"/>
      <c r="B157" s="247"/>
      <c r="C157" s="241"/>
      <c r="D157" s="241"/>
      <c r="E157" s="249"/>
    </row>
    <row r="158" spans="1:5">
      <c r="A158" s="158"/>
      <c r="B158" s="247"/>
      <c r="C158" s="241"/>
      <c r="D158" s="241"/>
      <c r="E158" s="249"/>
    </row>
    <row r="159" spans="1:5">
      <c r="A159" s="158"/>
      <c r="B159" s="247"/>
      <c r="C159" s="241"/>
      <c r="D159" s="241"/>
      <c r="E159" s="249"/>
    </row>
    <row r="160" spans="1:5">
      <c r="A160" s="158"/>
      <c r="B160" s="247"/>
      <c r="C160" s="241"/>
      <c r="D160" s="241"/>
      <c r="E160" s="249"/>
    </row>
    <row r="161" spans="1:5">
      <c r="A161" s="158"/>
      <c r="B161" s="247"/>
      <c r="C161" s="241"/>
      <c r="D161" s="241"/>
      <c r="E161" s="249"/>
    </row>
    <row r="162" spans="1:5">
      <c r="A162" s="158"/>
      <c r="B162" s="247"/>
      <c r="C162" s="241"/>
      <c r="D162" s="241"/>
      <c r="E162" s="249"/>
    </row>
    <row r="163" spans="1:5">
      <c r="A163" s="158"/>
      <c r="B163" s="247"/>
      <c r="C163" s="241"/>
      <c r="D163" s="241"/>
      <c r="E163" s="249"/>
    </row>
    <row r="164" spans="1:5">
      <c r="A164" s="158"/>
      <c r="B164" s="247"/>
      <c r="C164" s="241"/>
      <c r="D164" s="241"/>
      <c r="E164" s="249"/>
    </row>
    <row r="165" spans="1:5">
      <c r="A165" s="158"/>
      <c r="B165" s="247"/>
      <c r="C165" s="241"/>
      <c r="D165" s="241"/>
      <c r="E165" s="249"/>
    </row>
    <row r="166" spans="1:5">
      <c r="A166" s="158"/>
      <c r="B166" s="247"/>
      <c r="C166" s="241"/>
      <c r="D166" s="241"/>
      <c r="E166" s="249"/>
    </row>
    <row r="167" spans="1:5">
      <c r="A167" s="158"/>
      <c r="B167" s="247"/>
      <c r="C167" s="241"/>
      <c r="D167" s="241"/>
      <c r="E167" s="249"/>
    </row>
    <row r="168" spans="1:5">
      <c r="A168" s="158"/>
      <c r="B168" s="247"/>
      <c r="C168" s="241"/>
      <c r="D168" s="241"/>
      <c r="E168" s="249"/>
    </row>
    <row r="169" spans="1:5">
      <c r="A169" s="158"/>
      <c r="B169" s="247"/>
      <c r="C169" s="241"/>
      <c r="D169" s="241"/>
      <c r="E169" s="249"/>
    </row>
    <row r="170" spans="1:5">
      <c r="A170" s="158"/>
      <c r="B170" s="247"/>
      <c r="C170" s="241"/>
      <c r="D170" s="241"/>
      <c r="E170" s="249"/>
    </row>
    <row r="171" spans="1:5">
      <c r="A171" s="158"/>
      <c r="B171" s="247"/>
      <c r="C171" s="241"/>
      <c r="D171" s="241"/>
      <c r="E171" s="249"/>
    </row>
    <row r="172" spans="1:5">
      <c r="A172" s="158"/>
      <c r="B172" s="247"/>
      <c r="C172" s="241"/>
      <c r="D172" s="241"/>
      <c r="E172" s="249"/>
    </row>
    <row r="173" spans="1:5">
      <c r="A173" s="158"/>
      <c r="B173" s="247"/>
      <c r="C173" s="241"/>
      <c r="D173" s="241"/>
      <c r="E173" s="249"/>
    </row>
    <row r="174" spans="1:5">
      <c r="A174" s="158"/>
      <c r="B174" s="247"/>
      <c r="C174" s="241"/>
      <c r="D174" s="241"/>
      <c r="E174" s="249"/>
    </row>
    <row r="175" spans="1:5">
      <c r="A175" s="158"/>
      <c r="B175" s="247"/>
      <c r="C175" s="241"/>
      <c r="D175" s="241"/>
      <c r="E175" s="249"/>
    </row>
    <row r="176" spans="1:5">
      <c r="A176" s="158"/>
      <c r="B176" s="247"/>
      <c r="C176" s="241"/>
      <c r="D176" s="241"/>
      <c r="E176" s="249"/>
    </row>
    <row r="177" spans="1:5">
      <c r="A177" s="158"/>
      <c r="B177" s="247"/>
      <c r="C177" s="241"/>
      <c r="D177" s="241"/>
      <c r="E177" s="249"/>
    </row>
    <row r="178" spans="1:5">
      <c r="A178" s="158"/>
      <c r="B178" s="247"/>
      <c r="C178" s="241"/>
      <c r="D178" s="241"/>
      <c r="E178" s="249"/>
    </row>
    <row r="179" spans="1:5">
      <c r="A179" s="158"/>
      <c r="B179" s="247"/>
      <c r="C179" s="241"/>
      <c r="D179" s="241"/>
      <c r="E179" s="249"/>
    </row>
    <row r="180" spans="1:5">
      <c r="A180" s="158"/>
      <c r="B180" s="247"/>
      <c r="C180" s="241"/>
      <c r="D180" s="241"/>
      <c r="E180" s="249"/>
    </row>
    <row r="181" spans="1:5">
      <c r="A181" s="158"/>
      <c r="B181" s="247"/>
      <c r="C181" s="241"/>
      <c r="D181" s="241"/>
      <c r="E181" s="249"/>
    </row>
    <row r="182" spans="1:5">
      <c r="A182" s="158"/>
      <c r="B182" s="247"/>
      <c r="C182" s="241"/>
      <c r="D182" s="241"/>
      <c r="E182" s="249"/>
    </row>
    <row r="183" spans="1:5">
      <c r="A183" s="158"/>
      <c r="B183" s="247"/>
      <c r="C183" s="241"/>
      <c r="D183" s="241"/>
      <c r="E183" s="249"/>
    </row>
    <row r="184" spans="1:5">
      <c r="A184" s="158"/>
      <c r="B184" s="247"/>
      <c r="C184" s="241"/>
      <c r="D184" s="241"/>
      <c r="E184" s="249"/>
    </row>
    <row r="185" spans="1:5">
      <c r="A185" s="158"/>
      <c r="B185" s="247"/>
      <c r="C185" s="241"/>
      <c r="D185" s="241"/>
      <c r="E185" s="249"/>
    </row>
    <row r="186" spans="1:5">
      <c r="A186" s="158"/>
      <c r="B186" s="247"/>
      <c r="C186" s="241"/>
      <c r="D186" s="241"/>
      <c r="E186" s="249"/>
    </row>
    <row r="187" spans="1:5">
      <c r="A187" s="158"/>
      <c r="B187" s="247"/>
      <c r="C187" s="241"/>
      <c r="D187" s="241"/>
      <c r="E187" s="249"/>
    </row>
    <row r="188" spans="1:5">
      <c r="A188" s="158"/>
      <c r="B188" s="247"/>
      <c r="C188" s="241"/>
      <c r="D188" s="241"/>
      <c r="E188" s="249"/>
    </row>
    <row r="189" spans="1:5">
      <c r="A189" s="158"/>
      <c r="B189" s="247"/>
      <c r="C189" s="241"/>
      <c r="D189" s="241"/>
      <c r="E189" s="249"/>
    </row>
    <row r="190" spans="1:5">
      <c r="A190" s="158"/>
      <c r="B190" s="247"/>
      <c r="C190" s="241"/>
      <c r="D190" s="241"/>
      <c r="E190" s="249"/>
    </row>
    <row r="191" spans="1:5">
      <c r="A191" s="158"/>
      <c r="B191" s="247"/>
      <c r="C191" s="241"/>
      <c r="D191" s="241"/>
      <c r="E191" s="249"/>
    </row>
    <row r="192" spans="1:5">
      <c r="A192" s="158"/>
      <c r="B192" s="247"/>
      <c r="C192" s="241"/>
      <c r="D192" s="241"/>
      <c r="E192" s="249"/>
    </row>
    <row r="193" spans="1:5">
      <c r="A193" s="158"/>
      <c r="B193" s="247"/>
      <c r="C193" s="241"/>
      <c r="D193" s="241"/>
      <c r="E193" s="249"/>
    </row>
    <row r="194" spans="1:5">
      <c r="A194" s="158"/>
      <c r="B194" s="247"/>
      <c r="C194" s="241"/>
      <c r="D194" s="241"/>
      <c r="E194" s="249"/>
    </row>
    <row r="195" spans="1:5">
      <c r="A195" s="158"/>
      <c r="B195" s="247"/>
      <c r="C195" s="241"/>
      <c r="D195" s="241"/>
      <c r="E195" s="249"/>
    </row>
    <row r="196" spans="1:5">
      <c r="A196" s="158"/>
      <c r="B196" s="247"/>
      <c r="C196" s="241"/>
      <c r="D196" s="241"/>
      <c r="E196" s="249"/>
    </row>
    <row r="197" spans="1:5">
      <c r="A197" s="158"/>
      <c r="B197" s="247"/>
      <c r="C197" s="241"/>
      <c r="D197" s="241"/>
      <c r="E197" s="249"/>
    </row>
    <row r="198" spans="1:5">
      <c r="A198" s="158"/>
      <c r="B198" s="247"/>
      <c r="C198" s="241"/>
      <c r="D198" s="241"/>
      <c r="E198" s="249"/>
    </row>
    <row r="199" spans="1:5">
      <c r="A199" s="158"/>
      <c r="B199" s="247"/>
      <c r="C199" s="241"/>
      <c r="D199" s="241"/>
      <c r="E199" s="249"/>
    </row>
    <row r="200" spans="1:5">
      <c r="A200" s="158"/>
      <c r="B200" s="247"/>
      <c r="C200" s="241"/>
      <c r="D200" s="241"/>
      <c r="E200" s="249"/>
    </row>
    <row r="201" spans="1:5">
      <c r="A201" s="158"/>
      <c r="B201" s="247"/>
      <c r="C201" s="241"/>
      <c r="D201" s="241"/>
      <c r="E201" s="249"/>
    </row>
    <row r="202" spans="1:5">
      <c r="A202" s="158"/>
      <c r="B202" s="247"/>
      <c r="C202" s="241"/>
      <c r="D202" s="241"/>
      <c r="E202" s="249"/>
    </row>
    <row r="203" spans="1:5">
      <c r="A203" s="158"/>
      <c r="B203" s="247"/>
      <c r="C203" s="241"/>
      <c r="D203" s="241"/>
      <c r="E203" s="249"/>
    </row>
    <row r="204" spans="1:5">
      <c r="A204" s="158"/>
      <c r="B204" s="247"/>
      <c r="C204" s="241"/>
      <c r="D204" s="241"/>
      <c r="E204" s="249"/>
    </row>
    <row r="205" spans="1:5">
      <c r="A205" s="158"/>
      <c r="B205" s="247"/>
      <c r="C205" s="241"/>
      <c r="D205" s="241"/>
      <c r="E205" s="249"/>
    </row>
    <row r="206" spans="1:5">
      <c r="A206" s="158"/>
      <c r="B206" s="247"/>
      <c r="C206" s="241"/>
      <c r="D206" s="241"/>
      <c r="E206" s="249"/>
    </row>
    <row r="207" spans="1:5">
      <c r="A207" s="158"/>
      <c r="B207" s="247"/>
      <c r="C207" s="241"/>
      <c r="D207" s="241"/>
      <c r="E207" s="249"/>
    </row>
    <row r="208" spans="1:5">
      <c r="A208" s="158"/>
      <c r="B208" s="247"/>
      <c r="C208" s="241"/>
      <c r="D208" s="241"/>
      <c r="E208" s="249"/>
    </row>
    <row r="209" spans="1:5">
      <c r="A209" s="158"/>
      <c r="B209" s="247"/>
      <c r="C209" s="241"/>
      <c r="D209" s="241"/>
      <c r="E209" s="249"/>
    </row>
    <row r="210" spans="1:5">
      <c r="A210" s="158"/>
      <c r="B210" s="247"/>
      <c r="C210" s="241"/>
      <c r="D210" s="241"/>
      <c r="E210" s="249"/>
    </row>
    <row r="211" spans="1:5">
      <c r="A211" s="158"/>
      <c r="B211" s="247"/>
      <c r="C211" s="241"/>
      <c r="D211" s="241"/>
      <c r="E211" s="249"/>
    </row>
    <row r="212" spans="1:5">
      <c r="A212" s="158"/>
      <c r="B212" s="247"/>
      <c r="C212" s="241"/>
      <c r="D212" s="241"/>
      <c r="E212" s="249"/>
    </row>
    <row r="213" spans="1:5">
      <c r="A213" s="158"/>
      <c r="B213" s="247"/>
      <c r="C213" s="241"/>
      <c r="D213" s="241"/>
      <c r="E213" s="249"/>
    </row>
    <row r="214" spans="1:5">
      <c r="A214" s="158"/>
      <c r="B214" s="247"/>
      <c r="C214" s="241"/>
      <c r="D214" s="241"/>
      <c r="E214" s="249"/>
    </row>
    <row r="215" spans="1:5">
      <c r="A215" s="158"/>
      <c r="B215" s="247"/>
      <c r="C215" s="241"/>
      <c r="D215" s="241"/>
      <c r="E215" s="249"/>
    </row>
    <row r="216" spans="1:5">
      <c r="A216" s="158"/>
      <c r="B216" s="247"/>
      <c r="C216" s="241"/>
      <c r="D216" s="241"/>
      <c r="E216" s="249"/>
    </row>
    <row r="217" spans="1:5">
      <c r="A217" s="158"/>
      <c r="B217" s="247"/>
      <c r="C217" s="241"/>
      <c r="D217" s="241"/>
      <c r="E217" s="249"/>
    </row>
    <row r="218" spans="1:5">
      <c r="A218" s="158"/>
      <c r="B218" s="247"/>
      <c r="C218" s="241"/>
      <c r="D218" s="241"/>
      <c r="E218" s="249"/>
    </row>
    <row r="219" spans="1:5">
      <c r="A219" s="158"/>
      <c r="B219" s="247"/>
      <c r="C219" s="241"/>
      <c r="D219" s="241"/>
      <c r="E219" s="250"/>
    </row>
    <row r="220" spans="1:5">
      <c r="A220" s="158"/>
      <c r="B220" s="247"/>
      <c r="C220" s="241"/>
      <c r="D220" s="241"/>
      <c r="E220" s="250"/>
    </row>
    <row r="221" spans="1:5">
      <c r="A221" s="158"/>
      <c r="B221" s="247"/>
      <c r="C221" s="241"/>
      <c r="D221" s="241"/>
      <c r="E221" s="250"/>
    </row>
    <row r="222" spans="1:5">
      <c r="A222" s="158"/>
      <c r="B222" s="247"/>
      <c r="C222" s="241"/>
      <c r="D222" s="241"/>
      <c r="E222" s="250"/>
    </row>
    <row r="223" spans="1:5">
      <c r="A223" s="158"/>
      <c r="B223" s="247"/>
      <c r="C223" s="241"/>
      <c r="D223" s="241"/>
      <c r="E223" s="250"/>
    </row>
    <row r="224" spans="1:5">
      <c r="A224" s="158"/>
      <c r="B224" s="247"/>
      <c r="C224" s="241"/>
      <c r="D224" s="241"/>
      <c r="E224" s="250"/>
    </row>
    <row r="225" spans="1:5">
      <c r="A225" s="158"/>
      <c r="B225" s="247"/>
      <c r="C225" s="241"/>
      <c r="D225" s="241"/>
      <c r="E225" s="250"/>
    </row>
    <row r="226" spans="1:5">
      <c r="A226" s="158"/>
      <c r="B226" s="247"/>
      <c r="C226" s="241"/>
      <c r="D226" s="241"/>
      <c r="E226" s="250"/>
    </row>
    <row r="227" spans="1:5">
      <c r="A227" s="158"/>
      <c r="B227" s="247"/>
      <c r="C227" s="241"/>
      <c r="D227" s="241"/>
      <c r="E227" s="250"/>
    </row>
    <row r="228" spans="1:5">
      <c r="A228" s="158"/>
      <c r="B228" s="247"/>
      <c r="C228" s="241"/>
      <c r="D228" s="241"/>
      <c r="E228" s="250"/>
    </row>
    <row r="229" spans="1:5">
      <c r="A229" s="158"/>
      <c r="B229" s="247"/>
      <c r="C229" s="241"/>
      <c r="D229" s="241"/>
      <c r="E229" s="250"/>
    </row>
    <row r="230" spans="1:5">
      <c r="A230" s="158"/>
      <c r="B230" s="247"/>
      <c r="C230" s="241"/>
      <c r="D230" s="241"/>
      <c r="E230" s="250"/>
    </row>
    <row r="231" spans="1:5">
      <c r="A231" s="158"/>
      <c r="B231" s="247"/>
      <c r="C231" s="241"/>
      <c r="D231" s="241"/>
      <c r="E231" s="250"/>
    </row>
    <row r="232" spans="1:5">
      <c r="A232" s="158"/>
      <c r="B232" s="247"/>
      <c r="C232" s="241"/>
      <c r="D232" s="241"/>
      <c r="E232" s="250"/>
    </row>
    <row r="233" spans="1:5">
      <c r="A233" s="158"/>
      <c r="B233" s="247"/>
      <c r="C233" s="241"/>
      <c r="D233" s="241"/>
      <c r="E233" s="250"/>
    </row>
    <row r="234" spans="1:5">
      <c r="A234" s="158"/>
      <c r="B234" s="247"/>
      <c r="C234" s="241"/>
      <c r="D234" s="241"/>
      <c r="E234" s="250"/>
    </row>
    <row r="235" spans="1:5">
      <c r="A235" s="158"/>
      <c r="B235" s="247"/>
      <c r="C235" s="241"/>
      <c r="D235" s="241"/>
      <c r="E235" s="250"/>
    </row>
    <row r="236" spans="1:5">
      <c r="A236" s="158"/>
      <c r="B236" s="247"/>
      <c r="C236" s="241"/>
      <c r="D236" s="241"/>
      <c r="E236" s="250"/>
    </row>
    <row r="237" spans="1:5">
      <c r="A237" s="158"/>
      <c r="B237" s="247"/>
      <c r="C237" s="241"/>
      <c r="D237" s="241"/>
      <c r="E237" s="250"/>
    </row>
    <row r="238" spans="1:5">
      <c r="A238" s="158"/>
      <c r="B238" s="247"/>
      <c r="C238" s="241"/>
      <c r="D238" s="241"/>
      <c r="E238" s="250"/>
    </row>
    <row r="239" spans="1:5">
      <c r="A239" s="158"/>
      <c r="B239" s="247"/>
      <c r="C239" s="241"/>
      <c r="D239" s="241"/>
      <c r="E239" s="250"/>
    </row>
    <row r="240" spans="1:5">
      <c r="A240" s="158"/>
      <c r="B240" s="247"/>
      <c r="C240" s="241"/>
      <c r="D240" s="241"/>
      <c r="E240" s="250"/>
    </row>
    <row r="241" spans="1:5">
      <c r="A241" s="158"/>
      <c r="B241" s="247"/>
      <c r="C241" s="241"/>
      <c r="D241" s="241"/>
      <c r="E241" s="250"/>
    </row>
    <row r="242" spans="1:5">
      <c r="A242" s="158"/>
      <c r="B242" s="247"/>
      <c r="C242" s="241"/>
      <c r="D242" s="241"/>
      <c r="E242" s="250"/>
    </row>
    <row r="243" spans="1:5">
      <c r="A243" s="158"/>
      <c r="B243" s="247"/>
      <c r="C243" s="241"/>
      <c r="D243" s="241"/>
      <c r="E243" s="250"/>
    </row>
    <row r="244" spans="1:5">
      <c r="A244" s="158"/>
      <c r="B244" s="247"/>
      <c r="C244" s="241"/>
      <c r="D244" s="241"/>
      <c r="E244" s="250"/>
    </row>
    <row r="245" spans="1:5">
      <c r="A245" s="158"/>
      <c r="B245" s="247"/>
      <c r="C245" s="241"/>
      <c r="D245" s="241"/>
      <c r="E245" s="250"/>
    </row>
    <row r="246" spans="1:5">
      <c r="A246" s="158"/>
      <c r="B246" s="247"/>
      <c r="C246" s="241"/>
      <c r="D246" s="241"/>
      <c r="E246" s="250"/>
    </row>
    <row r="247" spans="1:5">
      <c r="A247" s="158"/>
      <c r="B247" s="247"/>
      <c r="C247" s="241"/>
      <c r="D247" s="241"/>
      <c r="E247" s="250"/>
    </row>
    <row r="248" spans="1:5">
      <c r="A248" s="158"/>
      <c r="B248" s="247"/>
      <c r="C248" s="241"/>
      <c r="D248" s="241"/>
      <c r="E248" s="250"/>
    </row>
    <row r="249" spans="1:5">
      <c r="A249" s="158"/>
      <c r="B249" s="247"/>
      <c r="C249" s="241"/>
      <c r="D249" s="241"/>
      <c r="E249" s="250"/>
    </row>
    <row r="250" spans="1:5">
      <c r="A250" s="158"/>
      <c r="B250" s="247"/>
      <c r="C250" s="241"/>
      <c r="D250" s="241"/>
      <c r="E250" s="250"/>
    </row>
    <row r="251" spans="1:5">
      <c r="A251" s="158"/>
      <c r="B251" s="247"/>
      <c r="C251" s="241"/>
      <c r="D251" s="241"/>
      <c r="E251" s="250"/>
    </row>
    <row r="252" spans="1:5">
      <c r="A252" s="158"/>
      <c r="B252" s="247"/>
      <c r="C252" s="241"/>
      <c r="D252" s="241"/>
      <c r="E252" s="250"/>
    </row>
    <row r="253" spans="1:5">
      <c r="A253" s="158"/>
      <c r="B253" s="247"/>
      <c r="C253" s="241"/>
      <c r="D253" s="241"/>
      <c r="E253" s="250"/>
    </row>
    <row r="254" spans="1:5">
      <c r="A254" s="158"/>
      <c r="B254" s="247"/>
      <c r="C254" s="241"/>
      <c r="D254" s="241"/>
      <c r="E254" s="250"/>
    </row>
    <row r="255" spans="1:5">
      <c r="A255" s="158"/>
      <c r="B255" s="247"/>
      <c r="C255" s="241"/>
      <c r="D255" s="241"/>
      <c r="E255" s="250"/>
    </row>
    <row r="256" spans="1:5">
      <c r="A256" s="158"/>
      <c r="B256" s="247"/>
      <c r="C256" s="241"/>
      <c r="D256" s="241"/>
      <c r="E256" s="250"/>
    </row>
    <row r="257" spans="1:5">
      <c r="A257" s="158"/>
      <c r="B257" s="247"/>
      <c r="C257" s="241"/>
      <c r="D257" s="241"/>
      <c r="E257" s="250"/>
    </row>
    <row r="258" spans="1:5">
      <c r="A258" s="158"/>
      <c r="B258" s="247"/>
      <c r="C258" s="241"/>
      <c r="D258" s="241"/>
      <c r="E258" s="250"/>
    </row>
    <row r="259" spans="1:5">
      <c r="A259" s="158"/>
      <c r="B259" s="247"/>
      <c r="C259" s="241"/>
      <c r="D259" s="241"/>
      <c r="E259" s="250"/>
    </row>
    <row r="260" spans="1:5">
      <c r="A260" s="158"/>
      <c r="B260" s="247"/>
      <c r="C260" s="241"/>
      <c r="D260" s="241"/>
      <c r="E260" s="250"/>
    </row>
    <row r="261" spans="1:5">
      <c r="A261" s="158"/>
      <c r="B261" s="247"/>
      <c r="C261" s="241"/>
      <c r="D261" s="241"/>
      <c r="E261" s="250"/>
    </row>
    <row r="262" spans="1:5">
      <c r="A262" s="158"/>
      <c r="B262" s="247"/>
      <c r="C262" s="241"/>
      <c r="D262" s="241"/>
      <c r="E262" s="250"/>
    </row>
    <row r="263" spans="1:5">
      <c r="A263" s="158"/>
      <c r="B263" s="247"/>
      <c r="C263" s="241"/>
      <c r="D263" s="241"/>
      <c r="E263" s="250"/>
    </row>
    <row r="264" spans="1:5">
      <c r="A264" s="158"/>
      <c r="B264" s="247"/>
      <c r="C264" s="241"/>
      <c r="D264" s="241"/>
      <c r="E264" s="250"/>
    </row>
    <row r="265" spans="1:5">
      <c r="A265" s="158"/>
      <c r="B265" s="247"/>
      <c r="C265" s="241"/>
      <c r="D265" s="241"/>
      <c r="E265" s="250"/>
    </row>
    <row r="266" spans="1:5">
      <c r="A266" s="158"/>
      <c r="B266" s="247"/>
      <c r="C266" s="241"/>
      <c r="D266" s="241"/>
      <c r="E266" s="250"/>
    </row>
    <row r="267" spans="1:5">
      <c r="A267" s="158"/>
      <c r="B267" s="247"/>
      <c r="C267" s="241"/>
      <c r="D267" s="241"/>
      <c r="E267" s="250"/>
    </row>
    <row r="268" spans="1:5">
      <c r="A268" s="158"/>
      <c r="B268" s="247"/>
      <c r="C268" s="241"/>
      <c r="D268" s="241"/>
      <c r="E268" s="250"/>
    </row>
    <row r="269" spans="1:5">
      <c r="A269" s="158"/>
      <c r="B269" s="247"/>
      <c r="C269" s="241"/>
      <c r="D269" s="241"/>
      <c r="E269" s="250"/>
    </row>
    <row r="270" spans="1:5">
      <c r="A270" s="158"/>
      <c r="B270" s="247"/>
      <c r="C270" s="241"/>
      <c r="D270" s="241"/>
      <c r="E270" s="250"/>
    </row>
    <row r="271" spans="1:5">
      <c r="A271" s="158"/>
      <c r="B271" s="247"/>
      <c r="C271" s="241"/>
      <c r="D271" s="241"/>
      <c r="E271" s="250"/>
    </row>
    <row r="272" spans="1:5">
      <c r="A272" s="158"/>
      <c r="B272" s="247"/>
      <c r="C272" s="241"/>
      <c r="D272" s="241"/>
      <c r="E272" s="250"/>
    </row>
    <row r="273" spans="1:5">
      <c r="A273" s="158"/>
      <c r="B273" s="247"/>
      <c r="C273" s="241"/>
      <c r="D273" s="241"/>
      <c r="E273" s="250"/>
    </row>
    <row r="274" spans="1:5">
      <c r="A274" s="158"/>
      <c r="B274" s="247"/>
      <c r="C274" s="241"/>
      <c r="D274" s="241"/>
      <c r="E274" s="250"/>
    </row>
    <row r="275" spans="1:5">
      <c r="A275" s="158"/>
      <c r="B275" s="247"/>
      <c r="C275" s="241"/>
      <c r="D275" s="241"/>
      <c r="E275" s="250"/>
    </row>
    <row r="276" spans="1:5">
      <c r="A276" s="158"/>
      <c r="B276" s="247"/>
      <c r="C276" s="241"/>
      <c r="D276" s="241"/>
      <c r="E276" s="250"/>
    </row>
    <row r="277" spans="1:5">
      <c r="A277" s="158"/>
      <c r="B277" s="247"/>
      <c r="C277" s="241"/>
      <c r="D277" s="241"/>
      <c r="E277" s="250"/>
    </row>
    <row r="278" spans="1:5">
      <c r="A278" s="158"/>
      <c r="B278" s="247"/>
      <c r="C278" s="241"/>
      <c r="D278" s="241"/>
      <c r="E278" s="250"/>
    </row>
    <row r="279" spans="1:5">
      <c r="A279" s="158"/>
      <c r="B279" s="247"/>
      <c r="C279" s="241"/>
      <c r="D279" s="241"/>
      <c r="E279" s="250"/>
    </row>
    <row r="280" spans="1:5">
      <c r="A280" s="158"/>
      <c r="B280" s="247"/>
      <c r="C280" s="241"/>
      <c r="D280" s="241"/>
      <c r="E280" s="250"/>
    </row>
    <row r="281" spans="1:5">
      <c r="A281" s="158"/>
      <c r="B281" s="247"/>
      <c r="C281" s="241"/>
      <c r="D281" s="241"/>
      <c r="E281" s="250"/>
    </row>
    <row r="282" spans="1:5">
      <c r="A282" s="158"/>
      <c r="B282" s="247"/>
      <c r="C282" s="241"/>
      <c r="D282" s="241"/>
      <c r="E282" s="250"/>
    </row>
    <row r="283" spans="1:5">
      <c r="A283" s="158"/>
      <c r="B283" s="247"/>
      <c r="C283" s="241"/>
      <c r="D283" s="241"/>
      <c r="E283" s="250"/>
    </row>
    <row r="284" spans="1:5">
      <c r="A284" s="158"/>
      <c r="B284" s="247"/>
      <c r="C284" s="241"/>
      <c r="D284" s="241"/>
      <c r="E284" s="250"/>
    </row>
    <row r="285" spans="1:5">
      <c r="A285" s="158"/>
      <c r="B285" s="247"/>
      <c r="C285" s="241"/>
      <c r="D285" s="241"/>
      <c r="E285" s="250"/>
    </row>
    <row r="286" spans="1:5">
      <c r="A286" s="158"/>
      <c r="B286" s="247"/>
      <c r="C286" s="241"/>
      <c r="D286" s="241"/>
      <c r="E286" s="250"/>
    </row>
    <row r="287" spans="1:5">
      <c r="A287" s="158"/>
      <c r="B287" s="247"/>
      <c r="C287" s="241"/>
      <c r="D287" s="241"/>
      <c r="E287" s="250"/>
    </row>
    <row r="288" spans="1:5">
      <c r="A288" s="158"/>
      <c r="B288" s="247"/>
      <c r="C288" s="241"/>
      <c r="D288" s="241"/>
      <c r="E288" s="250"/>
    </row>
    <row r="289" spans="1:5">
      <c r="A289" s="158"/>
      <c r="B289" s="247"/>
      <c r="C289" s="241"/>
      <c r="D289" s="241"/>
      <c r="E289" s="250"/>
    </row>
    <row r="290" spans="1:5">
      <c r="A290" s="158"/>
      <c r="B290" s="247"/>
      <c r="C290" s="241"/>
      <c r="D290" s="241"/>
      <c r="E290" s="250"/>
    </row>
    <row r="291" spans="1:5">
      <c r="A291" s="158"/>
      <c r="B291" s="247"/>
      <c r="C291" s="241"/>
      <c r="D291" s="241"/>
      <c r="E291" s="250"/>
    </row>
    <row r="292" spans="1:5">
      <c r="A292" s="158"/>
      <c r="B292" s="247"/>
      <c r="C292" s="241"/>
      <c r="D292" s="241"/>
      <c r="E292" s="250"/>
    </row>
    <row r="293" spans="1:5">
      <c r="A293" s="158"/>
      <c r="B293" s="247"/>
      <c r="C293" s="241"/>
      <c r="D293" s="241"/>
      <c r="E293" s="250"/>
    </row>
    <row r="294" spans="1:5">
      <c r="A294" s="158"/>
      <c r="B294" s="247"/>
      <c r="C294" s="241"/>
      <c r="D294" s="241"/>
      <c r="E294" s="250"/>
    </row>
    <row r="295" spans="1:5">
      <c r="A295" s="158"/>
      <c r="B295" s="247"/>
      <c r="C295" s="241"/>
      <c r="D295" s="241"/>
      <c r="E295" s="250"/>
    </row>
    <row r="296" spans="1:5">
      <c r="A296" s="158"/>
      <c r="B296" s="247"/>
      <c r="C296" s="241"/>
      <c r="D296" s="241"/>
      <c r="E296" s="250"/>
    </row>
    <row r="297" spans="1:5">
      <c r="A297" s="158"/>
      <c r="B297" s="247"/>
      <c r="C297" s="241"/>
      <c r="D297" s="241"/>
      <c r="E297" s="250"/>
    </row>
    <row r="298" spans="1:5">
      <c r="A298" s="158"/>
      <c r="B298" s="247"/>
      <c r="C298" s="241"/>
      <c r="D298" s="241"/>
      <c r="E298" s="250"/>
    </row>
    <row r="299" spans="1:5">
      <c r="A299" s="158"/>
      <c r="B299" s="247"/>
      <c r="C299" s="241"/>
      <c r="D299" s="241"/>
      <c r="E299" s="250"/>
    </row>
    <row r="300" spans="1:5">
      <c r="A300" s="158"/>
      <c r="B300" s="247"/>
      <c r="C300" s="241"/>
      <c r="D300" s="241"/>
      <c r="E300" s="250"/>
    </row>
    <row r="301" spans="1:5">
      <c r="A301" s="158"/>
      <c r="B301" s="247"/>
      <c r="C301" s="241"/>
      <c r="D301" s="241"/>
      <c r="E301" s="250"/>
    </row>
    <row r="302" spans="1:5">
      <c r="A302" s="158"/>
      <c r="B302" s="247"/>
      <c r="C302" s="241"/>
      <c r="D302" s="241"/>
      <c r="E302" s="250"/>
    </row>
    <row r="303" spans="1:5">
      <c r="A303" s="158"/>
      <c r="B303" s="247"/>
      <c r="C303" s="241"/>
      <c r="D303" s="241"/>
      <c r="E303" s="250"/>
    </row>
    <row r="304" spans="1:5">
      <c r="A304" s="158"/>
      <c r="B304" s="247"/>
      <c r="C304" s="241"/>
      <c r="D304" s="241"/>
      <c r="E304" s="250"/>
    </row>
    <row r="305" spans="1:5">
      <c r="A305" s="158"/>
      <c r="B305" s="247"/>
      <c r="C305" s="241"/>
      <c r="D305" s="241"/>
      <c r="E305" s="250"/>
    </row>
    <row r="306" spans="1:5">
      <c r="A306" s="158"/>
      <c r="B306" s="247"/>
      <c r="C306" s="241"/>
      <c r="D306" s="241"/>
      <c r="E306" s="250"/>
    </row>
    <row r="307" spans="1:5">
      <c r="A307" s="158"/>
      <c r="B307" s="247"/>
      <c r="C307" s="241"/>
      <c r="D307" s="241"/>
      <c r="E307" s="250"/>
    </row>
    <row r="308" spans="1:5">
      <c r="A308" s="158"/>
      <c r="B308" s="247"/>
      <c r="C308" s="241"/>
      <c r="D308" s="241"/>
      <c r="E308" s="250"/>
    </row>
    <row r="309" spans="1:5">
      <c r="A309" s="158"/>
      <c r="B309" s="247"/>
      <c r="C309" s="241"/>
      <c r="D309" s="241"/>
      <c r="E309" s="250"/>
    </row>
    <row r="310" spans="1:5">
      <c r="A310" s="158"/>
      <c r="B310" s="247"/>
      <c r="C310" s="241"/>
      <c r="D310" s="241"/>
      <c r="E310" s="250"/>
    </row>
    <row r="311" spans="1:5">
      <c r="A311" s="158"/>
      <c r="B311" s="247"/>
      <c r="C311" s="241"/>
      <c r="D311" s="241"/>
      <c r="E311" s="250"/>
    </row>
    <row r="312" spans="1:5">
      <c r="A312" s="158"/>
      <c r="B312" s="247"/>
      <c r="C312" s="241"/>
      <c r="D312" s="241"/>
      <c r="E312" s="250"/>
    </row>
    <row r="313" spans="1:5">
      <c r="A313" s="158"/>
      <c r="B313" s="247"/>
      <c r="C313" s="241"/>
      <c r="D313" s="241"/>
      <c r="E313" s="250"/>
    </row>
    <row r="314" spans="1:5">
      <c r="A314" s="158"/>
      <c r="B314" s="247"/>
      <c r="C314" s="241"/>
      <c r="D314" s="241"/>
      <c r="E314" s="250"/>
    </row>
    <row r="315" spans="1:5">
      <c r="A315" s="158"/>
      <c r="B315" s="247"/>
      <c r="C315" s="241"/>
      <c r="D315" s="241"/>
      <c r="E315" s="250"/>
    </row>
    <row r="316" spans="1:5">
      <c r="A316" s="158"/>
      <c r="B316" s="247"/>
      <c r="C316" s="241"/>
      <c r="D316" s="241"/>
      <c r="E316" s="250"/>
    </row>
    <row r="317" spans="1:5">
      <c r="A317" s="158"/>
      <c r="B317" s="247"/>
      <c r="C317" s="241"/>
      <c r="D317" s="241"/>
      <c r="E317" s="250"/>
    </row>
    <row r="318" spans="1:5">
      <c r="A318" s="158"/>
      <c r="B318" s="247"/>
      <c r="C318" s="241"/>
      <c r="D318" s="241"/>
      <c r="E318" s="250"/>
    </row>
    <row r="319" spans="1:5">
      <c r="A319" s="158"/>
      <c r="B319" s="247"/>
      <c r="C319" s="241"/>
      <c r="D319" s="241"/>
      <c r="E319" s="250"/>
    </row>
    <row r="320" spans="1:5">
      <c r="A320" s="158"/>
      <c r="B320" s="247"/>
      <c r="C320" s="241"/>
      <c r="D320" s="241"/>
      <c r="E320" s="250"/>
    </row>
    <row r="321" spans="1:5">
      <c r="A321" s="158"/>
      <c r="B321" s="247"/>
      <c r="C321" s="241"/>
      <c r="D321" s="241"/>
      <c r="E321" s="250"/>
    </row>
    <row r="322" spans="1:5">
      <c r="A322" s="158"/>
      <c r="B322" s="247"/>
      <c r="C322" s="241"/>
      <c r="D322" s="241"/>
      <c r="E322" s="250"/>
    </row>
    <row r="323" spans="1:5">
      <c r="A323" s="158"/>
      <c r="B323" s="247"/>
      <c r="C323" s="241"/>
      <c r="D323" s="241"/>
      <c r="E323" s="250"/>
    </row>
    <row r="324" spans="1:5">
      <c r="A324" s="158"/>
      <c r="B324" s="247"/>
      <c r="C324" s="241"/>
      <c r="D324" s="241"/>
      <c r="E324" s="250"/>
    </row>
    <row r="325" spans="1:5">
      <c r="A325" s="158"/>
      <c r="B325" s="247"/>
      <c r="C325" s="241"/>
      <c r="D325" s="241"/>
      <c r="E325" s="250"/>
    </row>
    <row r="326" spans="1:5">
      <c r="A326" s="158"/>
      <c r="B326" s="247"/>
      <c r="C326" s="241"/>
      <c r="D326" s="241"/>
      <c r="E326" s="250"/>
    </row>
    <row r="327" spans="1:5">
      <c r="A327" s="158"/>
      <c r="B327" s="247"/>
      <c r="C327" s="241"/>
      <c r="D327" s="241"/>
      <c r="E327" s="250"/>
    </row>
    <row r="328" spans="1:5">
      <c r="A328" s="158"/>
      <c r="B328" s="247"/>
      <c r="C328" s="241"/>
      <c r="D328" s="241"/>
      <c r="E328" s="250"/>
    </row>
    <row r="329" spans="1:5">
      <c r="A329" s="158"/>
      <c r="B329" s="247"/>
      <c r="C329" s="241"/>
      <c r="D329" s="241"/>
      <c r="E329" s="250"/>
    </row>
    <row r="330" spans="1:5">
      <c r="A330" s="158"/>
      <c r="B330" s="247"/>
      <c r="C330" s="241"/>
      <c r="D330" s="241"/>
      <c r="E330" s="250"/>
    </row>
    <row r="331" spans="1:5">
      <c r="A331" s="158"/>
      <c r="B331" s="247"/>
      <c r="C331" s="241"/>
      <c r="D331" s="241"/>
      <c r="E331" s="250"/>
    </row>
    <row r="332" spans="1:5">
      <c r="A332" s="158"/>
      <c r="B332" s="247"/>
      <c r="C332" s="241"/>
      <c r="D332" s="241"/>
      <c r="E332" s="250"/>
    </row>
    <row r="333" spans="1:5">
      <c r="A333" s="158"/>
      <c r="B333" s="247"/>
      <c r="C333" s="241"/>
      <c r="D333" s="241"/>
      <c r="E333" s="250"/>
    </row>
    <row r="334" spans="1:5">
      <c r="A334" s="158"/>
      <c r="B334" s="247"/>
      <c r="C334" s="241"/>
      <c r="D334" s="241"/>
      <c r="E334" s="250"/>
    </row>
    <row r="335" spans="1:5">
      <c r="A335" s="158"/>
      <c r="B335" s="247"/>
      <c r="C335" s="241"/>
      <c r="D335" s="241"/>
      <c r="E335" s="250"/>
    </row>
    <row r="336" spans="1:5">
      <c r="A336" s="158"/>
      <c r="B336" s="247"/>
      <c r="C336" s="241"/>
      <c r="D336" s="241"/>
      <c r="E336" s="250"/>
    </row>
    <row r="337" spans="1:5">
      <c r="A337" s="158"/>
      <c r="B337" s="247"/>
      <c r="C337" s="241"/>
      <c r="D337" s="241"/>
      <c r="E337" s="250"/>
    </row>
    <row r="338" spans="1:5">
      <c r="A338" s="158"/>
      <c r="B338" s="247"/>
      <c r="C338" s="241"/>
      <c r="D338" s="241"/>
      <c r="E338" s="250"/>
    </row>
    <row r="339" spans="1:5">
      <c r="A339" s="158"/>
      <c r="B339" s="247"/>
      <c r="C339" s="241"/>
      <c r="D339" s="241"/>
      <c r="E339" s="250"/>
    </row>
    <row r="340" spans="1:5">
      <c r="A340" s="158"/>
      <c r="B340" s="247"/>
      <c r="C340" s="241"/>
      <c r="D340" s="241"/>
      <c r="E340" s="250"/>
    </row>
    <row r="341" spans="1:5">
      <c r="A341" s="158"/>
      <c r="B341" s="247"/>
      <c r="C341" s="241"/>
      <c r="D341" s="241"/>
      <c r="E341" s="250"/>
    </row>
    <row r="342" spans="1:5">
      <c r="A342" s="158"/>
      <c r="B342" s="247"/>
      <c r="C342" s="241"/>
      <c r="D342" s="241"/>
      <c r="E342" s="250"/>
    </row>
    <row r="343" spans="1:5">
      <c r="A343" s="158"/>
      <c r="B343" s="247"/>
      <c r="C343" s="241"/>
      <c r="D343" s="241"/>
      <c r="E343" s="250"/>
    </row>
    <row r="344" spans="1:5">
      <c r="A344" s="158"/>
      <c r="B344" s="247"/>
      <c r="C344" s="241"/>
      <c r="D344" s="241"/>
      <c r="E344" s="250"/>
    </row>
    <row r="345" spans="1:5">
      <c r="A345" s="158"/>
      <c r="B345" s="247"/>
      <c r="C345" s="241"/>
      <c r="D345" s="241"/>
      <c r="E345" s="250"/>
    </row>
    <row r="346" spans="1:5">
      <c r="C346" s="241"/>
      <c r="E346" s="250"/>
    </row>
    <row r="347" spans="1:5">
      <c r="C347" s="241"/>
      <c r="E347" s="250"/>
    </row>
    <row r="348" spans="1:5">
      <c r="C348" s="241"/>
      <c r="E348" s="250"/>
    </row>
    <row r="349" spans="1:5">
      <c r="C349" s="241"/>
      <c r="E349" s="250"/>
    </row>
    <row r="350" spans="1:5">
      <c r="E350" s="250"/>
    </row>
    <row r="351" spans="1:5">
      <c r="E351" s="250"/>
    </row>
    <row r="352" spans="1:5">
      <c r="E352" s="250"/>
    </row>
    <row r="353" spans="5:5">
      <c r="E353" s="250"/>
    </row>
    <row r="354" spans="5:5">
      <c r="E354" s="250"/>
    </row>
    <row r="355" spans="5:5">
      <c r="E355" s="250"/>
    </row>
    <row r="356" spans="5:5">
      <c r="E356" s="250"/>
    </row>
    <row r="357" spans="5:5">
      <c r="E357" s="250"/>
    </row>
    <row r="358" spans="5:5">
      <c r="E358" s="250"/>
    </row>
    <row r="359" spans="5:5">
      <c r="E359" s="250"/>
    </row>
    <row r="360" spans="5:5">
      <c r="E360" s="250"/>
    </row>
    <row r="361" spans="5:5">
      <c r="E361" s="250"/>
    </row>
    <row r="362" spans="5:5">
      <c r="E362" s="250"/>
    </row>
    <row r="363" spans="5:5">
      <c r="E363" s="250"/>
    </row>
    <row r="364" spans="5:5">
      <c r="E364" s="250"/>
    </row>
    <row r="365" spans="5:5">
      <c r="E365" s="250"/>
    </row>
    <row r="366" spans="5:5">
      <c r="E366" s="250"/>
    </row>
    <row r="367" spans="5:5">
      <c r="E367" s="250"/>
    </row>
    <row r="368" spans="5:5">
      <c r="E368" s="250"/>
    </row>
    <row r="369" spans="5:5">
      <c r="E369" s="250"/>
    </row>
    <row r="370" spans="5:5">
      <c r="E370" s="250"/>
    </row>
    <row r="371" spans="5:5">
      <c r="E371" s="250"/>
    </row>
    <row r="372" spans="5:5">
      <c r="E372" s="250"/>
    </row>
    <row r="373" spans="5:5">
      <c r="E373" s="250"/>
    </row>
    <row r="374" spans="5:5">
      <c r="E374" s="250"/>
    </row>
    <row r="375" spans="5:5">
      <c r="E375" s="250"/>
    </row>
    <row r="376" spans="5:5">
      <c r="E376" s="250"/>
    </row>
    <row r="377" spans="5:5">
      <c r="E377" s="250"/>
    </row>
    <row r="378" spans="5:5">
      <c r="E378" s="250"/>
    </row>
    <row r="379" spans="5:5">
      <c r="E379" s="250"/>
    </row>
    <row r="380" spans="5:5">
      <c r="E380" s="250"/>
    </row>
    <row r="381" spans="5:5">
      <c r="E381" s="250"/>
    </row>
    <row r="382" spans="5:5">
      <c r="E382" s="250"/>
    </row>
    <row r="383" spans="5:5">
      <c r="E383" s="250"/>
    </row>
    <row r="384" spans="5:5">
      <c r="E384" s="250"/>
    </row>
    <row r="385" spans="5:5">
      <c r="E385" s="250"/>
    </row>
    <row r="386" spans="5:5">
      <c r="E386" s="250"/>
    </row>
    <row r="387" spans="5:5">
      <c r="E387" s="250"/>
    </row>
    <row r="388" spans="5:5">
      <c r="E388" s="250"/>
    </row>
    <row r="389" spans="5:5">
      <c r="E389" s="250"/>
    </row>
    <row r="390" spans="5:5">
      <c r="E390" s="250"/>
    </row>
    <row r="391" spans="5:5">
      <c r="E391" s="250"/>
    </row>
    <row r="392" spans="5:5">
      <c r="E392" s="250"/>
    </row>
    <row r="393" spans="5:5">
      <c r="E393" s="250"/>
    </row>
    <row r="394" spans="5:5">
      <c r="E394" s="250"/>
    </row>
    <row r="395" spans="5:5">
      <c r="E395" s="250"/>
    </row>
    <row r="396" spans="5:5">
      <c r="E396" s="250"/>
    </row>
    <row r="397" spans="5:5">
      <c r="E397" s="250"/>
    </row>
  </sheetData>
  <mergeCells count="1">
    <mergeCell ref="A3:D3"/>
  </mergeCells>
  <pageMargins left="0.25" right="0.25" top="0.38" bottom="0.3" header="0.3" footer="0.3"/>
  <pageSetup paperSize="9" scale="69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L579"/>
  <sheetViews>
    <sheetView topLeftCell="A562" workbookViewId="0">
      <selection activeCell="E578" sqref="E578"/>
    </sheetView>
  </sheetViews>
  <sheetFormatPr defaultRowHeight="25.5"/>
  <cols>
    <col min="1" max="1" width="10.85546875" style="18" customWidth="1"/>
    <col min="2" max="2" width="63.7109375" style="47" customWidth="1"/>
    <col min="3" max="12" width="15.42578125" style="18" customWidth="1"/>
    <col min="13" max="16384" width="9.140625" style="18"/>
  </cols>
  <sheetData>
    <row r="1" spans="1:12">
      <c r="A1" s="455" t="s">
        <v>91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5"/>
    </row>
    <row r="2" spans="1:12">
      <c r="C2" s="457"/>
      <c r="D2" s="457"/>
      <c r="E2" s="457"/>
      <c r="F2" s="457"/>
      <c r="G2" s="457"/>
      <c r="H2" s="457"/>
      <c r="I2" s="457"/>
      <c r="J2" s="457"/>
      <c r="K2" s="457"/>
      <c r="L2" s="457"/>
    </row>
    <row r="3" spans="1:12">
      <c r="C3" s="458"/>
      <c r="D3" s="458"/>
      <c r="E3" s="458"/>
      <c r="F3" s="458"/>
      <c r="G3" s="458"/>
      <c r="H3" s="458"/>
      <c r="I3" s="458"/>
      <c r="J3" s="458"/>
      <c r="K3" s="458"/>
      <c r="L3" s="458"/>
    </row>
    <row r="4" spans="1:12" ht="25.5" customHeight="1">
      <c r="A4" s="459" t="s">
        <v>63</v>
      </c>
      <c r="B4" s="459" t="s">
        <v>79</v>
      </c>
      <c r="C4" s="456" t="s">
        <v>48</v>
      </c>
      <c r="D4" s="456"/>
      <c r="E4" s="456" t="s">
        <v>98</v>
      </c>
      <c r="F4" s="456"/>
      <c r="G4" s="456" t="s">
        <v>99</v>
      </c>
      <c r="H4" s="456"/>
      <c r="I4" s="456" t="s">
        <v>100</v>
      </c>
      <c r="J4" s="456"/>
      <c r="K4" s="456" t="s">
        <v>101</v>
      </c>
      <c r="L4" s="456"/>
    </row>
    <row r="5" spans="1:12" ht="23.25" customHeight="1">
      <c r="A5" s="459"/>
      <c r="B5" s="459"/>
      <c r="C5" s="293" t="s">
        <v>37</v>
      </c>
      <c r="D5" s="293" t="s">
        <v>38</v>
      </c>
      <c r="E5" s="293" t="s">
        <v>37</v>
      </c>
      <c r="F5" s="293" t="s">
        <v>38</v>
      </c>
      <c r="G5" s="293" t="s">
        <v>37</v>
      </c>
      <c r="H5" s="293" t="s">
        <v>38</v>
      </c>
      <c r="I5" s="293" t="s">
        <v>37</v>
      </c>
      <c r="J5" s="293" t="s">
        <v>38</v>
      </c>
      <c r="K5" s="293" t="s">
        <v>37</v>
      </c>
      <c r="L5" s="293" t="s">
        <v>38</v>
      </c>
    </row>
    <row r="6" spans="1:12">
      <c r="A6" s="144">
        <v>1</v>
      </c>
      <c r="B6" s="145" t="s">
        <v>296</v>
      </c>
      <c r="C6" s="294"/>
      <c r="D6" s="294"/>
      <c r="E6" s="295"/>
      <c r="F6" s="295"/>
      <c r="G6" s="295"/>
      <c r="H6" s="295"/>
      <c r="I6" s="295"/>
      <c r="J6" s="295"/>
      <c r="K6" s="296"/>
      <c r="L6" s="296"/>
    </row>
    <row r="7" spans="1:12">
      <c r="A7" s="144">
        <v>11</v>
      </c>
      <c r="B7" s="145" t="s">
        <v>927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</row>
    <row r="8" spans="1:12">
      <c r="A8" s="144">
        <v>110</v>
      </c>
      <c r="B8" s="145" t="s">
        <v>928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</row>
    <row r="9" spans="1:12">
      <c r="A9" s="144">
        <v>1100</v>
      </c>
      <c r="B9" s="145" t="s">
        <v>929</v>
      </c>
      <c r="C9" s="132"/>
      <c r="D9" s="132"/>
      <c r="E9" s="132"/>
      <c r="F9" s="132"/>
      <c r="G9" s="132"/>
      <c r="H9" s="132"/>
      <c r="I9" s="132"/>
      <c r="J9" s="132"/>
      <c r="K9" s="132"/>
      <c r="L9" s="132"/>
    </row>
    <row r="10" spans="1:12" ht="51">
      <c r="A10" s="338">
        <v>110001</v>
      </c>
      <c r="B10" s="148" t="s">
        <v>930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</row>
    <row r="11" spans="1:12">
      <c r="A11" s="338">
        <v>110002</v>
      </c>
      <c r="B11" s="148" t="s">
        <v>931</v>
      </c>
      <c r="C11" s="134"/>
      <c r="D11" s="134"/>
      <c r="E11" s="134"/>
      <c r="F11" s="134"/>
      <c r="G11" s="134"/>
      <c r="H11" s="134"/>
      <c r="I11" s="134"/>
      <c r="J11" s="134"/>
      <c r="K11" s="134"/>
      <c r="L11" s="134"/>
    </row>
    <row r="12" spans="1:12">
      <c r="A12" s="338">
        <v>110003</v>
      </c>
      <c r="B12" s="148" t="s">
        <v>932</v>
      </c>
      <c r="C12" s="134"/>
      <c r="D12" s="134"/>
      <c r="E12" s="134"/>
      <c r="F12" s="134"/>
      <c r="G12" s="134"/>
      <c r="H12" s="134"/>
      <c r="I12" s="134"/>
      <c r="J12" s="134"/>
      <c r="K12" s="134"/>
      <c r="L12" s="134"/>
    </row>
    <row r="13" spans="1:12">
      <c r="A13" s="338">
        <v>110004</v>
      </c>
      <c r="B13" s="148" t="s">
        <v>933</v>
      </c>
      <c r="C13" s="134"/>
      <c r="D13" s="134"/>
      <c r="E13" s="134"/>
      <c r="F13" s="134"/>
      <c r="G13" s="134"/>
      <c r="H13" s="134"/>
      <c r="I13" s="134"/>
      <c r="J13" s="134"/>
      <c r="K13" s="134"/>
      <c r="L13" s="134"/>
    </row>
    <row r="14" spans="1:12" ht="127.5">
      <c r="A14" s="338">
        <v>110005</v>
      </c>
      <c r="B14" s="297" t="s">
        <v>1192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12" ht="51">
      <c r="A15" s="338">
        <v>110006</v>
      </c>
      <c r="B15" s="148" t="s">
        <v>934</v>
      </c>
      <c r="C15" s="134"/>
      <c r="D15" s="134"/>
      <c r="E15" s="134"/>
      <c r="F15" s="134"/>
      <c r="G15" s="134"/>
      <c r="H15" s="134"/>
      <c r="I15" s="134"/>
      <c r="J15" s="134"/>
      <c r="K15" s="134"/>
      <c r="L15" s="134"/>
    </row>
    <row r="16" spans="1:12" ht="51">
      <c r="A16" s="338">
        <v>110007</v>
      </c>
      <c r="B16" s="148" t="s">
        <v>935</v>
      </c>
      <c r="C16" s="134"/>
      <c r="D16" s="134"/>
      <c r="E16" s="134"/>
      <c r="F16" s="134"/>
      <c r="G16" s="134"/>
      <c r="H16" s="134"/>
      <c r="I16" s="134"/>
      <c r="J16" s="134"/>
      <c r="K16" s="134"/>
      <c r="L16" s="134"/>
    </row>
    <row r="17" spans="1:12">
      <c r="A17" s="338">
        <v>110008</v>
      </c>
      <c r="B17" s="148" t="s">
        <v>936</v>
      </c>
      <c r="C17" s="134"/>
      <c r="D17" s="134"/>
      <c r="E17" s="134"/>
      <c r="F17" s="134"/>
      <c r="G17" s="134"/>
      <c r="H17" s="134"/>
      <c r="I17" s="134"/>
      <c r="J17" s="134"/>
      <c r="K17" s="134"/>
      <c r="L17" s="134"/>
    </row>
    <row r="18" spans="1:12">
      <c r="A18" s="337">
        <v>1101</v>
      </c>
      <c r="B18" s="145" t="s">
        <v>937</v>
      </c>
      <c r="C18" s="132"/>
      <c r="D18" s="132"/>
      <c r="E18" s="132"/>
      <c r="F18" s="132"/>
      <c r="G18" s="132"/>
      <c r="H18" s="132"/>
      <c r="I18" s="132"/>
      <c r="J18" s="132"/>
      <c r="K18" s="132"/>
      <c r="L18" s="132"/>
    </row>
    <row r="19" spans="1:12" ht="51">
      <c r="A19" s="338">
        <v>110101</v>
      </c>
      <c r="B19" s="148" t="s">
        <v>938</v>
      </c>
      <c r="C19" s="134"/>
      <c r="D19" s="134"/>
      <c r="E19" s="134"/>
      <c r="F19" s="134"/>
      <c r="G19" s="134"/>
      <c r="H19" s="134"/>
      <c r="I19" s="134"/>
      <c r="J19" s="134"/>
      <c r="K19" s="134"/>
      <c r="L19" s="134"/>
    </row>
    <row r="20" spans="1:12" ht="30">
      <c r="A20" s="337">
        <v>1102</v>
      </c>
      <c r="B20" s="145" t="s">
        <v>941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</row>
    <row r="21" spans="1:12" ht="76.5">
      <c r="A21" s="338">
        <v>110201</v>
      </c>
      <c r="B21" s="148" t="s">
        <v>939</v>
      </c>
      <c r="C21" s="134"/>
      <c r="D21" s="134"/>
      <c r="E21" s="134"/>
      <c r="F21" s="134"/>
      <c r="G21" s="134"/>
      <c r="H21" s="134"/>
      <c r="I21" s="134"/>
      <c r="J21" s="134"/>
      <c r="K21" s="134"/>
      <c r="L21" s="134"/>
    </row>
    <row r="22" spans="1:12">
      <c r="A22" s="337">
        <v>1103</v>
      </c>
      <c r="B22" s="145" t="s">
        <v>942</v>
      </c>
      <c r="C22" s="132"/>
      <c r="D22" s="132"/>
      <c r="E22" s="132"/>
      <c r="F22" s="132"/>
      <c r="G22" s="132"/>
      <c r="H22" s="132"/>
      <c r="I22" s="132"/>
      <c r="J22" s="132"/>
      <c r="K22" s="132"/>
      <c r="L22" s="132"/>
    </row>
    <row r="23" spans="1:12">
      <c r="A23" s="338">
        <v>110301</v>
      </c>
      <c r="B23" s="148" t="s">
        <v>940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</row>
    <row r="24" spans="1:12">
      <c r="A24" s="337">
        <v>1104</v>
      </c>
      <c r="B24" s="145" t="s">
        <v>943</v>
      </c>
      <c r="C24" s="132"/>
      <c r="D24" s="132"/>
      <c r="E24" s="132"/>
      <c r="F24" s="132"/>
      <c r="G24" s="132"/>
      <c r="H24" s="132"/>
      <c r="I24" s="132"/>
      <c r="J24" s="132"/>
      <c r="K24" s="132"/>
      <c r="L24" s="132"/>
    </row>
    <row r="25" spans="1:12" ht="51">
      <c r="A25" s="338">
        <v>110401</v>
      </c>
      <c r="B25" s="148" t="s">
        <v>314</v>
      </c>
      <c r="C25" s="134"/>
      <c r="D25" s="134"/>
      <c r="E25" s="134"/>
      <c r="F25" s="134"/>
      <c r="G25" s="134"/>
      <c r="H25" s="134"/>
      <c r="I25" s="134"/>
      <c r="J25" s="134"/>
      <c r="K25" s="134"/>
      <c r="L25" s="134"/>
    </row>
    <row r="26" spans="1:12">
      <c r="A26" s="337">
        <v>112</v>
      </c>
      <c r="B26" s="145" t="s">
        <v>944</v>
      </c>
      <c r="C26" s="132"/>
      <c r="D26" s="132"/>
      <c r="E26" s="132"/>
      <c r="F26" s="132"/>
      <c r="G26" s="132"/>
      <c r="H26" s="132"/>
      <c r="I26" s="132"/>
      <c r="J26" s="132"/>
      <c r="K26" s="132"/>
      <c r="L26" s="132"/>
    </row>
    <row r="27" spans="1:12">
      <c r="A27" s="338">
        <v>112001</v>
      </c>
      <c r="B27" s="148" t="s">
        <v>948</v>
      </c>
      <c r="C27" s="134"/>
      <c r="D27" s="134"/>
      <c r="E27" s="134"/>
      <c r="F27" s="134"/>
      <c r="G27" s="134"/>
      <c r="H27" s="134"/>
      <c r="I27" s="134"/>
      <c r="J27" s="134"/>
      <c r="K27" s="134"/>
      <c r="L27" s="134"/>
    </row>
    <row r="28" spans="1:12">
      <c r="A28" s="338">
        <v>112002</v>
      </c>
      <c r="B28" s="148" t="s">
        <v>949</v>
      </c>
      <c r="C28" s="134"/>
      <c r="D28" s="134"/>
      <c r="E28" s="134"/>
      <c r="F28" s="134"/>
      <c r="G28" s="134"/>
      <c r="H28" s="134"/>
      <c r="I28" s="134"/>
      <c r="J28" s="134"/>
      <c r="K28" s="134"/>
      <c r="L28" s="134"/>
    </row>
    <row r="29" spans="1:12">
      <c r="A29" s="338">
        <v>112003</v>
      </c>
      <c r="B29" s="148" t="s">
        <v>950</v>
      </c>
      <c r="C29" s="134"/>
      <c r="D29" s="134"/>
      <c r="E29" s="134"/>
      <c r="F29" s="134"/>
      <c r="G29" s="134"/>
      <c r="H29" s="134"/>
      <c r="I29" s="134"/>
      <c r="J29" s="134"/>
      <c r="K29" s="134"/>
      <c r="L29" s="134"/>
    </row>
    <row r="30" spans="1:12">
      <c r="A30" s="338">
        <v>112004</v>
      </c>
      <c r="B30" s="148" t="s">
        <v>951</v>
      </c>
      <c r="C30" s="134"/>
      <c r="D30" s="134"/>
      <c r="E30" s="134"/>
      <c r="F30" s="134"/>
      <c r="G30" s="134"/>
      <c r="H30" s="134"/>
      <c r="I30" s="134"/>
      <c r="J30" s="134"/>
      <c r="K30" s="134"/>
      <c r="L30" s="134"/>
    </row>
    <row r="31" spans="1:12">
      <c r="A31" s="338">
        <v>112005</v>
      </c>
      <c r="B31" s="148" t="s">
        <v>952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12">
      <c r="A32" s="337">
        <v>113</v>
      </c>
      <c r="B32" s="145" t="s">
        <v>945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2"/>
    </row>
    <row r="33" spans="1:12">
      <c r="A33" s="338">
        <v>113001</v>
      </c>
      <c r="B33" s="148" t="s">
        <v>953</v>
      </c>
      <c r="C33" s="134"/>
      <c r="D33" s="134"/>
      <c r="E33" s="134"/>
      <c r="F33" s="134"/>
      <c r="G33" s="134"/>
      <c r="H33" s="134"/>
      <c r="I33" s="134"/>
      <c r="J33" s="134"/>
      <c r="K33" s="134"/>
      <c r="L33" s="134"/>
    </row>
    <row r="34" spans="1:12">
      <c r="A34" s="338">
        <v>113002</v>
      </c>
      <c r="B34" s="148" t="s">
        <v>954</v>
      </c>
      <c r="C34" s="134"/>
      <c r="D34" s="134"/>
      <c r="E34" s="134"/>
      <c r="F34" s="134"/>
      <c r="G34" s="134"/>
      <c r="H34" s="134"/>
      <c r="I34" s="134"/>
      <c r="J34" s="134"/>
      <c r="K34" s="134"/>
      <c r="L34" s="134"/>
    </row>
    <row r="35" spans="1:12" ht="51">
      <c r="A35" s="338">
        <v>113003</v>
      </c>
      <c r="B35" s="148" t="s">
        <v>955</v>
      </c>
      <c r="C35" s="134"/>
      <c r="D35" s="134"/>
      <c r="E35" s="134"/>
      <c r="F35" s="134"/>
      <c r="G35" s="134"/>
      <c r="H35" s="134"/>
      <c r="I35" s="134"/>
      <c r="J35" s="134"/>
      <c r="K35" s="134"/>
      <c r="L35" s="134"/>
    </row>
    <row r="36" spans="1:12">
      <c r="A36" s="338">
        <v>113004</v>
      </c>
      <c r="B36" s="148" t="s">
        <v>956</v>
      </c>
      <c r="C36" s="134"/>
      <c r="D36" s="134"/>
      <c r="E36" s="134"/>
      <c r="F36" s="134"/>
      <c r="G36" s="134"/>
      <c r="H36" s="134"/>
      <c r="I36" s="134"/>
      <c r="J36" s="134"/>
      <c r="K36" s="134"/>
      <c r="L36" s="134"/>
    </row>
    <row r="37" spans="1:12">
      <c r="A37" s="337">
        <v>114</v>
      </c>
      <c r="B37" s="145" t="s">
        <v>946</v>
      </c>
      <c r="C37" s="132"/>
      <c r="D37" s="132"/>
      <c r="E37" s="132"/>
      <c r="F37" s="132"/>
      <c r="G37" s="132"/>
      <c r="H37" s="132"/>
      <c r="I37" s="132"/>
      <c r="J37" s="132"/>
      <c r="K37" s="132"/>
      <c r="L37" s="132"/>
    </row>
    <row r="38" spans="1:12">
      <c r="A38" s="338">
        <v>114001</v>
      </c>
      <c r="B38" s="148" t="s">
        <v>957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2">
      <c r="A39" s="338">
        <v>114002</v>
      </c>
      <c r="B39" s="148" t="s">
        <v>958</v>
      </c>
      <c r="C39" s="134"/>
      <c r="D39" s="134"/>
      <c r="E39" s="134"/>
      <c r="F39" s="134"/>
      <c r="G39" s="134"/>
      <c r="H39" s="134"/>
      <c r="I39" s="134"/>
      <c r="J39" s="134"/>
      <c r="K39" s="134"/>
      <c r="L39" s="134"/>
    </row>
    <row r="40" spans="1:12">
      <c r="A40" s="338">
        <v>114003</v>
      </c>
      <c r="B40" s="148" t="s">
        <v>959</v>
      </c>
      <c r="C40" s="134"/>
      <c r="D40" s="134"/>
      <c r="E40" s="134"/>
      <c r="F40" s="134"/>
      <c r="G40" s="134"/>
      <c r="H40" s="134"/>
      <c r="I40" s="134"/>
      <c r="J40" s="134"/>
      <c r="K40" s="134"/>
      <c r="L40" s="134"/>
    </row>
    <row r="41" spans="1:12">
      <c r="A41" s="337">
        <v>115</v>
      </c>
      <c r="B41" s="145" t="s">
        <v>947</v>
      </c>
      <c r="C41" s="132"/>
      <c r="D41" s="132"/>
      <c r="E41" s="132"/>
      <c r="F41" s="132"/>
      <c r="G41" s="132"/>
      <c r="H41" s="132"/>
      <c r="I41" s="132"/>
      <c r="J41" s="132"/>
      <c r="K41" s="132"/>
      <c r="L41" s="132"/>
    </row>
    <row r="42" spans="1:12">
      <c r="A42" s="338">
        <v>115001</v>
      </c>
      <c r="B42" s="148" t="s">
        <v>960</v>
      </c>
      <c r="C42" s="134"/>
      <c r="D42" s="134"/>
      <c r="E42" s="134"/>
      <c r="F42" s="134"/>
      <c r="G42" s="134"/>
      <c r="H42" s="134"/>
      <c r="I42" s="134"/>
      <c r="J42" s="134"/>
      <c r="K42" s="134"/>
      <c r="L42" s="134"/>
    </row>
    <row r="43" spans="1:12">
      <c r="A43" s="338">
        <v>115002</v>
      </c>
      <c r="B43" s="148" t="s">
        <v>961</v>
      </c>
      <c r="C43" s="134"/>
      <c r="D43" s="134"/>
      <c r="E43" s="134"/>
      <c r="F43" s="134"/>
      <c r="G43" s="134"/>
      <c r="H43" s="134"/>
      <c r="I43" s="134"/>
      <c r="J43" s="134"/>
      <c r="K43" s="134"/>
      <c r="L43" s="134"/>
    </row>
    <row r="44" spans="1:12">
      <c r="A44" s="338">
        <v>115003</v>
      </c>
      <c r="B44" s="148" t="s">
        <v>962</v>
      </c>
      <c r="C44" s="134"/>
      <c r="D44" s="134"/>
      <c r="E44" s="134"/>
      <c r="F44" s="134"/>
      <c r="G44" s="134"/>
      <c r="H44" s="134"/>
      <c r="I44" s="134"/>
      <c r="J44" s="134"/>
      <c r="K44" s="134"/>
      <c r="L44" s="134"/>
    </row>
    <row r="45" spans="1:12">
      <c r="A45" s="338">
        <v>115004</v>
      </c>
      <c r="B45" s="148" t="s">
        <v>963</v>
      </c>
      <c r="C45" s="134"/>
      <c r="D45" s="134"/>
      <c r="E45" s="134"/>
      <c r="F45" s="134"/>
      <c r="G45" s="134"/>
      <c r="H45" s="134"/>
      <c r="I45" s="134"/>
      <c r="J45" s="134"/>
      <c r="K45" s="134"/>
      <c r="L45" s="134"/>
    </row>
    <row r="46" spans="1:12">
      <c r="A46" s="338">
        <v>115005</v>
      </c>
      <c r="B46" s="148" t="s">
        <v>964</v>
      </c>
      <c r="C46" s="134"/>
      <c r="D46" s="134"/>
      <c r="E46" s="134"/>
      <c r="F46" s="134"/>
      <c r="G46" s="134"/>
      <c r="H46" s="134"/>
      <c r="I46" s="134"/>
      <c r="J46" s="134"/>
      <c r="K46" s="134"/>
      <c r="L46" s="134"/>
    </row>
    <row r="47" spans="1:12">
      <c r="A47" s="338">
        <v>115006</v>
      </c>
      <c r="B47" s="148" t="s">
        <v>965</v>
      </c>
      <c r="C47" s="134"/>
      <c r="D47" s="134"/>
      <c r="E47" s="134"/>
      <c r="F47" s="134"/>
      <c r="G47" s="134"/>
      <c r="H47" s="134"/>
      <c r="I47" s="134"/>
      <c r="J47" s="134"/>
      <c r="K47" s="134"/>
      <c r="L47" s="134"/>
    </row>
    <row r="48" spans="1:12">
      <c r="A48" s="338">
        <v>115007</v>
      </c>
      <c r="B48" s="148" t="s">
        <v>966</v>
      </c>
      <c r="C48" s="134"/>
      <c r="D48" s="134"/>
      <c r="E48" s="134"/>
      <c r="F48" s="134"/>
      <c r="G48" s="134"/>
      <c r="H48" s="134"/>
      <c r="I48" s="134"/>
      <c r="J48" s="134"/>
      <c r="K48" s="134"/>
      <c r="L48" s="134"/>
    </row>
    <row r="49" spans="1:12">
      <c r="A49" s="338">
        <v>115008</v>
      </c>
      <c r="B49" s="148" t="s">
        <v>967</v>
      </c>
      <c r="C49" s="134"/>
      <c r="D49" s="134"/>
      <c r="E49" s="134"/>
      <c r="F49" s="134"/>
      <c r="G49" s="134"/>
      <c r="H49" s="134"/>
      <c r="I49" s="134"/>
      <c r="J49" s="134"/>
      <c r="K49" s="134"/>
      <c r="L49" s="134"/>
    </row>
    <row r="50" spans="1:12">
      <c r="A50" s="337">
        <v>116</v>
      </c>
      <c r="B50" s="145" t="s">
        <v>968</v>
      </c>
      <c r="C50" s="132"/>
      <c r="D50" s="132"/>
      <c r="E50" s="132"/>
      <c r="F50" s="132"/>
      <c r="G50" s="132"/>
      <c r="H50" s="132"/>
      <c r="I50" s="132"/>
      <c r="J50" s="132"/>
      <c r="K50" s="132"/>
      <c r="L50" s="132"/>
    </row>
    <row r="51" spans="1:12">
      <c r="A51" s="338">
        <v>116001</v>
      </c>
      <c r="B51" s="148" t="s">
        <v>969</v>
      </c>
      <c r="C51" s="134"/>
      <c r="D51" s="134"/>
      <c r="E51" s="134"/>
      <c r="F51" s="134"/>
      <c r="G51" s="134"/>
      <c r="H51" s="134"/>
      <c r="I51" s="134"/>
      <c r="J51" s="134"/>
      <c r="K51" s="134"/>
      <c r="L51" s="134"/>
    </row>
    <row r="52" spans="1:12">
      <c r="A52" s="337">
        <v>117</v>
      </c>
      <c r="B52" s="145" t="s">
        <v>970</v>
      </c>
      <c r="C52" s="132"/>
      <c r="D52" s="132"/>
      <c r="E52" s="132"/>
      <c r="F52" s="132"/>
      <c r="G52" s="132"/>
      <c r="H52" s="132"/>
      <c r="I52" s="132"/>
      <c r="J52" s="132"/>
      <c r="K52" s="132"/>
      <c r="L52" s="132"/>
    </row>
    <row r="53" spans="1:12">
      <c r="A53" s="338">
        <v>117001</v>
      </c>
      <c r="B53" s="148" t="s">
        <v>971</v>
      </c>
      <c r="C53" s="134"/>
      <c r="D53" s="134"/>
      <c r="E53" s="134"/>
      <c r="F53" s="134"/>
      <c r="G53" s="134"/>
      <c r="H53" s="134"/>
      <c r="I53" s="134"/>
      <c r="J53" s="134"/>
      <c r="K53" s="134"/>
      <c r="L53" s="134"/>
    </row>
    <row r="54" spans="1:12">
      <c r="A54" s="338">
        <v>117002</v>
      </c>
      <c r="B54" s="148" t="s">
        <v>972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12">
      <c r="A55" s="337">
        <v>118</v>
      </c>
      <c r="B55" s="145" t="s">
        <v>973</v>
      </c>
      <c r="C55" s="132"/>
      <c r="D55" s="132"/>
      <c r="E55" s="132"/>
      <c r="F55" s="132"/>
      <c r="G55" s="132"/>
      <c r="H55" s="132"/>
      <c r="I55" s="132"/>
      <c r="J55" s="132"/>
      <c r="K55" s="132"/>
      <c r="L55" s="132"/>
    </row>
    <row r="56" spans="1:12">
      <c r="A56" s="337">
        <v>1180</v>
      </c>
      <c r="B56" s="145" t="s">
        <v>974</v>
      </c>
      <c r="C56" s="132"/>
      <c r="D56" s="132"/>
      <c r="E56" s="132"/>
      <c r="F56" s="132"/>
      <c r="G56" s="132"/>
      <c r="H56" s="132"/>
      <c r="I56" s="132"/>
      <c r="J56" s="132"/>
      <c r="K56" s="132"/>
      <c r="L56" s="132"/>
    </row>
    <row r="57" spans="1:12">
      <c r="A57" s="338">
        <v>118001</v>
      </c>
      <c r="B57" s="148" t="s">
        <v>975</v>
      </c>
      <c r="C57" s="134"/>
      <c r="D57" s="134"/>
      <c r="E57" s="134"/>
      <c r="F57" s="134"/>
      <c r="G57" s="134"/>
      <c r="H57" s="134"/>
      <c r="I57" s="134"/>
      <c r="J57" s="134"/>
      <c r="K57" s="134"/>
      <c r="L57" s="134"/>
    </row>
    <row r="58" spans="1:12" ht="51">
      <c r="A58" s="338">
        <v>118002</v>
      </c>
      <c r="B58" s="148" t="s">
        <v>976</v>
      </c>
      <c r="C58" s="134"/>
      <c r="D58" s="134"/>
      <c r="E58" s="134"/>
      <c r="F58" s="134"/>
      <c r="G58" s="134"/>
      <c r="H58" s="134"/>
      <c r="I58" s="134"/>
      <c r="J58" s="134"/>
      <c r="K58" s="134"/>
      <c r="L58" s="134"/>
    </row>
    <row r="59" spans="1:12" ht="51">
      <c r="A59" s="338">
        <v>118003</v>
      </c>
      <c r="B59" s="148" t="s">
        <v>977</v>
      </c>
      <c r="C59" s="134"/>
      <c r="D59" s="134"/>
      <c r="E59" s="134"/>
      <c r="F59" s="134"/>
      <c r="G59" s="134"/>
      <c r="H59" s="134"/>
      <c r="I59" s="134"/>
      <c r="J59" s="134"/>
      <c r="K59" s="134"/>
      <c r="L59" s="134"/>
    </row>
    <row r="60" spans="1:12">
      <c r="A60" s="338">
        <v>118004</v>
      </c>
      <c r="B60" s="148" t="s">
        <v>1193</v>
      </c>
      <c r="C60" s="134"/>
      <c r="D60" s="134"/>
      <c r="E60" s="134"/>
      <c r="F60" s="134"/>
      <c r="G60" s="134"/>
      <c r="H60" s="134"/>
      <c r="I60" s="134"/>
      <c r="J60" s="134"/>
      <c r="K60" s="134"/>
      <c r="L60" s="134"/>
    </row>
    <row r="61" spans="1:12">
      <c r="A61" s="338">
        <v>118005</v>
      </c>
      <c r="B61" s="148" t="s">
        <v>978</v>
      </c>
      <c r="C61" s="134"/>
      <c r="D61" s="134"/>
      <c r="E61" s="134"/>
      <c r="F61" s="134"/>
      <c r="G61" s="134"/>
      <c r="H61" s="134"/>
      <c r="I61" s="134"/>
      <c r="J61" s="134"/>
      <c r="K61" s="134"/>
      <c r="L61" s="134"/>
    </row>
    <row r="62" spans="1:12" ht="51">
      <c r="A62" s="338">
        <v>118006</v>
      </c>
      <c r="B62" s="148" t="s">
        <v>979</v>
      </c>
      <c r="C62" s="134"/>
      <c r="D62" s="134"/>
      <c r="E62" s="134"/>
      <c r="F62" s="134"/>
      <c r="G62" s="134"/>
      <c r="H62" s="134"/>
      <c r="I62" s="134"/>
      <c r="J62" s="134"/>
      <c r="K62" s="134"/>
      <c r="L62" s="134"/>
    </row>
    <row r="63" spans="1:12">
      <c r="A63" s="338">
        <v>118007</v>
      </c>
      <c r="B63" s="148" t="s">
        <v>980</v>
      </c>
      <c r="C63" s="134"/>
      <c r="D63" s="134"/>
      <c r="E63" s="134"/>
      <c r="F63" s="134"/>
      <c r="G63" s="134"/>
      <c r="H63" s="134"/>
      <c r="I63" s="134"/>
      <c r="J63" s="134"/>
      <c r="K63" s="134"/>
      <c r="L63" s="134"/>
    </row>
    <row r="64" spans="1:12" ht="51">
      <c r="A64" s="338">
        <v>118008</v>
      </c>
      <c r="B64" s="148" t="s">
        <v>981</v>
      </c>
      <c r="C64" s="134"/>
      <c r="D64" s="134"/>
      <c r="E64" s="134"/>
      <c r="F64" s="134"/>
      <c r="G64" s="134"/>
      <c r="H64" s="134"/>
      <c r="I64" s="134"/>
      <c r="J64" s="134"/>
      <c r="K64" s="134"/>
      <c r="L64" s="134"/>
    </row>
    <row r="65" spans="1:12">
      <c r="A65" s="338">
        <v>118009</v>
      </c>
      <c r="B65" s="148" t="s">
        <v>982</v>
      </c>
      <c r="C65" s="134"/>
      <c r="D65" s="134"/>
      <c r="E65" s="134"/>
      <c r="F65" s="134"/>
      <c r="G65" s="134"/>
      <c r="H65" s="134"/>
      <c r="I65" s="134"/>
      <c r="J65" s="134"/>
      <c r="K65" s="134"/>
      <c r="L65" s="134"/>
    </row>
    <row r="66" spans="1:12" ht="51">
      <c r="A66" s="338">
        <v>118010</v>
      </c>
      <c r="B66" s="148" t="s">
        <v>983</v>
      </c>
      <c r="C66" s="134"/>
      <c r="D66" s="134"/>
      <c r="E66" s="134"/>
      <c r="F66" s="134"/>
      <c r="G66" s="134"/>
      <c r="H66" s="134"/>
      <c r="I66" s="134"/>
      <c r="J66" s="134"/>
      <c r="K66" s="134"/>
      <c r="L66" s="134"/>
    </row>
    <row r="67" spans="1:12">
      <c r="A67" s="338">
        <v>118011</v>
      </c>
      <c r="B67" s="148" t="s">
        <v>984</v>
      </c>
      <c r="C67" s="134"/>
      <c r="D67" s="134"/>
      <c r="E67" s="134"/>
      <c r="F67" s="134"/>
      <c r="G67" s="134"/>
      <c r="H67" s="134"/>
      <c r="I67" s="134"/>
      <c r="J67" s="134"/>
      <c r="K67" s="134"/>
      <c r="L67" s="134"/>
    </row>
    <row r="68" spans="1:12">
      <c r="A68" s="337">
        <v>1181</v>
      </c>
      <c r="B68" s="145" t="s">
        <v>985</v>
      </c>
      <c r="C68" s="132"/>
      <c r="D68" s="132"/>
      <c r="E68" s="132"/>
      <c r="F68" s="132"/>
      <c r="G68" s="132"/>
      <c r="H68" s="132"/>
      <c r="I68" s="132"/>
      <c r="J68" s="132"/>
      <c r="K68" s="132"/>
      <c r="L68" s="132"/>
    </row>
    <row r="69" spans="1:12">
      <c r="A69" s="338">
        <v>118101</v>
      </c>
      <c r="B69" s="148" t="s">
        <v>986</v>
      </c>
      <c r="C69" s="134"/>
      <c r="D69" s="134"/>
      <c r="E69" s="134"/>
      <c r="F69" s="134"/>
      <c r="G69" s="134"/>
      <c r="H69" s="134"/>
      <c r="I69" s="134"/>
      <c r="J69" s="134"/>
      <c r="K69" s="134"/>
      <c r="L69" s="134"/>
    </row>
    <row r="70" spans="1:12">
      <c r="A70" s="338">
        <v>118102</v>
      </c>
      <c r="B70" s="148" t="s">
        <v>987</v>
      </c>
      <c r="C70" s="134"/>
      <c r="D70" s="134"/>
      <c r="E70" s="134"/>
      <c r="F70" s="134"/>
      <c r="G70" s="134"/>
      <c r="H70" s="134"/>
      <c r="I70" s="134"/>
      <c r="J70" s="134"/>
      <c r="K70" s="134"/>
      <c r="L70" s="134"/>
    </row>
    <row r="71" spans="1:12">
      <c r="A71" s="337">
        <v>1182</v>
      </c>
      <c r="B71" s="145" t="s">
        <v>988</v>
      </c>
      <c r="C71" s="132"/>
      <c r="D71" s="132"/>
      <c r="E71" s="132"/>
      <c r="F71" s="132"/>
      <c r="G71" s="132"/>
      <c r="H71" s="132"/>
      <c r="I71" s="132"/>
      <c r="J71" s="132"/>
      <c r="K71" s="132"/>
      <c r="L71" s="132"/>
    </row>
    <row r="72" spans="1:12">
      <c r="A72" s="338">
        <v>118201</v>
      </c>
      <c r="B72" s="148" t="s">
        <v>989</v>
      </c>
      <c r="C72" s="134"/>
      <c r="D72" s="134"/>
      <c r="E72" s="134"/>
      <c r="F72" s="134"/>
      <c r="G72" s="134"/>
      <c r="H72" s="134"/>
      <c r="I72" s="134"/>
      <c r="J72" s="134"/>
      <c r="K72" s="134"/>
      <c r="L72" s="134"/>
    </row>
    <row r="73" spans="1:12">
      <c r="A73" s="338">
        <v>118202</v>
      </c>
      <c r="B73" s="148" t="s">
        <v>990</v>
      </c>
      <c r="C73" s="134"/>
      <c r="D73" s="134"/>
      <c r="E73" s="134"/>
      <c r="F73" s="134"/>
      <c r="G73" s="134"/>
      <c r="H73" s="134"/>
      <c r="I73" s="134"/>
      <c r="J73" s="134"/>
      <c r="K73" s="134"/>
      <c r="L73" s="134"/>
    </row>
    <row r="74" spans="1:12">
      <c r="A74" s="338">
        <v>118203</v>
      </c>
      <c r="B74" s="148" t="s">
        <v>991</v>
      </c>
      <c r="C74" s="134"/>
      <c r="D74" s="134"/>
      <c r="E74" s="134"/>
      <c r="F74" s="134"/>
      <c r="G74" s="134"/>
      <c r="H74" s="134"/>
      <c r="I74" s="134"/>
      <c r="J74" s="134"/>
      <c r="K74" s="134"/>
      <c r="L74" s="134"/>
    </row>
    <row r="75" spans="1:12">
      <c r="A75" s="338">
        <v>118204</v>
      </c>
      <c r="B75" s="148" t="s">
        <v>992</v>
      </c>
      <c r="C75" s="134"/>
      <c r="D75" s="134"/>
      <c r="E75" s="134"/>
      <c r="F75" s="134"/>
      <c r="G75" s="134"/>
      <c r="H75" s="134"/>
      <c r="I75" s="134"/>
      <c r="J75" s="134"/>
      <c r="K75" s="134"/>
      <c r="L75" s="134"/>
    </row>
    <row r="76" spans="1:12">
      <c r="A76" s="337">
        <v>1183</v>
      </c>
      <c r="B76" s="145" t="s">
        <v>993</v>
      </c>
      <c r="C76" s="132"/>
      <c r="D76" s="132"/>
      <c r="E76" s="132"/>
      <c r="F76" s="132"/>
      <c r="G76" s="132"/>
      <c r="H76" s="132"/>
      <c r="I76" s="132"/>
      <c r="J76" s="132"/>
      <c r="K76" s="132"/>
      <c r="L76" s="132"/>
    </row>
    <row r="77" spans="1:12">
      <c r="A77" s="338">
        <v>118301</v>
      </c>
      <c r="B77" s="148" t="s">
        <v>984</v>
      </c>
      <c r="C77" s="134"/>
      <c r="D77" s="134"/>
      <c r="E77" s="134"/>
      <c r="F77" s="134"/>
      <c r="G77" s="134"/>
      <c r="H77" s="134"/>
      <c r="I77" s="134"/>
      <c r="J77" s="134"/>
      <c r="K77" s="134"/>
      <c r="L77" s="134"/>
    </row>
    <row r="78" spans="1:12">
      <c r="A78" s="338">
        <v>118302</v>
      </c>
      <c r="B78" s="148" t="s">
        <v>994</v>
      </c>
      <c r="C78" s="134"/>
      <c r="D78" s="134"/>
      <c r="E78" s="134"/>
      <c r="F78" s="134"/>
      <c r="G78" s="134"/>
      <c r="H78" s="134"/>
      <c r="I78" s="134"/>
      <c r="J78" s="134"/>
      <c r="K78" s="134"/>
      <c r="L78" s="134"/>
    </row>
    <row r="79" spans="1:12">
      <c r="A79" s="338">
        <v>118303</v>
      </c>
      <c r="B79" s="148" t="s">
        <v>995</v>
      </c>
      <c r="C79" s="134"/>
      <c r="D79" s="134"/>
      <c r="E79" s="134"/>
      <c r="F79" s="134"/>
      <c r="G79" s="134"/>
      <c r="H79" s="134"/>
      <c r="I79" s="134"/>
      <c r="J79" s="134"/>
      <c r="K79" s="134"/>
      <c r="L79" s="134"/>
    </row>
    <row r="80" spans="1:12">
      <c r="A80" s="338">
        <v>118304</v>
      </c>
      <c r="B80" s="148" t="s">
        <v>996</v>
      </c>
      <c r="C80" s="134"/>
      <c r="D80" s="134"/>
      <c r="E80" s="134"/>
      <c r="F80" s="134"/>
      <c r="G80" s="134"/>
      <c r="H80" s="134"/>
      <c r="I80" s="134"/>
      <c r="J80" s="134"/>
      <c r="K80" s="134"/>
      <c r="L80" s="134"/>
    </row>
    <row r="81" spans="1:12">
      <c r="A81" s="337">
        <v>12</v>
      </c>
      <c r="B81" s="145" t="s">
        <v>997</v>
      </c>
      <c r="C81" s="132"/>
      <c r="D81" s="132"/>
      <c r="E81" s="132"/>
      <c r="F81" s="132"/>
      <c r="G81" s="132"/>
      <c r="H81" s="132"/>
      <c r="I81" s="132"/>
      <c r="J81" s="132"/>
      <c r="K81" s="132"/>
      <c r="L81" s="132"/>
    </row>
    <row r="82" spans="1:12">
      <c r="A82" s="337">
        <v>120</v>
      </c>
      <c r="B82" s="145" t="s">
        <v>998</v>
      </c>
      <c r="C82" s="132"/>
      <c r="D82" s="132"/>
      <c r="E82" s="132"/>
      <c r="F82" s="132"/>
      <c r="G82" s="132"/>
      <c r="H82" s="132"/>
      <c r="I82" s="132"/>
      <c r="J82" s="132"/>
      <c r="K82" s="132"/>
      <c r="L82" s="132"/>
    </row>
    <row r="83" spans="1:12">
      <c r="A83" s="338">
        <v>120001</v>
      </c>
      <c r="B83" s="148" t="s">
        <v>999</v>
      </c>
      <c r="C83" s="134"/>
      <c r="D83" s="134"/>
      <c r="E83" s="134"/>
      <c r="F83" s="134"/>
      <c r="G83" s="134"/>
      <c r="H83" s="134"/>
      <c r="I83" s="134"/>
      <c r="J83" s="134"/>
      <c r="K83" s="134"/>
      <c r="L83" s="134"/>
    </row>
    <row r="84" spans="1:12">
      <c r="A84" s="338">
        <v>120002</v>
      </c>
      <c r="B84" s="148" t="s">
        <v>1000</v>
      </c>
      <c r="C84" s="134"/>
      <c r="D84" s="134"/>
      <c r="E84" s="134"/>
      <c r="F84" s="134"/>
      <c r="G84" s="134"/>
      <c r="H84" s="134"/>
      <c r="I84" s="134"/>
      <c r="J84" s="134"/>
      <c r="K84" s="134"/>
      <c r="L84" s="134"/>
    </row>
    <row r="85" spans="1:12">
      <c r="A85" s="338">
        <v>120003</v>
      </c>
      <c r="B85" s="148" t="s">
        <v>1001</v>
      </c>
      <c r="C85" s="134"/>
      <c r="D85" s="134"/>
      <c r="E85" s="134"/>
      <c r="F85" s="134"/>
      <c r="G85" s="134"/>
      <c r="H85" s="134"/>
      <c r="I85" s="134"/>
      <c r="J85" s="134"/>
      <c r="K85" s="134"/>
      <c r="L85" s="134"/>
    </row>
    <row r="86" spans="1:12">
      <c r="A86" s="370">
        <v>120004</v>
      </c>
      <c r="B86" s="260" t="s">
        <v>1002</v>
      </c>
      <c r="C86" s="132"/>
      <c r="D86" s="132"/>
      <c r="E86" s="132"/>
      <c r="F86" s="132"/>
      <c r="G86" s="132"/>
      <c r="H86" s="132"/>
      <c r="I86" s="132"/>
      <c r="J86" s="132"/>
      <c r="K86" s="132"/>
      <c r="L86" s="132"/>
    </row>
    <row r="87" spans="1:12" ht="51">
      <c r="A87" s="338">
        <v>1200041</v>
      </c>
      <c r="B87" s="148" t="s">
        <v>1003</v>
      </c>
      <c r="C87" s="134"/>
      <c r="D87" s="134"/>
      <c r="E87" s="134"/>
      <c r="F87" s="134"/>
      <c r="G87" s="134"/>
      <c r="H87" s="134"/>
      <c r="I87" s="134"/>
      <c r="J87" s="134"/>
      <c r="K87" s="134"/>
      <c r="L87" s="134"/>
    </row>
    <row r="88" spans="1:12" ht="51">
      <c r="A88" s="338">
        <v>1200042</v>
      </c>
      <c r="B88" s="148" t="s">
        <v>1004</v>
      </c>
      <c r="C88" s="134"/>
      <c r="D88" s="134"/>
      <c r="E88" s="134"/>
      <c r="F88" s="134"/>
      <c r="G88" s="134"/>
      <c r="H88" s="134"/>
      <c r="I88" s="134"/>
      <c r="J88" s="134"/>
      <c r="K88" s="134"/>
      <c r="L88" s="134"/>
    </row>
    <row r="89" spans="1:12">
      <c r="A89" s="147">
        <v>1200043</v>
      </c>
      <c r="B89" s="297" t="s">
        <v>1005</v>
      </c>
      <c r="C89" s="134"/>
      <c r="D89" s="134"/>
      <c r="E89" s="134"/>
      <c r="F89" s="134"/>
      <c r="G89" s="134"/>
      <c r="H89" s="134"/>
      <c r="I89" s="134"/>
      <c r="J89" s="134"/>
      <c r="K89" s="134"/>
      <c r="L89" s="134"/>
    </row>
    <row r="90" spans="1:12">
      <c r="A90" s="338">
        <v>1200044</v>
      </c>
      <c r="B90" s="148" t="s">
        <v>1006</v>
      </c>
      <c r="C90" s="134"/>
      <c r="D90" s="134"/>
      <c r="E90" s="134"/>
      <c r="F90" s="134"/>
      <c r="G90" s="134"/>
      <c r="H90" s="134"/>
      <c r="I90" s="134"/>
      <c r="J90" s="134"/>
      <c r="K90" s="134"/>
      <c r="L90" s="134"/>
    </row>
    <row r="91" spans="1:12">
      <c r="A91" s="341">
        <v>1200045</v>
      </c>
      <c r="B91" s="148" t="s">
        <v>1007</v>
      </c>
      <c r="C91" s="134"/>
      <c r="D91" s="134"/>
      <c r="E91" s="134"/>
      <c r="F91" s="134"/>
      <c r="G91" s="134"/>
      <c r="H91" s="134"/>
      <c r="I91" s="134"/>
      <c r="J91" s="134"/>
      <c r="K91" s="134"/>
      <c r="L91" s="134"/>
    </row>
    <row r="92" spans="1:12">
      <c r="A92" s="338">
        <v>120005</v>
      </c>
      <c r="B92" s="148" t="s">
        <v>1008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</row>
    <row r="93" spans="1:12">
      <c r="A93" s="338">
        <v>120006</v>
      </c>
      <c r="B93" s="148" t="s">
        <v>1009</v>
      </c>
      <c r="C93" s="134"/>
      <c r="D93" s="134"/>
      <c r="E93" s="134"/>
      <c r="F93" s="134"/>
      <c r="G93" s="134"/>
      <c r="H93" s="134"/>
      <c r="I93" s="134"/>
      <c r="J93" s="134"/>
      <c r="K93" s="134"/>
      <c r="L93" s="134"/>
    </row>
    <row r="94" spans="1:12">
      <c r="A94" s="338">
        <v>120007</v>
      </c>
      <c r="B94" s="148" t="s">
        <v>1010</v>
      </c>
      <c r="C94" s="134"/>
      <c r="D94" s="134"/>
      <c r="E94" s="134"/>
      <c r="F94" s="134"/>
      <c r="G94" s="134"/>
      <c r="H94" s="134"/>
      <c r="I94" s="134"/>
      <c r="J94" s="134"/>
      <c r="K94" s="134"/>
      <c r="L94" s="134"/>
    </row>
    <row r="95" spans="1:12">
      <c r="A95" s="338">
        <v>120008</v>
      </c>
      <c r="B95" s="148" t="s">
        <v>1011</v>
      </c>
      <c r="C95" s="134"/>
      <c r="D95" s="134"/>
      <c r="E95" s="134"/>
      <c r="F95" s="134"/>
      <c r="G95" s="134"/>
      <c r="H95" s="134"/>
      <c r="I95" s="134"/>
      <c r="J95" s="134"/>
      <c r="K95" s="134"/>
      <c r="L95" s="134"/>
    </row>
    <row r="96" spans="1:12">
      <c r="A96" s="338">
        <v>120009</v>
      </c>
      <c r="B96" s="148" t="s">
        <v>1012</v>
      </c>
      <c r="C96" s="134"/>
      <c r="D96" s="134"/>
      <c r="E96" s="134"/>
      <c r="F96" s="134"/>
      <c r="G96" s="134"/>
      <c r="H96" s="134"/>
      <c r="I96" s="134"/>
      <c r="J96" s="134"/>
      <c r="K96" s="134"/>
      <c r="L96" s="134"/>
    </row>
    <row r="97" spans="1:12">
      <c r="A97" s="168">
        <v>120010</v>
      </c>
      <c r="B97" s="171" t="s">
        <v>1168</v>
      </c>
      <c r="C97" s="134"/>
      <c r="D97" s="134"/>
      <c r="E97" s="134"/>
      <c r="F97" s="134"/>
      <c r="G97" s="134"/>
      <c r="H97" s="134"/>
      <c r="I97" s="134"/>
      <c r="J97" s="134"/>
      <c r="K97" s="134"/>
      <c r="L97" s="134"/>
    </row>
    <row r="98" spans="1:12">
      <c r="A98" s="371">
        <v>120011</v>
      </c>
      <c r="B98" s="171" t="s">
        <v>1169</v>
      </c>
      <c r="C98" s="134"/>
      <c r="D98" s="134"/>
      <c r="E98" s="134"/>
      <c r="F98" s="134"/>
      <c r="G98" s="134"/>
      <c r="H98" s="134"/>
      <c r="I98" s="134"/>
      <c r="J98" s="134"/>
      <c r="K98" s="134"/>
      <c r="L98" s="134"/>
    </row>
    <row r="99" spans="1:12">
      <c r="A99" s="371">
        <v>120012</v>
      </c>
      <c r="B99" s="171" t="s">
        <v>1170</v>
      </c>
      <c r="C99" s="134"/>
      <c r="D99" s="134"/>
      <c r="E99" s="134"/>
      <c r="F99" s="134"/>
      <c r="G99" s="134"/>
      <c r="H99" s="134"/>
      <c r="I99" s="134"/>
      <c r="J99" s="134"/>
      <c r="K99" s="134"/>
      <c r="L99" s="134"/>
    </row>
    <row r="100" spans="1:12">
      <c r="A100" s="337">
        <v>121</v>
      </c>
      <c r="B100" s="145" t="s">
        <v>1013</v>
      </c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</row>
    <row r="101" spans="1:12" ht="51">
      <c r="A101" s="338">
        <v>121001</v>
      </c>
      <c r="B101" s="148" t="s">
        <v>1014</v>
      </c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</row>
    <row r="102" spans="1:12">
      <c r="A102" s="338">
        <v>121002</v>
      </c>
      <c r="B102" s="148" t="s">
        <v>1015</v>
      </c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</row>
    <row r="103" spans="1:12">
      <c r="A103" s="337">
        <v>122</v>
      </c>
      <c r="B103" s="145" t="s">
        <v>352</v>
      </c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</row>
    <row r="104" spans="1:12">
      <c r="A104" s="338">
        <v>122001</v>
      </c>
      <c r="B104" s="148" t="s">
        <v>353</v>
      </c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</row>
    <row r="105" spans="1:12">
      <c r="A105" s="338">
        <v>122002</v>
      </c>
      <c r="B105" s="148" t="s">
        <v>354</v>
      </c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</row>
    <row r="106" spans="1:12">
      <c r="A106" s="337">
        <v>123</v>
      </c>
      <c r="B106" s="145" t="s">
        <v>355</v>
      </c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</row>
    <row r="107" spans="1:12" ht="51">
      <c r="A107" s="338">
        <v>123001</v>
      </c>
      <c r="B107" s="148" t="s">
        <v>356</v>
      </c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</row>
    <row r="108" spans="1:12" ht="51">
      <c r="A108" s="338">
        <v>123002</v>
      </c>
      <c r="B108" s="148" t="s">
        <v>357</v>
      </c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</row>
    <row r="109" spans="1:12" ht="51">
      <c r="A109" s="338">
        <v>123003</v>
      </c>
      <c r="B109" s="148" t="s">
        <v>358</v>
      </c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</row>
    <row r="110" spans="1:12" ht="51">
      <c r="A110" s="338">
        <v>123004</v>
      </c>
      <c r="B110" s="148" t="s">
        <v>359</v>
      </c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</row>
    <row r="111" spans="1:12">
      <c r="A111" s="178">
        <v>124</v>
      </c>
      <c r="B111" s="75" t="s">
        <v>926</v>
      </c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</row>
    <row r="112" spans="1:12">
      <c r="A112" s="183">
        <v>140002</v>
      </c>
      <c r="B112" s="184" t="s">
        <v>557</v>
      </c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</row>
    <row r="113" spans="1:12" ht="51">
      <c r="A113" s="183">
        <v>140003</v>
      </c>
      <c r="B113" s="184" t="s">
        <v>558</v>
      </c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</row>
    <row r="114" spans="1:12">
      <c r="A114" s="183">
        <v>141001</v>
      </c>
      <c r="B114" s="184" t="s">
        <v>925</v>
      </c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</row>
    <row r="115" spans="1:12">
      <c r="A115" s="337">
        <v>13</v>
      </c>
      <c r="B115" s="145" t="s">
        <v>1016</v>
      </c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</row>
    <row r="116" spans="1:12">
      <c r="A116" s="337">
        <v>1310</v>
      </c>
      <c r="B116" s="145" t="s">
        <v>1017</v>
      </c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</row>
    <row r="117" spans="1:12">
      <c r="A117" s="338">
        <v>131001</v>
      </c>
      <c r="B117" s="148" t="s">
        <v>1018</v>
      </c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</row>
    <row r="118" spans="1:12" ht="51">
      <c r="A118" s="338">
        <v>131002</v>
      </c>
      <c r="B118" s="148" t="s">
        <v>1019</v>
      </c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</row>
    <row r="119" spans="1:12">
      <c r="A119" s="338">
        <v>131003</v>
      </c>
      <c r="B119" s="148" t="s">
        <v>1020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</row>
    <row r="120" spans="1:12" ht="51">
      <c r="A120" s="338">
        <v>131004</v>
      </c>
      <c r="B120" s="148" t="s">
        <v>1021</v>
      </c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</row>
    <row r="121" spans="1:12">
      <c r="A121" s="338">
        <v>131005</v>
      </c>
      <c r="B121" s="148" t="s">
        <v>1022</v>
      </c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</row>
    <row r="122" spans="1:12">
      <c r="A122" s="338">
        <v>131006</v>
      </c>
      <c r="B122" s="148" t="s">
        <v>1023</v>
      </c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</row>
    <row r="123" spans="1:12">
      <c r="A123" s="338">
        <v>131007</v>
      </c>
      <c r="B123" s="148" t="s">
        <v>1026</v>
      </c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</row>
    <row r="124" spans="1:12" ht="51">
      <c r="A124" s="338">
        <v>131008</v>
      </c>
      <c r="B124" s="148" t="s">
        <v>1024</v>
      </c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</row>
    <row r="125" spans="1:12">
      <c r="A125" s="338">
        <v>131009</v>
      </c>
      <c r="B125" s="148" t="s">
        <v>1025</v>
      </c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</row>
    <row r="126" spans="1:12">
      <c r="A126" s="337">
        <v>1311</v>
      </c>
      <c r="B126" s="145" t="s">
        <v>1027</v>
      </c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</row>
    <row r="127" spans="1:12" ht="51">
      <c r="A127" s="338">
        <v>131101</v>
      </c>
      <c r="B127" s="148" t="s">
        <v>1028</v>
      </c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</row>
    <row r="128" spans="1:12" ht="76.5">
      <c r="A128" s="338">
        <v>131102</v>
      </c>
      <c r="B128" s="148" t="s">
        <v>1029</v>
      </c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</row>
    <row r="129" spans="1:12" ht="76.5">
      <c r="A129" s="338">
        <v>131103</v>
      </c>
      <c r="B129" s="148" t="s">
        <v>1030</v>
      </c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</row>
    <row r="130" spans="1:12" ht="76.5">
      <c r="A130" s="338">
        <v>131104</v>
      </c>
      <c r="B130" s="148" t="s">
        <v>1031</v>
      </c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</row>
    <row r="131" spans="1:12" ht="51">
      <c r="A131" s="338">
        <v>131105</v>
      </c>
      <c r="B131" s="148" t="s">
        <v>1032</v>
      </c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</row>
    <row r="132" spans="1:12">
      <c r="A132" s="338">
        <v>131106</v>
      </c>
      <c r="B132" s="148" t="s">
        <v>1033</v>
      </c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</row>
    <row r="133" spans="1:12">
      <c r="A133" s="337">
        <v>1320</v>
      </c>
      <c r="B133" s="145" t="s">
        <v>1034</v>
      </c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</row>
    <row r="134" spans="1:12" ht="51">
      <c r="A134" s="338">
        <v>132001</v>
      </c>
      <c r="B134" s="148" t="s">
        <v>1035</v>
      </c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</row>
    <row r="135" spans="1:12" ht="51">
      <c r="A135" s="338">
        <v>132002</v>
      </c>
      <c r="B135" s="148" t="s">
        <v>1019</v>
      </c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</row>
    <row r="136" spans="1:12" ht="51">
      <c r="A136" s="338">
        <v>132003</v>
      </c>
      <c r="B136" s="148" t="s">
        <v>1036</v>
      </c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</row>
    <row r="137" spans="1:12" ht="51">
      <c r="A137" s="338">
        <v>132004</v>
      </c>
      <c r="B137" s="148" t="s">
        <v>1037</v>
      </c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</row>
    <row r="138" spans="1:12" ht="51">
      <c r="A138" s="338">
        <v>132005</v>
      </c>
      <c r="B138" s="148" t="s">
        <v>1038</v>
      </c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</row>
    <row r="139" spans="1:12" ht="51">
      <c r="A139" s="338">
        <v>132006</v>
      </c>
      <c r="B139" s="148" t="s">
        <v>1039</v>
      </c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</row>
    <row r="140" spans="1:12">
      <c r="A140" s="338">
        <v>132007</v>
      </c>
      <c r="B140" s="148" t="s">
        <v>1040</v>
      </c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</row>
    <row r="141" spans="1:12">
      <c r="A141" s="337">
        <v>1330</v>
      </c>
      <c r="B141" s="145" t="s">
        <v>1041</v>
      </c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</row>
    <row r="142" spans="1:12">
      <c r="A142" s="338">
        <v>133001</v>
      </c>
      <c r="B142" s="148" t="s">
        <v>1018</v>
      </c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</row>
    <row r="143" spans="1:12">
      <c r="A143" s="338">
        <v>133002</v>
      </c>
      <c r="B143" s="148" t="s">
        <v>1020</v>
      </c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</row>
    <row r="144" spans="1:12">
      <c r="A144" s="338">
        <v>133003</v>
      </c>
      <c r="B144" s="148" t="s">
        <v>1042</v>
      </c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</row>
    <row r="145" spans="1:12" ht="51">
      <c r="A145" s="338">
        <v>133004</v>
      </c>
      <c r="B145" s="148" t="s">
        <v>1043</v>
      </c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</row>
    <row r="146" spans="1:12" ht="51">
      <c r="A146" s="338">
        <v>133005</v>
      </c>
      <c r="B146" s="148" t="s">
        <v>1044</v>
      </c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</row>
    <row r="147" spans="1:12">
      <c r="A147" s="337">
        <v>1340</v>
      </c>
      <c r="B147" s="145" t="s">
        <v>1045</v>
      </c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</row>
    <row r="148" spans="1:12">
      <c r="A148" s="338">
        <v>134001</v>
      </c>
      <c r="B148" s="148" t="s">
        <v>1046</v>
      </c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</row>
    <row r="149" spans="1:12">
      <c r="A149" s="338">
        <v>134002</v>
      </c>
      <c r="B149" s="148" t="s">
        <v>1047</v>
      </c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</row>
    <row r="150" spans="1:12" ht="51">
      <c r="A150" s="338">
        <v>134003</v>
      </c>
      <c r="B150" s="148" t="s">
        <v>1048</v>
      </c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</row>
    <row r="151" spans="1:12">
      <c r="A151" s="373">
        <v>14</v>
      </c>
      <c r="B151" s="195" t="s">
        <v>747</v>
      </c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</row>
    <row r="152" spans="1:12">
      <c r="A152" s="339">
        <v>140001</v>
      </c>
      <c r="B152" s="184" t="s">
        <v>1329</v>
      </c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</row>
    <row r="153" spans="1:12">
      <c r="A153" s="339">
        <v>140002</v>
      </c>
      <c r="B153" s="184" t="s">
        <v>1330</v>
      </c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</row>
    <row r="154" spans="1:12" ht="51">
      <c r="A154" s="339">
        <v>140003</v>
      </c>
      <c r="B154" s="184" t="s">
        <v>1331</v>
      </c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</row>
    <row r="155" spans="1:12">
      <c r="A155" s="339">
        <v>140004</v>
      </c>
      <c r="B155" s="184" t="s">
        <v>1332</v>
      </c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</row>
    <row r="156" spans="1:12">
      <c r="A156" s="339">
        <v>140005</v>
      </c>
      <c r="B156" s="184" t="s">
        <v>1333</v>
      </c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</row>
    <row r="157" spans="1:12">
      <c r="A157" s="339">
        <v>140006</v>
      </c>
      <c r="B157" s="184" t="s">
        <v>1334</v>
      </c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</row>
    <row r="158" spans="1:12">
      <c r="A158" s="183">
        <v>140007</v>
      </c>
      <c r="B158" s="184" t="s">
        <v>1335</v>
      </c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</row>
    <row r="159" spans="1:12">
      <c r="A159" s="183">
        <v>140008</v>
      </c>
      <c r="B159" s="184" t="s">
        <v>1336</v>
      </c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</row>
    <row r="160" spans="1:12">
      <c r="A160" s="183">
        <v>141001</v>
      </c>
      <c r="B160" s="184" t="s">
        <v>1337</v>
      </c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</row>
    <row r="161" spans="1:12">
      <c r="A161" s="144">
        <v>145</v>
      </c>
      <c r="B161" s="145" t="s">
        <v>539</v>
      </c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</row>
    <row r="162" spans="1:12">
      <c r="A162" s="338">
        <v>145001</v>
      </c>
      <c r="B162" s="148" t="s">
        <v>1152</v>
      </c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</row>
    <row r="163" spans="1:12">
      <c r="A163" s="338">
        <v>145002</v>
      </c>
      <c r="B163" s="148" t="s">
        <v>1153</v>
      </c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</row>
    <row r="164" spans="1:12">
      <c r="A164" s="338">
        <v>145003</v>
      </c>
      <c r="B164" s="148" t="s">
        <v>1154</v>
      </c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</row>
    <row r="165" spans="1:12" ht="51">
      <c r="A165" s="183">
        <v>145004</v>
      </c>
      <c r="B165" s="184" t="s">
        <v>1203</v>
      </c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</row>
    <row r="166" spans="1:12">
      <c r="A166" s="339">
        <v>145005</v>
      </c>
      <c r="B166" s="184" t="s">
        <v>1204</v>
      </c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</row>
    <row r="167" spans="1:12">
      <c r="A167" s="339">
        <v>145006</v>
      </c>
      <c r="B167" s="184" t="s">
        <v>1205</v>
      </c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</row>
    <row r="168" spans="1:12" ht="51">
      <c r="A168" s="183">
        <v>145007</v>
      </c>
      <c r="B168" s="184" t="s">
        <v>1206</v>
      </c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</row>
    <row r="169" spans="1:12" ht="51">
      <c r="A169" s="339">
        <v>145008</v>
      </c>
      <c r="B169" s="184" t="s">
        <v>1207</v>
      </c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</row>
    <row r="170" spans="1:12">
      <c r="A170" s="339">
        <v>145009</v>
      </c>
      <c r="B170" s="184" t="s">
        <v>1208</v>
      </c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</row>
    <row r="171" spans="1:12">
      <c r="A171" s="144">
        <v>2</v>
      </c>
      <c r="B171" s="145" t="s">
        <v>378</v>
      </c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</row>
    <row r="172" spans="1:12">
      <c r="A172" s="337">
        <v>21</v>
      </c>
      <c r="B172" s="145" t="s">
        <v>1049</v>
      </c>
      <c r="C172" s="132"/>
      <c r="D172" s="132"/>
      <c r="E172" s="132"/>
      <c r="F172" s="132"/>
      <c r="G172" s="132"/>
      <c r="H172" s="132"/>
      <c r="I172" s="132"/>
      <c r="J172" s="132"/>
      <c r="K172" s="132"/>
      <c r="L172" s="132"/>
    </row>
    <row r="173" spans="1:12">
      <c r="A173" s="337">
        <v>210</v>
      </c>
      <c r="B173" s="145" t="s">
        <v>1050</v>
      </c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</row>
    <row r="174" spans="1:12">
      <c r="A174" s="337">
        <v>2101</v>
      </c>
      <c r="B174" s="145" t="s">
        <v>1051</v>
      </c>
      <c r="C174" s="132"/>
      <c r="D174" s="132"/>
      <c r="E174" s="132"/>
      <c r="F174" s="132"/>
      <c r="G174" s="132"/>
      <c r="H174" s="132"/>
      <c r="I174" s="132"/>
      <c r="J174" s="132"/>
      <c r="K174" s="132"/>
      <c r="L174" s="132"/>
    </row>
    <row r="175" spans="1:12">
      <c r="A175" s="338">
        <v>210101</v>
      </c>
      <c r="B175" s="148" t="s">
        <v>1052</v>
      </c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</row>
    <row r="176" spans="1:12">
      <c r="A176" s="338">
        <v>210102</v>
      </c>
      <c r="B176" s="148" t="s">
        <v>1053</v>
      </c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</row>
    <row r="177" spans="1:12">
      <c r="A177" s="338">
        <v>210103</v>
      </c>
      <c r="B177" s="148" t="s">
        <v>1054</v>
      </c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</row>
    <row r="178" spans="1:12">
      <c r="A178" s="338">
        <v>210104</v>
      </c>
      <c r="B178" s="148" t="s">
        <v>1055</v>
      </c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</row>
    <row r="179" spans="1:12">
      <c r="A179" s="338">
        <v>210105</v>
      </c>
      <c r="B179" s="148" t="s">
        <v>1056</v>
      </c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</row>
    <row r="180" spans="1:12">
      <c r="A180" s="338">
        <v>210106</v>
      </c>
      <c r="B180" s="148" t="s">
        <v>1194</v>
      </c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</row>
    <row r="181" spans="1:12">
      <c r="A181" s="337">
        <v>2102</v>
      </c>
      <c r="B181" s="145" t="s">
        <v>1057</v>
      </c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</row>
    <row r="182" spans="1:12">
      <c r="A182" s="338">
        <v>210201</v>
      </c>
      <c r="B182" s="148" t="s">
        <v>1060</v>
      </c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</row>
    <row r="183" spans="1:12">
      <c r="A183" s="338">
        <v>210202</v>
      </c>
      <c r="B183" s="148" t="s">
        <v>1061</v>
      </c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</row>
    <row r="184" spans="1:12">
      <c r="A184" s="338">
        <v>210203</v>
      </c>
      <c r="B184" s="148" t="s">
        <v>1062</v>
      </c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</row>
    <row r="185" spans="1:12">
      <c r="A185" s="338">
        <v>210204</v>
      </c>
      <c r="B185" s="148" t="s">
        <v>1063</v>
      </c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</row>
    <row r="186" spans="1:12">
      <c r="A186" s="338">
        <v>210205</v>
      </c>
      <c r="B186" s="148" t="s">
        <v>1064</v>
      </c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</row>
    <row r="187" spans="1:12" ht="51">
      <c r="A187" s="339">
        <v>210206</v>
      </c>
      <c r="B187" s="184" t="s">
        <v>1195</v>
      </c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</row>
    <row r="188" spans="1:12">
      <c r="A188" s="337">
        <v>2103</v>
      </c>
      <c r="B188" s="145" t="s">
        <v>1058</v>
      </c>
      <c r="C188" s="132"/>
      <c r="D188" s="132"/>
      <c r="E188" s="132"/>
      <c r="F188" s="132"/>
      <c r="G188" s="132"/>
      <c r="H188" s="132"/>
      <c r="I188" s="132"/>
      <c r="J188" s="132"/>
      <c r="K188" s="132"/>
      <c r="L188" s="132"/>
    </row>
    <row r="189" spans="1:12">
      <c r="A189" s="338">
        <v>210301</v>
      </c>
      <c r="B189" s="148" t="s">
        <v>1068</v>
      </c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</row>
    <row r="190" spans="1:12">
      <c r="A190" s="338">
        <v>210302</v>
      </c>
      <c r="B190" s="148" t="s">
        <v>1067</v>
      </c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</row>
    <row r="191" spans="1:12">
      <c r="A191" s="338">
        <v>210303</v>
      </c>
      <c r="B191" s="148" t="s">
        <v>1065</v>
      </c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</row>
    <row r="192" spans="1:12">
      <c r="A192" s="338">
        <v>210304</v>
      </c>
      <c r="B192" s="148" t="s">
        <v>1066</v>
      </c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</row>
    <row r="193" spans="1:12">
      <c r="A193" s="338">
        <v>210305</v>
      </c>
      <c r="B193" s="148" t="s">
        <v>1196</v>
      </c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</row>
    <row r="194" spans="1:12">
      <c r="A194" s="337">
        <v>2104</v>
      </c>
      <c r="B194" s="145" t="s">
        <v>1059</v>
      </c>
      <c r="C194" s="132"/>
      <c r="D194" s="132"/>
      <c r="E194" s="132"/>
      <c r="F194" s="132"/>
      <c r="G194" s="132"/>
      <c r="H194" s="132"/>
      <c r="I194" s="132"/>
      <c r="J194" s="132"/>
      <c r="K194" s="132"/>
      <c r="L194" s="132"/>
    </row>
    <row r="195" spans="1:12">
      <c r="A195" s="338">
        <v>210401</v>
      </c>
      <c r="B195" s="148" t="s">
        <v>1069</v>
      </c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</row>
    <row r="196" spans="1:12">
      <c r="A196" s="338">
        <v>210402</v>
      </c>
      <c r="B196" s="148" t="s">
        <v>1070</v>
      </c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</row>
    <row r="197" spans="1:12">
      <c r="A197" s="338">
        <v>210403</v>
      </c>
      <c r="B197" s="148" t="s">
        <v>1071</v>
      </c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</row>
    <row r="198" spans="1:12">
      <c r="A198" s="338">
        <v>210404</v>
      </c>
      <c r="B198" s="148" t="s">
        <v>1072</v>
      </c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</row>
    <row r="199" spans="1:12" ht="51">
      <c r="A199" s="338">
        <v>210405</v>
      </c>
      <c r="B199" s="148" t="s">
        <v>1076</v>
      </c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</row>
    <row r="200" spans="1:12">
      <c r="A200" s="338">
        <v>210406</v>
      </c>
      <c r="B200" s="148" t="s">
        <v>1073</v>
      </c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</row>
    <row r="201" spans="1:12">
      <c r="A201" s="338">
        <v>210407</v>
      </c>
      <c r="B201" s="148" t="s">
        <v>1074</v>
      </c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</row>
    <row r="202" spans="1:12">
      <c r="A202" s="338">
        <v>210408</v>
      </c>
      <c r="B202" s="148" t="s">
        <v>1075</v>
      </c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</row>
    <row r="203" spans="1:12" ht="51">
      <c r="A203" s="147">
        <v>210409</v>
      </c>
      <c r="B203" s="148" t="s">
        <v>1197</v>
      </c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</row>
    <row r="204" spans="1:12" ht="51">
      <c r="A204" s="147">
        <v>210410</v>
      </c>
      <c r="B204" s="148" t="s">
        <v>1198</v>
      </c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</row>
    <row r="205" spans="1:12">
      <c r="A205" s="337">
        <v>2105</v>
      </c>
      <c r="B205" s="145" t="s">
        <v>1077</v>
      </c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</row>
    <row r="206" spans="1:12">
      <c r="A206" s="338">
        <v>210501</v>
      </c>
      <c r="B206" s="148" t="s">
        <v>1078</v>
      </c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</row>
    <row r="207" spans="1:12">
      <c r="A207" s="338">
        <v>210502</v>
      </c>
      <c r="B207" s="148" t="s">
        <v>1079</v>
      </c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</row>
    <row r="208" spans="1:12">
      <c r="A208" s="338">
        <v>210503</v>
      </c>
      <c r="B208" s="148" t="s">
        <v>1080</v>
      </c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</row>
    <row r="209" spans="1:12">
      <c r="A209" s="337">
        <v>2106</v>
      </c>
      <c r="B209" s="145" t="s">
        <v>1081</v>
      </c>
      <c r="C209" s="132"/>
      <c r="D209" s="132"/>
      <c r="E209" s="132"/>
      <c r="F209" s="132"/>
      <c r="G209" s="132"/>
      <c r="H209" s="132"/>
      <c r="I209" s="132"/>
      <c r="J209" s="132"/>
      <c r="K209" s="132"/>
      <c r="L209" s="132"/>
    </row>
    <row r="210" spans="1:12">
      <c r="A210" s="338">
        <v>210601</v>
      </c>
      <c r="B210" s="148" t="s">
        <v>1082</v>
      </c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</row>
    <row r="211" spans="1:12">
      <c r="A211" s="338">
        <v>210602</v>
      </c>
      <c r="B211" s="148" t="s">
        <v>1083</v>
      </c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</row>
    <row r="212" spans="1:12">
      <c r="A212" s="338">
        <v>210603</v>
      </c>
      <c r="B212" s="148" t="s">
        <v>1084</v>
      </c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</row>
    <row r="213" spans="1:12">
      <c r="A213" s="338">
        <v>210604</v>
      </c>
      <c r="B213" s="148" t="s">
        <v>1085</v>
      </c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</row>
    <row r="214" spans="1:12">
      <c r="A214" s="144">
        <v>2107</v>
      </c>
      <c r="B214" s="145" t="s">
        <v>1086</v>
      </c>
      <c r="C214" s="132"/>
      <c r="D214" s="132"/>
      <c r="E214" s="132"/>
      <c r="F214" s="132"/>
      <c r="G214" s="132"/>
      <c r="H214" s="132"/>
      <c r="I214" s="132"/>
      <c r="J214" s="132"/>
      <c r="K214" s="132"/>
      <c r="L214" s="132"/>
    </row>
    <row r="215" spans="1:12">
      <c r="A215" s="338">
        <v>210701</v>
      </c>
      <c r="B215" s="148" t="s">
        <v>1087</v>
      </c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</row>
    <row r="216" spans="1:12">
      <c r="A216" s="338">
        <v>210702</v>
      </c>
      <c r="B216" s="148" t="s">
        <v>1088</v>
      </c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</row>
    <row r="217" spans="1:12">
      <c r="A217" s="338">
        <v>210703</v>
      </c>
      <c r="B217" s="148" t="s">
        <v>1089</v>
      </c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</row>
    <row r="218" spans="1:12" ht="30">
      <c r="A218" s="337">
        <v>2108</v>
      </c>
      <c r="B218" s="145" t="s">
        <v>1090</v>
      </c>
      <c r="C218" s="132"/>
      <c r="D218" s="132"/>
      <c r="E218" s="132"/>
      <c r="F218" s="132"/>
      <c r="G218" s="132"/>
      <c r="H218" s="132"/>
      <c r="I218" s="132"/>
      <c r="J218" s="132"/>
      <c r="K218" s="132"/>
      <c r="L218" s="132"/>
    </row>
    <row r="219" spans="1:12" ht="51">
      <c r="A219" s="338">
        <v>210801</v>
      </c>
      <c r="B219" s="148" t="s">
        <v>1091</v>
      </c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</row>
    <row r="220" spans="1:12">
      <c r="A220" s="338">
        <v>210802</v>
      </c>
      <c r="B220" s="148" t="s">
        <v>1092</v>
      </c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</row>
    <row r="221" spans="1:12">
      <c r="A221" s="338">
        <v>210803</v>
      </c>
      <c r="B221" s="148" t="s">
        <v>1093</v>
      </c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</row>
    <row r="222" spans="1:12">
      <c r="A222" s="338">
        <v>210804</v>
      </c>
      <c r="B222" s="148" t="s">
        <v>1094</v>
      </c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</row>
    <row r="223" spans="1:12">
      <c r="A223" s="338">
        <v>210805</v>
      </c>
      <c r="B223" s="148" t="s">
        <v>1095</v>
      </c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</row>
    <row r="224" spans="1:12">
      <c r="A224" s="338">
        <v>210806</v>
      </c>
      <c r="B224" s="148" t="s">
        <v>1096</v>
      </c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</row>
    <row r="225" spans="1:12">
      <c r="A225" s="338">
        <v>210807</v>
      </c>
      <c r="B225" s="148" t="s">
        <v>346</v>
      </c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</row>
    <row r="226" spans="1:12" ht="51">
      <c r="A226" s="338">
        <v>210808</v>
      </c>
      <c r="B226" s="148" t="s">
        <v>1097</v>
      </c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</row>
    <row r="227" spans="1:12">
      <c r="A227" s="338">
        <v>210809</v>
      </c>
      <c r="B227" s="148" t="s">
        <v>1098</v>
      </c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</row>
    <row r="228" spans="1:12">
      <c r="A228" s="338">
        <v>210810</v>
      </c>
      <c r="B228" s="148" t="s">
        <v>1099</v>
      </c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</row>
    <row r="229" spans="1:12">
      <c r="A229" s="338">
        <v>210811</v>
      </c>
      <c r="B229" s="148" t="s">
        <v>1100</v>
      </c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</row>
    <row r="230" spans="1:12">
      <c r="A230" s="338">
        <v>210812</v>
      </c>
      <c r="B230" s="148" t="s">
        <v>1101</v>
      </c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</row>
    <row r="231" spans="1:12">
      <c r="A231" s="338">
        <v>210813</v>
      </c>
      <c r="B231" s="148" t="s">
        <v>1102</v>
      </c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</row>
    <row r="232" spans="1:12">
      <c r="A232" s="338">
        <v>210814</v>
      </c>
      <c r="B232" s="148" t="s">
        <v>1103</v>
      </c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</row>
    <row r="233" spans="1:12">
      <c r="A233" s="147">
        <v>210815</v>
      </c>
      <c r="B233" s="148" t="s">
        <v>1199</v>
      </c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</row>
    <row r="234" spans="1:12">
      <c r="A234" s="147">
        <v>210816</v>
      </c>
      <c r="B234" s="148" t="s">
        <v>1200</v>
      </c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</row>
    <row r="235" spans="1:12">
      <c r="A235" s="147">
        <v>210817</v>
      </c>
      <c r="B235" s="148" t="s">
        <v>1201</v>
      </c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</row>
    <row r="236" spans="1:12">
      <c r="A236" s="147">
        <v>210818</v>
      </c>
      <c r="B236" s="148" t="s">
        <v>1202</v>
      </c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</row>
    <row r="237" spans="1:12">
      <c r="A237" s="337">
        <v>2109</v>
      </c>
      <c r="B237" s="145" t="s">
        <v>1104</v>
      </c>
      <c r="C237" s="132"/>
      <c r="D237" s="132"/>
      <c r="E237" s="132"/>
      <c r="F237" s="132"/>
      <c r="G237" s="132"/>
      <c r="H237" s="132"/>
      <c r="I237" s="132"/>
      <c r="J237" s="132"/>
      <c r="K237" s="132"/>
      <c r="L237" s="132"/>
    </row>
    <row r="238" spans="1:12">
      <c r="A238" s="338">
        <v>210901</v>
      </c>
      <c r="B238" s="148" t="s">
        <v>472</v>
      </c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</row>
    <row r="239" spans="1:12">
      <c r="A239" s="338">
        <v>210902</v>
      </c>
      <c r="B239" s="148" t="s">
        <v>1105</v>
      </c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</row>
    <row r="240" spans="1:12">
      <c r="A240" s="338">
        <v>210903</v>
      </c>
      <c r="B240" s="148" t="s">
        <v>1106</v>
      </c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</row>
    <row r="241" spans="1:12">
      <c r="A241" s="341">
        <v>210904</v>
      </c>
      <c r="B241" s="297" t="s">
        <v>1107</v>
      </c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</row>
    <row r="242" spans="1:12">
      <c r="A242" s="337">
        <v>211</v>
      </c>
      <c r="B242" s="145" t="s">
        <v>1108</v>
      </c>
      <c r="C242" s="132"/>
      <c r="D242" s="132"/>
      <c r="E242" s="132"/>
      <c r="F242" s="132"/>
      <c r="G242" s="132"/>
      <c r="H242" s="132"/>
      <c r="I242" s="132"/>
      <c r="J242" s="132"/>
      <c r="K242" s="132"/>
      <c r="L242" s="132"/>
    </row>
    <row r="243" spans="1:12">
      <c r="A243" s="337">
        <v>2111</v>
      </c>
      <c r="B243" s="145" t="s">
        <v>1109</v>
      </c>
      <c r="C243" s="132"/>
      <c r="D243" s="132"/>
      <c r="E243" s="132"/>
      <c r="F243" s="132"/>
      <c r="G243" s="132"/>
      <c r="H243" s="132"/>
      <c r="I243" s="132"/>
      <c r="J243" s="132"/>
      <c r="K243" s="132"/>
      <c r="L243" s="132"/>
    </row>
    <row r="244" spans="1:12">
      <c r="A244" s="338">
        <v>211101</v>
      </c>
      <c r="B244" s="148" t="s">
        <v>1110</v>
      </c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</row>
    <row r="245" spans="1:12">
      <c r="A245" s="337">
        <v>2112</v>
      </c>
      <c r="B245" s="145" t="s">
        <v>1111</v>
      </c>
      <c r="C245" s="132"/>
      <c r="D245" s="132"/>
      <c r="E245" s="132"/>
      <c r="F245" s="132"/>
      <c r="G245" s="132"/>
      <c r="H245" s="132"/>
      <c r="I245" s="132"/>
      <c r="J245" s="132"/>
      <c r="K245" s="132"/>
      <c r="L245" s="132"/>
    </row>
    <row r="246" spans="1:12">
      <c r="A246" s="338">
        <v>211201</v>
      </c>
      <c r="B246" s="148" t="s">
        <v>1112</v>
      </c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</row>
    <row r="247" spans="1:12">
      <c r="A247" s="337">
        <v>212</v>
      </c>
      <c r="B247" s="145" t="s">
        <v>1113</v>
      </c>
      <c r="C247" s="132"/>
      <c r="D247" s="132"/>
      <c r="E247" s="132"/>
      <c r="F247" s="132"/>
      <c r="G247" s="132"/>
      <c r="H247" s="132"/>
      <c r="I247" s="132"/>
      <c r="J247" s="132"/>
      <c r="K247" s="132"/>
      <c r="L247" s="132"/>
    </row>
    <row r="248" spans="1:12">
      <c r="A248" s="337">
        <v>2121</v>
      </c>
      <c r="B248" s="145" t="s">
        <v>1114</v>
      </c>
      <c r="C248" s="132"/>
      <c r="D248" s="132"/>
      <c r="E248" s="132"/>
      <c r="F248" s="132"/>
      <c r="G248" s="132"/>
      <c r="H248" s="132"/>
      <c r="I248" s="132"/>
      <c r="J248" s="132"/>
      <c r="K248" s="132"/>
      <c r="L248" s="132"/>
    </row>
    <row r="249" spans="1:12">
      <c r="A249" s="338">
        <v>212101</v>
      </c>
      <c r="B249" s="148" t="s">
        <v>489</v>
      </c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</row>
    <row r="250" spans="1:12">
      <c r="A250" s="337">
        <v>2122</v>
      </c>
      <c r="B250" s="145" t="s">
        <v>1115</v>
      </c>
      <c r="C250" s="132"/>
      <c r="D250" s="132"/>
      <c r="E250" s="132"/>
      <c r="F250" s="132"/>
      <c r="G250" s="132"/>
      <c r="H250" s="132"/>
      <c r="I250" s="132"/>
      <c r="J250" s="132"/>
      <c r="K250" s="132"/>
      <c r="L250" s="132"/>
    </row>
    <row r="251" spans="1:12">
      <c r="A251" s="338">
        <v>212201</v>
      </c>
      <c r="B251" s="148" t="s">
        <v>493</v>
      </c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</row>
    <row r="252" spans="1:12">
      <c r="A252" s="337">
        <v>213</v>
      </c>
      <c r="B252" s="145" t="s">
        <v>1116</v>
      </c>
      <c r="C252" s="132"/>
      <c r="D252" s="132"/>
      <c r="E252" s="132"/>
      <c r="F252" s="132"/>
      <c r="G252" s="132"/>
      <c r="H252" s="132"/>
      <c r="I252" s="132"/>
      <c r="J252" s="132"/>
      <c r="K252" s="132"/>
      <c r="L252" s="132"/>
    </row>
    <row r="253" spans="1:12">
      <c r="A253" s="337">
        <v>2131</v>
      </c>
      <c r="B253" s="145" t="s">
        <v>1117</v>
      </c>
      <c r="C253" s="132"/>
      <c r="D253" s="132"/>
      <c r="E253" s="132"/>
      <c r="F253" s="132"/>
      <c r="G253" s="132"/>
      <c r="H253" s="132"/>
      <c r="I253" s="132"/>
      <c r="J253" s="132"/>
      <c r="K253" s="132"/>
      <c r="L253" s="132"/>
    </row>
    <row r="254" spans="1:12">
      <c r="A254" s="338">
        <v>213101</v>
      </c>
      <c r="B254" s="148" t="s">
        <v>1119</v>
      </c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</row>
    <row r="255" spans="1:12">
      <c r="A255" s="338">
        <v>213102</v>
      </c>
      <c r="B255" s="148" t="s">
        <v>1120</v>
      </c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</row>
    <row r="256" spans="1:12">
      <c r="A256" s="337">
        <v>2132</v>
      </c>
      <c r="B256" s="145" t="s">
        <v>1118</v>
      </c>
      <c r="C256" s="132"/>
      <c r="D256" s="132"/>
      <c r="E256" s="132"/>
      <c r="F256" s="132"/>
      <c r="G256" s="132"/>
      <c r="H256" s="132"/>
      <c r="I256" s="132"/>
      <c r="J256" s="132"/>
      <c r="K256" s="132"/>
      <c r="L256" s="132"/>
    </row>
    <row r="257" spans="1:12">
      <c r="A257" s="338">
        <v>213202</v>
      </c>
      <c r="B257" s="148" t="s">
        <v>1121</v>
      </c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</row>
    <row r="258" spans="1:12">
      <c r="A258" s="338">
        <v>213203</v>
      </c>
      <c r="B258" s="148" t="s">
        <v>1122</v>
      </c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</row>
    <row r="259" spans="1:12">
      <c r="A259" s="338">
        <v>213204</v>
      </c>
      <c r="B259" s="148" t="s">
        <v>1123</v>
      </c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</row>
    <row r="260" spans="1:12">
      <c r="A260" s="338">
        <v>213205</v>
      </c>
      <c r="B260" s="148" t="s">
        <v>1124</v>
      </c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</row>
    <row r="261" spans="1:12">
      <c r="A261" s="338">
        <v>213206</v>
      </c>
      <c r="B261" s="148" t="s">
        <v>1125</v>
      </c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</row>
    <row r="262" spans="1:12" ht="51">
      <c r="A262" s="338">
        <v>213207</v>
      </c>
      <c r="B262" s="148" t="s">
        <v>1126</v>
      </c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</row>
    <row r="263" spans="1:12" ht="51">
      <c r="A263" s="338">
        <v>213208</v>
      </c>
      <c r="B263" s="148" t="s">
        <v>1127</v>
      </c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</row>
    <row r="264" spans="1:12">
      <c r="A264" s="338">
        <v>213209</v>
      </c>
      <c r="B264" s="148" t="s">
        <v>1128</v>
      </c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</row>
    <row r="265" spans="1:12">
      <c r="A265" s="337">
        <v>2133</v>
      </c>
      <c r="B265" s="145" t="s">
        <v>1129</v>
      </c>
      <c r="C265" s="132"/>
      <c r="D265" s="132"/>
      <c r="E265" s="132"/>
      <c r="F265" s="132"/>
      <c r="G265" s="132"/>
      <c r="H265" s="132"/>
      <c r="I265" s="132"/>
      <c r="J265" s="132"/>
      <c r="K265" s="132"/>
      <c r="L265" s="132"/>
    </row>
    <row r="266" spans="1:12">
      <c r="A266" s="338">
        <v>213301</v>
      </c>
      <c r="B266" s="148" t="s">
        <v>1132</v>
      </c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</row>
    <row r="267" spans="1:12">
      <c r="A267" s="338">
        <v>213302</v>
      </c>
      <c r="B267" s="148" t="s">
        <v>1131</v>
      </c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</row>
    <row r="268" spans="1:12">
      <c r="A268" s="338">
        <v>213303</v>
      </c>
      <c r="B268" s="148" t="s">
        <v>1133</v>
      </c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</row>
    <row r="269" spans="1:12">
      <c r="A269" s="338">
        <v>213304</v>
      </c>
      <c r="B269" s="148" t="s">
        <v>1134</v>
      </c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</row>
    <row r="270" spans="1:12" ht="30">
      <c r="A270" s="337">
        <v>2134</v>
      </c>
      <c r="B270" s="145" t="s">
        <v>1135</v>
      </c>
      <c r="C270" s="132"/>
      <c r="D270" s="132"/>
      <c r="E270" s="132"/>
      <c r="F270" s="132"/>
      <c r="G270" s="132"/>
      <c r="H270" s="132"/>
      <c r="I270" s="132"/>
      <c r="J270" s="132"/>
      <c r="K270" s="132"/>
      <c r="L270" s="132"/>
    </row>
    <row r="271" spans="1:12" ht="51">
      <c r="A271" s="338">
        <v>213401</v>
      </c>
      <c r="B271" s="148" t="s">
        <v>1136</v>
      </c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</row>
    <row r="272" spans="1:12">
      <c r="A272" s="338">
        <v>213402</v>
      </c>
      <c r="B272" s="148" t="s">
        <v>1137</v>
      </c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</row>
    <row r="273" spans="1:12">
      <c r="A273" s="338">
        <v>213403</v>
      </c>
      <c r="B273" s="148" t="s">
        <v>1133</v>
      </c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</row>
    <row r="274" spans="1:12">
      <c r="A274" s="338">
        <v>213404</v>
      </c>
      <c r="B274" s="148" t="s">
        <v>1134</v>
      </c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</row>
    <row r="275" spans="1:12">
      <c r="A275" s="337">
        <v>2135</v>
      </c>
      <c r="B275" s="145" t="s">
        <v>1138</v>
      </c>
      <c r="C275" s="132"/>
      <c r="D275" s="132"/>
      <c r="E275" s="132"/>
      <c r="F275" s="132"/>
      <c r="G275" s="132"/>
      <c r="H275" s="132"/>
      <c r="I275" s="132"/>
      <c r="J275" s="132"/>
      <c r="K275" s="132"/>
      <c r="L275" s="132"/>
    </row>
    <row r="276" spans="1:12">
      <c r="A276" s="338">
        <v>213501</v>
      </c>
      <c r="B276" s="148" t="s">
        <v>1130</v>
      </c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</row>
    <row r="277" spans="1:12">
      <c r="A277" s="338">
        <v>213502</v>
      </c>
      <c r="B277" s="148" t="s">
        <v>1139</v>
      </c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</row>
    <row r="278" spans="1:12">
      <c r="A278" s="338">
        <v>213503</v>
      </c>
      <c r="B278" s="148" t="s">
        <v>1140</v>
      </c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</row>
    <row r="279" spans="1:12">
      <c r="A279" s="338">
        <v>213504</v>
      </c>
      <c r="B279" s="148" t="s">
        <v>1141</v>
      </c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</row>
    <row r="280" spans="1:12" ht="51">
      <c r="A280" s="338">
        <v>213505</v>
      </c>
      <c r="B280" s="148" t="s">
        <v>1142</v>
      </c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</row>
    <row r="281" spans="1:12">
      <c r="A281" s="337">
        <v>22</v>
      </c>
      <c r="B281" s="145" t="s">
        <v>1143</v>
      </c>
      <c r="C281" s="132"/>
      <c r="D281" s="132"/>
      <c r="E281" s="132"/>
      <c r="F281" s="132"/>
      <c r="G281" s="132"/>
      <c r="H281" s="132"/>
      <c r="I281" s="132"/>
      <c r="J281" s="132"/>
      <c r="K281" s="132"/>
      <c r="L281" s="132"/>
    </row>
    <row r="282" spans="1:12">
      <c r="A282" s="337">
        <v>2200</v>
      </c>
      <c r="B282" s="145" t="s">
        <v>1144</v>
      </c>
      <c r="C282" s="132"/>
      <c r="D282" s="132"/>
      <c r="E282" s="132"/>
      <c r="F282" s="132"/>
      <c r="G282" s="132"/>
      <c r="H282" s="132"/>
      <c r="I282" s="132"/>
      <c r="J282" s="132"/>
      <c r="K282" s="132"/>
      <c r="L282" s="132"/>
    </row>
    <row r="283" spans="1:12">
      <c r="A283" s="338">
        <v>220001</v>
      </c>
      <c r="B283" s="148" t="s">
        <v>1145</v>
      </c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</row>
    <row r="284" spans="1:12">
      <c r="A284" s="338">
        <v>221001</v>
      </c>
      <c r="B284" s="148" t="s">
        <v>1146</v>
      </c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</row>
    <row r="285" spans="1:12">
      <c r="A285" s="338">
        <v>222001</v>
      </c>
      <c r="B285" s="148" t="s">
        <v>1147</v>
      </c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</row>
    <row r="286" spans="1:12">
      <c r="A286" s="338">
        <v>223001</v>
      </c>
      <c r="B286" s="148" t="s">
        <v>1148</v>
      </c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</row>
    <row r="287" spans="1:12">
      <c r="A287" s="338">
        <v>224001</v>
      </c>
      <c r="B287" s="148" t="s">
        <v>1149</v>
      </c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</row>
    <row r="288" spans="1:12">
      <c r="A288" s="144">
        <v>225</v>
      </c>
      <c r="B288" s="145" t="s">
        <v>541</v>
      </c>
      <c r="C288" s="132"/>
      <c r="D288" s="132"/>
      <c r="E288" s="132"/>
      <c r="F288" s="132"/>
      <c r="G288" s="132"/>
      <c r="H288" s="132"/>
      <c r="I288" s="132"/>
      <c r="J288" s="132"/>
      <c r="K288" s="132"/>
      <c r="L288" s="132"/>
    </row>
    <row r="289" spans="1:12">
      <c r="A289" s="338">
        <v>225001</v>
      </c>
      <c r="B289" s="148" t="s">
        <v>1158</v>
      </c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</row>
    <row r="290" spans="1:12">
      <c r="A290" s="338">
        <v>225002</v>
      </c>
      <c r="B290" s="148" t="s">
        <v>1159</v>
      </c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</row>
    <row r="291" spans="1:12">
      <c r="A291" s="338">
        <v>225003</v>
      </c>
      <c r="B291" s="148" t="s">
        <v>1160</v>
      </c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</row>
    <row r="292" spans="1:12">
      <c r="A292" s="338">
        <v>225004</v>
      </c>
      <c r="B292" s="148" t="s">
        <v>1161</v>
      </c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</row>
    <row r="293" spans="1:12">
      <c r="A293" s="338">
        <v>225005</v>
      </c>
      <c r="B293" s="148" t="s">
        <v>1162</v>
      </c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</row>
    <row r="294" spans="1:12" ht="51">
      <c r="A294" s="338">
        <v>225006</v>
      </c>
      <c r="B294" s="148" t="s">
        <v>1163</v>
      </c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</row>
    <row r="295" spans="1:12">
      <c r="A295" s="338">
        <v>225007</v>
      </c>
      <c r="B295" s="148" t="s">
        <v>1164</v>
      </c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</row>
    <row r="296" spans="1:12">
      <c r="A296" s="338">
        <v>225008</v>
      </c>
      <c r="B296" s="148" t="s">
        <v>1165</v>
      </c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</row>
    <row r="297" spans="1:12">
      <c r="A297" s="338">
        <v>225009</v>
      </c>
      <c r="B297" s="148" t="s">
        <v>1166</v>
      </c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</row>
    <row r="298" spans="1:12" ht="51">
      <c r="A298" s="183">
        <v>225101</v>
      </c>
      <c r="B298" s="184" t="s">
        <v>1216</v>
      </c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</row>
    <row r="299" spans="1:12" ht="51">
      <c r="A299" s="183">
        <v>225102</v>
      </c>
      <c r="B299" s="184" t="s">
        <v>1217</v>
      </c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</row>
    <row r="300" spans="1:12" ht="51">
      <c r="A300" s="183">
        <v>225103</v>
      </c>
      <c r="B300" s="184" t="s">
        <v>1218</v>
      </c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</row>
    <row r="301" spans="1:12" ht="51">
      <c r="A301" s="183">
        <v>225104</v>
      </c>
      <c r="B301" s="184" t="s">
        <v>1219</v>
      </c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</row>
    <row r="302" spans="1:12" ht="51">
      <c r="A302" s="183">
        <v>225105</v>
      </c>
      <c r="B302" s="184" t="s">
        <v>1220</v>
      </c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</row>
    <row r="303" spans="1:12" ht="51">
      <c r="A303" s="183">
        <v>225106</v>
      </c>
      <c r="B303" s="184" t="s">
        <v>1349</v>
      </c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</row>
    <row r="304" spans="1:12">
      <c r="A304" s="337">
        <v>2260</v>
      </c>
      <c r="B304" s="145" t="s">
        <v>1150</v>
      </c>
      <c r="C304" s="132"/>
      <c r="D304" s="132"/>
      <c r="E304" s="132"/>
      <c r="F304" s="132"/>
      <c r="G304" s="132"/>
      <c r="H304" s="132"/>
      <c r="I304" s="132"/>
      <c r="J304" s="132"/>
      <c r="K304" s="132"/>
      <c r="L304" s="132"/>
    </row>
    <row r="305" spans="1:12">
      <c r="A305" s="341">
        <v>226001</v>
      </c>
      <c r="B305" s="297" t="s">
        <v>1151</v>
      </c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</row>
    <row r="306" spans="1:12">
      <c r="A306" s="347">
        <v>23</v>
      </c>
      <c r="B306" s="75" t="s">
        <v>560</v>
      </c>
      <c r="C306" s="132"/>
      <c r="D306" s="132"/>
      <c r="E306" s="132"/>
      <c r="F306" s="132"/>
      <c r="G306" s="132"/>
      <c r="H306" s="132"/>
      <c r="I306" s="132"/>
      <c r="J306" s="132"/>
      <c r="K306" s="132"/>
      <c r="L306" s="132"/>
    </row>
    <row r="307" spans="1:12">
      <c r="A307" s="339">
        <v>230001</v>
      </c>
      <c r="B307" s="184" t="s">
        <v>562</v>
      </c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</row>
    <row r="308" spans="1:12" ht="51">
      <c r="A308" s="339">
        <v>231001</v>
      </c>
      <c r="B308" s="184" t="s">
        <v>564</v>
      </c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</row>
    <row r="309" spans="1:12" ht="51">
      <c r="A309" s="339">
        <v>232001</v>
      </c>
      <c r="B309" s="184" t="s">
        <v>566</v>
      </c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</row>
    <row r="310" spans="1:12">
      <c r="A310" s="347">
        <v>24</v>
      </c>
      <c r="B310" s="75" t="s">
        <v>567</v>
      </c>
      <c r="C310" s="132"/>
      <c r="D310" s="132"/>
      <c r="E310" s="132"/>
      <c r="F310" s="132"/>
      <c r="G310" s="132"/>
      <c r="H310" s="132"/>
      <c r="I310" s="132"/>
      <c r="J310" s="132"/>
      <c r="K310" s="132"/>
      <c r="L310" s="132"/>
    </row>
    <row r="311" spans="1:12">
      <c r="A311" s="339">
        <v>240001</v>
      </c>
      <c r="B311" s="184" t="s">
        <v>568</v>
      </c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</row>
    <row r="312" spans="1:12">
      <c r="A312" s="339">
        <v>241001</v>
      </c>
      <c r="B312" s="184" t="s">
        <v>569</v>
      </c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</row>
    <row r="313" spans="1:12" ht="51">
      <c r="A313" s="339">
        <v>242001</v>
      </c>
      <c r="B313" s="184" t="s">
        <v>570</v>
      </c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</row>
    <row r="314" spans="1:12">
      <c r="A314" s="373">
        <v>25</v>
      </c>
      <c r="B314" s="195" t="s">
        <v>768</v>
      </c>
      <c r="C314" s="132"/>
      <c r="D314" s="132"/>
      <c r="E314" s="132"/>
      <c r="F314" s="132"/>
      <c r="G314" s="132"/>
      <c r="H314" s="132"/>
      <c r="I314" s="132"/>
      <c r="J314" s="132"/>
      <c r="K314" s="132"/>
      <c r="L314" s="132"/>
    </row>
    <row r="315" spans="1:12">
      <c r="A315" s="339">
        <v>250001</v>
      </c>
      <c r="B315" s="184" t="s">
        <v>571</v>
      </c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</row>
    <row r="316" spans="1:12" ht="51">
      <c r="A316" s="339">
        <v>250002</v>
      </c>
      <c r="B316" s="184" t="s">
        <v>769</v>
      </c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</row>
    <row r="317" spans="1:12">
      <c r="A317" s="339">
        <v>250003</v>
      </c>
      <c r="B317" s="184" t="s">
        <v>770</v>
      </c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</row>
    <row r="318" spans="1:12">
      <c r="A318" s="339">
        <v>250004</v>
      </c>
      <c r="B318" s="184" t="s">
        <v>771</v>
      </c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</row>
    <row r="319" spans="1:12">
      <c r="A319" s="339">
        <v>250005</v>
      </c>
      <c r="B319" s="184" t="s">
        <v>772</v>
      </c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</row>
    <row r="320" spans="1:12">
      <c r="A320" s="372">
        <v>1</v>
      </c>
      <c r="B320" s="145" t="s">
        <v>123</v>
      </c>
      <c r="C320" s="132"/>
      <c r="D320" s="132"/>
      <c r="E320" s="132"/>
      <c r="F320" s="132"/>
      <c r="G320" s="132"/>
      <c r="H320" s="132"/>
      <c r="I320" s="132"/>
      <c r="J320" s="132"/>
      <c r="K320" s="132"/>
      <c r="L320" s="132"/>
    </row>
    <row r="321" spans="1:12">
      <c r="A321" s="144">
        <v>31</v>
      </c>
      <c r="B321" s="145" t="s">
        <v>125</v>
      </c>
      <c r="C321" s="132"/>
      <c r="D321" s="132"/>
      <c r="E321" s="132"/>
      <c r="F321" s="132"/>
      <c r="G321" s="132"/>
      <c r="H321" s="132"/>
      <c r="I321" s="132"/>
      <c r="J321" s="132"/>
      <c r="K321" s="132"/>
      <c r="L321" s="132"/>
    </row>
    <row r="322" spans="1:12">
      <c r="A322" s="337">
        <v>311</v>
      </c>
      <c r="B322" s="145" t="s">
        <v>126</v>
      </c>
      <c r="C322" s="132"/>
      <c r="D322" s="132"/>
      <c r="E322" s="132"/>
      <c r="F322" s="132"/>
      <c r="G322" s="132"/>
      <c r="H322" s="132"/>
      <c r="I322" s="132"/>
      <c r="J322" s="132"/>
      <c r="K322" s="132"/>
      <c r="L322" s="132"/>
    </row>
    <row r="323" spans="1:12">
      <c r="A323" s="338">
        <v>31110</v>
      </c>
      <c r="B323" s="148" t="s">
        <v>127</v>
      </c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</row>
    <row r="324" spans="1:12">
      <c r="A324" s="338">
        <v>31120</v>
      </c>
      <c r="B324" s="148" t="s">
        <v>128</v>
      </c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</row>
    <row r="325" spans="1:12">
      <c r="A325" s="338">
        <v>31130</v>
      </c>
      <c r="B325" s="148" t="s">
        <v>129</v>
      </c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</row>
    <row r="326" spans="1:12">
      <c r="A326" s="183">
        <v>31140</v>
      </c>
      <c r="B326" s="184" t="s">
        <v>780</v>
      </c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</row>
    <row r="327" spans="1:12">
      <c r="A327" s="337">
        <v>312</v>
      </c>
      <c r="B327" s="145" t="s">
        <v>130</v>
      </c>
      <c r="C327" s="132"/>
      <c r="D327" s="132"/>
      <c r="E327" s="132"/>
      <c r="F327" s="132"/>
      <c r="G327" s="132"/>
      <c r="H327" s="132"/>
      <c r="I327" s="132"/>
      <c r="J327" s="132"/>
      <c r="K327" s="132"/>
      <c r="L327" s="132"/>
    </row>
    <row r="328" spans="1:12">
      <c r="A328" s="337">
        <v>3121</v>
      </c>
      <c r="B328" s="145" t="s">
        <v>131</v>
      </c>
      <c r="C328" s="132"/>
      <c r="D328" s="132"/>
      <c r="E328" s="132"/>
      <c r="F328" s="132"/>
      <c r="G328" s="132"/>
      <c r="H328" s="132"/>
      <c r="I328" s="132"/>
      <c r="J328" s="132"/>
      <c r="K328" s="132"/>
      <c r="L328" s="132"/>
    </row>
    <row r="329" spans="1:12">
      <c r="A329" s="338">
        <v>31211</v>
      </c>
      <c r="B329" s="148" t="s">
        <v>132</v>
      </c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</row>
    <row r="330" spans="1:12">
      <c r="A330" s="338">
        <v>31212</v>
      </c>
      <c r="B330" s="148" t="s">
        <v>133</v>
      </c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</row>
    <row r="331" spans="1:12">
      <c r="A331" s="338">
        <v>31213</v>
      </c>
      <c r="B331" s="148" t="s">
        <v>134</v>
      </c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</row>
    <row r="332" spans="1:12">
      <c r="A332" s="338">
        <v>31214</v>
      </c>
      <c r="B332" s="148" t="s">
        <v>135</v>
      </c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</row>
    <row r="333" spans="1:12">
      <c r="A333" s="338">
        <v>31215</v>
      </c>
      <c r="B333" s="148" t="s">
        <v>136</v>
      </c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</row>
    <row r="334" spans="1:12">
      <c r="A334" s="183">
        <v>31216</v>
      </c>
      <c r="B334" s="184" t="s">
        <v>779</v>
      </c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</row>
    <row r="335" spans="1:12">
      <c r="A335" s="337">
        <v>3122</v>
      </c>
      <c r="B335" s="145" t="s">
        <v>137</v>
      </c>
      <c r="C335" s="132"/>
      <c r="D335" s="132"/>
      <c r="E335" s="132"/>
      <c r="F335" s="132"/>
      <c r="G335" s="132"/>
      <c r="H335" s="132"/>
      <c r="I335" s="132"/>
      <c r="J335" s="132"/>
      <c r="K335" s="132"/>
      <c r="L335" s="132"/>
    </row>
    <row r="336" spans="1:12">
      <c r="A336" s="338">
        <v>31221</v>
      </c>
      <c r="B336" s="148" t="s">
        <v>132</v>
      </c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</row>
    <row r="337" spans="1:12">
      <c r="A337" s="338">
        <v>31222</v>
      </c>
      <c r="B337" s="148" t="s">
        <v>138</v>
      </c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</row>
    <row r="338" spans="1:12">
      <c r="A338" s="338">
        <v>31223</v>
      </c>
      <c r="B338" s="148" t="s">
        <v>134</v>
      </c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</row>
    <row r="339" spans="1:12">
      <c r="A339" s="338">
        <v>31224</v>
      </c>
      <c r="B339" s="148" t="s">
        <v>135</v>
      </c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</row>
    <row r="340" spans="1:12">
      <c r="A340" s="338">
        <v>31400</v>
      </c>
      <c r="B340" s="148" t="s">
        <v>139</v>
      </c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</row>
    <row r="341" spans="1:12">
      <c r="A341" s="338">
        <v>31500</v>
      </c>
      <c r="B341" s="148" t="s">
        <v>140</v>
      </c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</row>
    <row r="342" spans="1:12">
      <c r="A342" s="144">
        <v>32</v>
      </c>
      <c r="B342" s="145" t="s">
        <v>142</v>
      </c>
      <c r="C342" s="132"/>
      <c r="D342" s="132"/>
      <c r="E342" s="132"/>
      <c r="F342" s="132"/>
      <c r="G342" s="132"/>
      <c r="H342" s="132"/>
      <c r="I342" s="132"/>
      <c r="J342" s="132"/>
      <c r="K342" s="132"/>
      <c r="L342" s="132"/>
    </row>
    <row r="343" spans="1:12">
      <c r="A343" s="337">
        <v>321</v>
      </c>
      <c r="B343" s="145" t="s">
        <v>143</v>
      </c>
      <c r="C343" s="132"/>
      <c r="D343" s="132"/>
      <c r="E343" s="132"/>
      <c r="F343" s="132"/>
      <c r="G343" s="132"/>
      <c r="H343" s="132"/>
      <c r="I343" s="132"/>
      <c r="J343" s="132"/>
      <c r="K343" s="132"/>
      <c r="L343" s="132"/>
    </row>
    <row r="344" spans="1:12">
      <c r="A344" s="338">
        <v>32110</v>
      </c>
      <c r="B344" s="148" t="s">
        <v>127</v>
      </c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</row>
    <row r="345" spans="1:12">
      <c r="A345" s="338">
        <v>32120</v>
      </c>
      <c r="B345" s="148" t="s">
        <v>128</v>
      </c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</row>
    <row r="346" spans="1:12">
      <c r="A346" s="144">
        <v>33</v>
      </c>
      <c r="B346" s="145" t="s">
        <v>145</v>
      </c>
      <c r="C346" s="132"/>
      <c r="D346" s="132"/>
      <c r="E346" s="132"/>
      <c r="F346" s="132"/>
      <c r="G346" s="132"/>
      <c r="H346" s="132"/>
      <c r="I346" s="132"/>
      <c r="J346" s="132"/>
      <c r="K346" s="132"/>
      <c r="L346" s="132"/>
    </row>
    <row r="347" spans="1:12">
      <c r="A347" s="338">
        <v>33100</v>
      </c>
      <c r="B347" s="148" t="s">
        <v>146</v>
      </c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</row>
    <row r="348" spans="1:12">
      <c r="A348" s="338">
        <v>33200</v>
      </c>
      <c r="B348" s="148" t="s">
        <v>147</v>
      </c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</row>
    <row r="349" spans="1:12">
      <c r="A349" s="338">
        <v>33300</v>
      </c>
      <c r="B349" s="148" t="s">
        <v>148</v>
      </c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</row>
    <row r="350" spans="1:12">
      <c r="A350" s="338">
        <v>33400</v>
      </c>
      <c r="B350" s="148" t="s">
        <v>149</v>
      </c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</row>
    <row r="351" spans="1:12">
      <c r="A351" s="147">
        <v>33401</v>
      </c>
      <c r="B351" s="148" t="s">
        <v>758</v>
      </c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</row>
    <row r="352" spans="1:12">
      <c r="A352" s="147">
        <v>33402</v>
      </c>
      <c r="B352" s="148" t="s">
        <v>759</v>
      </c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</row>
    <row r="353" spans="1:12">
      <c r="A353" s="337">
        <v>335</v>
      </c>
      <c r="B353" s="145" t="s">
        <v>150</v>
      </c>
      <c r="C353" s="132"/>
      <c r="D353" s="132"/>
      <c r="E353" s="132"/>
      <c r="F353" s="132"/>
      <c r="G353" s="132"/>
      <c r="H353" s="132"/>
      <c r="I353" s="132"/>
      <c r="J353" s="132"/>
      <c r="K353" s="132"/>
      <c r="L353" s="132"/>
    </row>
    <row r="354" spans="1:12">
      <c r="A354" s="147">
        <v>33510</v>
      </c>
      <c r="B354" s="148" t="s">
        <v>151</v>
      </c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</row>
    <row r="355" spans="1:12">
      <c r="A355" s="356">
        <v>335101</v>
      </c>
      <c r="B355" s="184" t="s">
        <v>678</v>
      </c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</row>
    <row r="356" spans="1:12">
      <c r="A356" s="356">
        <v>335102</v>
      </c>
      <c r="B356" s="184" t="s">
        <v>679</v>
      </c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</row>
    <row r="357" spans="1:12">
      <c r="A357" s="356">
        <v>335103</v>
      </c>
      <c r="B357" s="184" t="s">
        <v>680</v>
      </c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</row>
    <row r="358" spans="1:12">
      <c r="A358" s="356">
        <v>335104</v>
      </c>
      <c r="B358" s="184" t="s">
        <v>681</v>
      </c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</row>
    <row r="359" spans="1:12">
      <c r="A359" s="356">
        <v>335105</v>
      </c>
      <c r="B359" s="184" t="s">
        <v>682</v>
      </c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</row>
    <row r="360" spans="1:12">
      <c r="A360" s="356">
        <v>335106</v>
      </c>
      <c r="B360" s="184" t="s">
        <v>683</v>
      </c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</row>
    <row r="361" spans="1:12">
      <c r="A361" s="356">
        <v>335107</v>
      </c>
      <c r="B361" s="184" t="s">
        <v>684</v>
      </c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</row>
    <row r="362" spans="1:12">
      <c r="A362" s="356">
        <v>335108</v>
      </c>
      <c r="B362" s="184" t="s">
        <v>685</v>
      </c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</row>
    <row r="363" spans="1:12">
      <c r="A363" s="356">
        <v>335109</v>
      </c>
      <c r="B363" s="184" t="s">
        <v>686</v>
      </c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</row>
    <row r="364" spans="1:12">
      <c r="A364" s="356">
        <v>335110</v>
      </c>
      <c r="B364" s="184" t="s">
        <v>687</v>
      </c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</row>
    <row r="365" spans="1:12">
      <c r="A365" s="356">
        <v>335111</v>
      </c>
      <c r="B365" s="184" t="s">
        <v>688</v>
      </c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</row>
    <row r="366" spans="1:12">
      <c r="A366" s="356">
        <v>335112</v>
      </c>
      <c r="B366" s="184" t="s">
        <v>689</v>
      </c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</row>
    <row r="367" spans="1:12">
      <c r="A367" s="356">
        <v>335113</v>
      </c>
      <c r="B367" s="184" t="s">
        <v>690</v>
      </c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</row>
    <row r="368" spans="1:12">
      <c r="A368" s="338">
        <v>33520</v>
      </c>
      <c r="B368" s="148" t="s">
        <v>152</v>
      </c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</row>
    <row r="369" spans="1:12">
      <c r="A369" s="337">
        <v>336</v>
      </c>
      <c r="B369" s="145" t="s">
        <v>153</v>
      </c>
      <c r="C369" s="132"/>
      <c r="D369" s="132"/>
      <c r="E369" s="132"/>
      <c r="F369" s="132"/>
      <c r="G369" s="132"/>
      <c r="H369" s="132"/>
      <c r="I369" s="132"/>
      <c r="J369" s="132"/>
      <c r="K369" s="132"/>
      <c r="L369" s="132"/>
    </row>
    <row r="370" spans="1:12">
      <c r="A370" s="337">
        <v>3361</v>
      </c>
      <c r="B370" s="145" t="s">
        <v>154</v>
      </c>
      <c r="C370" s="132"/>
      <c r="D370" s="132"/>
      <c r="E370" s="132"/>
      <c r="F370" s="132"/>
      <c r="G370" s="132"/>
      <c r="H370" s="132"/>
      <c r="I370" s="132"/>
      <c r="J370" s="132"/>
      <c r="K370" s="132"/>
      <c r="L370" s="132"/>
    </row>
    <row r="371" spans="1:12" ht="51">
      <c r="A371" s="338">
        <v>33611</v>
      </c>
      <c r="B371" s="148" t="s">
        <v>155</v>
      </c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</row>
    <row r="372" spans="1:12">
      <c r="A372" s="338">
        <v>33612</v>
      </c>
      <c r="B372" s="148" t="s">
        <v>156</v>
      </c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</row>
    <row r="373" spans="1:12" ht="51">
      <c r="A373" s="338">
        <v>33613</v>
      </c>
      <c r="B373" s="148" t="s">
        <v>157</v>
      </c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</row>
    <row r="374" spans="1:12" ht="51">
      <c r="A374" s="338">
        <v>33614</v>
      </c>
      <c r="B374" s="148" t="s">
        <v>158</v>
      </c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</row>
    <row r="375" spans="1:12" ht="51">
      <c r="A375" s="338">
        <v>33615</v>
      </c>
      <c r="B375" s="148" t="s">
        <v>159</v>
      </c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</row>
    <row r="376" spans="1:12">
      <c r="A376" s="337">
        <v>3362</v>
      </c>
      <c r="B376" s="145" t="s">
        <v>160</v>
      </c>
      <c r="C376" s="132"/>
      <c r="D376" s="132"/>
      <c r="E376" s="132"/>
      <c r="F376" s="132"/>
      <c r="G376" s="132"/>
      <c r="H376" s="132"/>
      <c r="I376" s="132"/>
      <c r="J376" s="132"/>
      <c r="K376" s="132"/>
      <c r="L376" s="132"/>
    </row>
    <row r="377" spans="1:12" ht="51">
      <c r="A377" s="338">
        <v>33621</v>
      </c>
      <c r="B377" s="148" t="s">
        <v>155</v>
      </c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</row>
    <row r="378" spans="1:12" ht="51">
      <c r="A378" s="338">
        <v>33622</v>
      </c>
      <c r="B378" s="148" t="s">
        <v>158</v>
      </c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</row>
    <row r="379" spans="1:12" ht="51">
      <c r="A379" s="338">
        <v>33623</v>
      </c>
      <c r="B379" s="148" t="s">
        <v>159</v>
      </c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</row>
    <row r="380" spans="1:12">
      <c r="A380" s="144">
        <v>34</v>
      </c>
      <c r="B380" s="145" t="s">
        <v>162</v>
      </c>
      <c r="C380" s="132"/>
      <c r="D380" s="132"/>
      <c r="E380" s="132"/>
      <c r="F380" s="132"/>
      <c r="G380" s="132"/>
      <c r="H380" s="132"/>
      <c r="I380" s="132"/>
      <c r="J380" s="132"/>
      <c r="K380" s="132"/>
      <c r="L380" s="132"/>
    </row>
    <row r="381" spans="1:12" ht="51">
      <c r="A381" s="338">
        <v>34100</v>
      </c>
      <c r="B381" s="148" t="s">
        <v>163</v>
      </c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</row>
    <row r="382" spans="1:12">
      <c r="A382" s="338">
        <v>34200</v>
      </c>
      <c r="B382" s="148" t="s">
        <v>164</v>
      </c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</row>
    <row r="383" spans="1:12">
      <c r="A383" s="338">
        <v>34300</v>
      </c>
      <c r="B383" s="148" t="s">
        <v>165</v>
      </c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</row>
    <row r="384" spans="1:12">
      <c r="A384" s="338">
        <v>34400</v>
      </c>
      <c r="B384" s="148" t="s">
        <v>166</v>
      </c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</row>
    <row r="385" spans="1:12">
      <c r="A385" s="338">
        <v>34500</v>
      </c>
      <c r="B385" s="148" t="s">
        <v>167</v>
      </c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</row>
    <row r="386" spans="1:12">
      <c r="A386" s="338">
        <v>34600</v>
      </c>
      <c r="B386" s="148" t="s">
        <v>168</v>
      </c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</row>
    <row r="387" spans="1:12">
      <c r="A387" s="337">
        <v>3471</v>
      </c>
      <c r="B387" s="145" t="s">
        <v>169</v>
      </c>
      <c r="C387" s="132"/>
      <c r="D387" s="132"/>
      <c r="E387" s="132"/>
      <c r="F387" s="132"/>
      <c r="G387" s="132"/>
      <c r="H387" s="132"/>
      <c r="I387" s="132"/>
      <c r="J387" s="132"/>
      <c r="K387" s="132"/>
      <c r="L387" s="132"/>
    </row>
    <row r="388" spans="1:12">
      <c r="A388" s="338">
        <v>34711</v>
      </c>
      <c r="B388" s="148" t="s">
        <v>170</v>
      </c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</row>
    <row r="389" spans="1:12">
      <c r="A389" s="338">
        <v>34712</v>
      </c>
      <c r="B389" s="148" t="s">
        <v>171</v>
      </c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</row>
    <row r="390" spans="1:12">
      <c r="A390" s="338">
        <v>34713</v>
      </c>
      <c r="B390" s="148" t="s">
        <v>172</v>
      </c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</row>
    <row r="391" spans="1:12">
      <c r="A391" s="338">
        <v>34714</v>
      </c>
      <c r="B391" s="148" t="s">
        <v>173</v>
      </c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</row>
    <row r="392" spans="1:12">
      <c r="A392" s="144">
        <v>35</v>
      </c>
      <c r="B392" s="145" t="s">
        <v>175</v>
      </c>
      <c r="C392" s="132"/>
      <c r="D392" s="132"/>
      <c r="E392" s="132"/>
      <c r="F392" s="132"/>
      <c r="G392" s="132"/>
      <c r="H392" s="132"/>
      <c r="I392" s="132"/>
      <c r="J392" s="132"/>
      <c r="K392" s="132"/>
      <c r="L392" s="132"/>
    </row>
    <row r="393" spans="1:12">
      <c r="A393" s="337">
        <v>351</v>
      </c>
      <c r="B393" s="145" t="s">
        <v>542</v>
      </c>
      <c r="C393" s="132"/>
      <c r="D393" s="132"/>
      <c r="E393" s="132"/>
      <c r="F393" s="132"/>
      <c r="G393" s="132"/>
      <c r="H393" s="132"/>
      <c r="I393" s="132"/>
      <c r="J393" s="132"/>
      <c r="K393" s="132"/>
      <c r="L393" s="132"/>
    </row>
    <row r="394" spans="1:12">
      <c r="A394" s="338">
        <v>35110</v>
      </c>
      <c r="B394" s="148" t="s">
        <v>177</v>
      </c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</row>
    <row r="395" spans="1:12">
      <c r="A395" s="338">
        <v>35130</v>
      </c>
      <c r="B395" s="148" t="s">
        <v>179</v>
      </c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</row>
    <row r="396" spans="1:12">
      <c r="A396" s="338">
        <v>35200</v>
      </c>
      <c r="B396" s="148" t="s">
        <v>181</v>
      </c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</row>
    <row r="397" spans="1:12">
      <c r="A397" s="338">
        <v>35300</v>
      </c>
      <c r="B397" s="148" t="s">
        <v>183</v>
      </c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</row>
    <row r="398" spans="1:12">
      <c r="A398" s="337">
        <v>354</v>
      </c>
      <c r="B398" s="145" t="s">
        <v>184</v>
      </c>
      <c r="C398" s="132"/>
      <c r="D398" s="132"/>
      <c r="E398" s="132"/>
      <c r="F398" s="132"/>
      <c r="G398" s="132"/>
      <c r="H398" s="132"/>
      <c r="I398" s="132"/>
      <c r="J398" s="132"/>
      <c r="K398" s="132"/>
      <c r="L398" s="132"/>
    </row>
    <row r="399" spans="1:12">
      <c r="A399" s="338">
        <v>35410</v>
      </c>
      <c r="B399" s="148" t="s">
        <v>186</v>
      </c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</row>
    <row r="400" spans="1:12">
      <c r="A400" s="338">
        <v>35420</v>
      </c>
      <c r="B400" s="148" t="s">
        <v>188</v>
      </c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</row>
    <row r="401" spans="1:12">
      <c r="A401" s="338">
        <v>35430</v>
      </c>
      <c r="B401" s="148" t="s">
        <v>190</v>
      </c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</row>
    <row r="402" spans="1:12">
      <c r="A402" s="338">
        <v>35440</v>
      </c>
      <c r="B402" s="148" t="s">
        <v>192</v>
      </c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</row>
    <row r="403" spans="1:12">
      <c r="A403" s="338">
        <v>35450</v>
      </c>
      <c r="B403" s="148" t="s">
        <v>194</v>
      </c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</row>
    <row r="404" spans="1:12">
      <c r="A404" s="338">
        <v>35460</v>
      </c>
      <c r="B404" s="148" t="s">
        <v>196</v>
      </c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</row>
    <row r="405" spans="1:12">
      <c r="A405" s="338">
        <v>35470</v>
      </c>
      <c r="B405" s="148" t="s">
        <v>198</v>
      </c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</row>
    <row r="406" spans="1:12">
      <c r="A406" s="338">
        <v>35500</v>
      </c>
      <c r="B406" s="148" t="s">
        <v>200</v>
      </c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</row>
    <row r="407" spans="1:12">
      <c r="A407" s="338">
        <v>35600</v>
      </c>
      <c r="B407" s="148" t="s">
        <v>202</v>
      </c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</row>
    <row r="408" spans="1:12">
      <c r="A408" s="144">
        <v>36</v>
      </c>
      <c r="B408" s="145" t="s">
        <v>204</v>
      </c>
      <c r="C408" s="132"/>
      <c r="D408" s="132"/>
      <c r="E408" s="132"/>
      <c r="F408" s="132"/>
      <c r="G408" s="132"/>
      <c r="H408" s="132"/>
      <c r="I408" s="132"/>
      <c r="J408" s="132"/>
      <c r="K408" s="132"/>
      <c r="L408" s="132"/>
    </row>
    <row r="409" spans="1:12">
      <c r="A409" s="338">
        <v>36100</v>
      </c>
      <c r="B409" s="148" t="s">
        <v>205</v>
      </c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</row>
    <row r="410" spans="1:12">
      <c r="A410" s="338">
        <v>36200</v>
      </c>
      <c r="B410" s="148" t="s">
        <v>206</v>
      </c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</row>
    <row r="411" spans="1:12">
      <c r="A411" s="338">
        <v>36300</v>
      </c>
      <c r="B411" s="148" t="s">
        <v>207</v>
      </c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</row>
    <row r="412" spans="1:12">
      <c r="A412" s="338">
        <v>36400</v>
      </c>
      <c r="B412" s="148" t="s">
        <v>208</v>
      </c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</row>
    <row r="413" spans="1:12">
      <c r="A413" s="338">
        <v>36500</v>
      </c>
      <c r="B413" s="148" t="s">
        <v>209</v>
      </c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</row>
    <row r="414" spans="1:12">
      <c r="A414" s="338">
        <v>36600</v>
      </c>
      <c r="B414" s="148" t="s">
        <v>210</v>
      </c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</row>
    <row r="415" spans="1:12">
      <c r="A415" s="338">
        <v>36700</v>
      </c>
      <c r="B415" s="148" t="s">
        <v>760</v>
      </c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</row>
    <row r="416" spans="1:12">
      <c r="A416" s="338">
        <v>36800</v>
      </c>
      <c r="B416" s="148" t="s">
        <v>761</v>
      </c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</row>
    <row r="417" spans="1:12" ht="51">
      <c r="A417" s="338">
        <v>36900</v>
      </c>
      <c r="B417" s="148" t="s">
        <v>921</v>
      </c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</row>
    <row r="418" spans="1:12">
      <c r="A418" s="337">
        <v>2</v>
      </c>
      <c r="B418" s="145" t="s">
        <v>211</v>
      </c>
      <c r="C418" s="132"/>
      <c r="D418" s="132"/>
      <c r="E418" s="132"/>
      <c r="F418" s="132"/>
      <c r="G418" s="132"/>
      <c r="H418" s="132"/>
      <c r="I418" s="132"/>
      <c r="J418" s="132"/>
      <c r="K418" s="132"/>
      <c r="L418" s="132"/>
    </row>
    <row r="419" spans="1:12">
      <c r="A419" s="144">
        <v>37</v>
      </c>
      <c r="B419" s="145" t="s">
        <v>213</v>
      </c>
      <c r="C419" s="132"/>
      <c r="D419" s="132"/>
      <c r="E419" s="132"/>
      <c r="F419" s="132"/>
      <c r="G419" s="132"/>
      <c r="H419" s="132"/>
      <c r="I419" s="132"/>
      <c r="J419" s="132"/>
      <c r="K419" s="132"/>
      <c r="L419" s="132"/>
    </row>
    <row r="420" spans="1:12">
      <c r="A420" s="337">
        <v>371</v>
      </c>
      <c r="B420" s="145" t="s">
        <v>214</v>
      </c>
      <c r="C420" s="132"/>
      <c r="D420" s="132"/>
      <c r="E420" s="132"/>
      <c r="F420" s="132"/>
      <c r="G420" s="132"/>
      <c r="H420" s="132"/>
      <c r="I420" s="132"/>
      <c r="J420" s="132"/>
      <c r="K420" s="132"/>
      <c r="L420" s="132"/>
    </row>
    <row r="421" spans="1:12">
      <c r="A421" s="338">
        <v>37110</v>
      </c>
      <c r="B421" s="148" t="s">
        <v>127</v>
      </c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</row>
    <row r="422" spans="1:12">
      <c r="A422" s="338">
        <v>37120</v>
      </c>
      <c r="B422" s="148" t="s">
        <v>128</v>
      </c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</row>
    <row r="423" spans="1:12">
      <c r="A423" s="337">
        <v>372</v>
      </c>
      <c r="B423" s="145" t="s">
        <v>143</v>
      </c>
      <c r="C423" s="132"/>
      <c r="D423" s="132"/>
      <c r="E423" s="132"/>
      <c r="F423" s="132"/>
      <c r="G423" s="132"/>
      <c r="H423" s="132"/>
      <c r="I423" s="132"/>
      <c r="J423" s="132"/>
      <c r="K423" s="132"/>
      <c r="L423" s="132"/>
    </row>
    <row r="424" spans="1:12">
      <c r="A424" s="338">
        <v>37210</v>
      </c>
      <c r="B424" s="148" t="s">
        <v>127</v>
      </c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</row>
    <row r="425" spans="1:12">
      <c r="A425" s="338">
        <v>37220</v>
      </c>
      <c r="B425" s="148" t="s">
        <v>128</v>
      </c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</row>
    <row r="426" spans="1:12">
      <c r="A426" s="337">
        <v>373</v>
      </c>
      <c r="B426" s="145" t="s">
        <v>215</v>
      </c>
      <c r="C426" s="132"/>
      <c r="D426" s="132"/>
      <c r="E426" s="132"/>
      <c r="F426" s="132"/>
      <c r="G426" s="132"/>
      <c r="H426" s="132"/>
      <c r="I426" s="132"/>
      <c r="J426" s="132"/>
      <c r="K426" s="132"/>
      <c r="L426" s="132"/>
    </row>
    <row r="427" spans="1:12">
      <c r="A427" s="337">
        <v>3731</v>
      </c>
      <c r="B427" s="145" t="s">
        <v>154</v>
      </c>
      <c r="C427" s="132"/>
      <c r="D427" s="132"/>
      <c r="E427" s="132"/>
      <c r="F427" s="132"/>
      <c r="G427" s="132"/>
      <c r="H427" s="132"/>
      <c r="I427" s="132"/>
      <c r="J427" s="132"/>
      <c r="K427" s="132"/>
      <c r="L427" s="132"/>
    </row>
    <row r="428" spans="1:12" ht="51">
      <c r="A428" s="147">
        <v>37311</v>
      </c>
      <c r="B428" s="148" t="s">
        <v>155</v>
      </c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</row>
    <row r="429" spans="1:12">
      <c r="A429" s="338">
        <v>37312</v>
      </c>
      <c r="B429" s="148" t="s">
        <v>156</v>
      </c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</row>
    <row r="430" spans="1:12" ht="51">
      <c r="A430" s="338">
        <v>37313</v>
      </c>
      <c r="B430" s="148" t="s">
        <v>157</v>
      </c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</row>
    <row r="431" spans="1:12" ht="51">
      <c r="A431" s="338">
        <v>37314</v>
      </c>
      <c r="B431" s="148" t="s">
        <v>158</v>
      </c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</row>
    <row r="432" spans="1:12" ht="51">
      <c r="A432" s="338">
        <v>37315</v>
      </c>
      <c r="B432" s="148" t="s">
        <v>159</v>
      </c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</row>
    <row r="433" spans="1:12">
      <c r="A433" s="337">
        <v>3732</v>
      </c>
      <c r="B433" s="302" t="s">
        <v>754</v>
      </c>
      <c r="C433" s="132"/>
      <c r="D433" s="132"/>
      <c r="E433" s="132"/>
      <c r="F433" s="132"/>
      <c r="G433" s="132"/>
      <c r="H433" s="132"/>
      <c r="I433" s="132"/>
      <c r="J433" s="132"/>
      <c r="K433" s="132"/>
      <c r="L433" s="132"/>
    </row>
    <row r="434" spans="1:12" ht="51">
      <c r="A434" s="147">
        <v>37321</v>
      </c>
      <c r="B434" s="148" t="s">
        <v>155</v>
      </c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</row>
    <row r="435" spans="1:12" ht="51">
      <c r="A435" s="147">
        <v>37323</v>
      </c>
      <c r="B435" s="148" t="s">
        <v>158</v>
      </c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</row>
    <row r="436" spans="1:12" ht="51">
      <c r="A436" s="147">
        <v>37324</v>
      </c>
      <c r="B436" s="148" t="s">
        <v>159</v>
      </c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</row>
    <row r="437" spans="1:12">
      <c r="A437" s="147">
        <v>37330</v>
      </c>
      <c r="B437" s="148" t="s">
        <v>216</v>
      </c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</row>
    <row r="438" spans="1:12">
      <c r="A438" s="144">
        <v>39</v>
      </c>
      <c r="B438" s="145" t="s">
        <v>217</v>
      </c>
      <c r="C438" s="132"/>
      <c r="D438" s="132"/>
      <c r="E438" s="132"/>
      <c r="F438" s="132"/>
      <c r="G438" s="132"/>
      <c r="H438" s="132"/>
      <c r="I438" s="132"/>
      <c r="J438" s="132"/>
      <c r="K438" s="132"/>
      <c r="L438" s="132"/>
    </row>
    <row r="439" spans="1:12">
      <c r="A439" s="370">
        <v>391</v>
      </c>
      <c r="B439" s="260" t="s">
        <v>218</v>
      </c>
      <c r="C439" s="132"/>
      <c r="D439" s="132"/>
      <c r="E439" s="132"/>
      <c r="F439" s="132"/>
      <c r="G439" s="132"/>
      <c r="H439" s="132"/>
      <c r="I439" s="132"/>
      <c r="J439" s="132"/>
      <c r="K439" s="132"/>
      <c r="L439" s="132"/>
    </row>
    <row r="440" spans="1:12">
      <c r="A440" s="337">
        <v>392</v>
      </c>
      <c r="B440" s="145" t="s">
        <v>219</v>
      </c>
      <c r="C440" s="132"/>
      <c r="D440" s="132"/>
      <c r="E440" s="132"/>
      <c r="F440" s="132"/>
      <c r="G440" s="132"/>
      <c r="H440" s="132"/>
      <c r="I440" s="132"/>
      <c r="J440" s="132"/>
      <c r="K440" s="132"/>
      <c r="L440" s="132"/>
    </row>
    <row r="441" spans="1:12">
      <c r="A441" s="338">
        <v>39201</v>
      </c>
      <c r="B441" s="148" t="s">
        <v>221</v>
      </c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</row>
    <row r="442" spans="1:12">
      <c r="A442" s="338">
        <v>39202</v>
      </c>
      <c r="B442" s="148" t="s">
        <v>222</v>
      </c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</row>
    <row r="443" spans="1:12">
      <c r="A443" s="338">
        <v>39203</v>
      </c>
      <c r="B443" s="148" t="s">
        <v>224</v>
      </c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</row>
    <row r="444" spans="1:12">
      <c r="A444" s="338">
        <v>39204</v>
      </c>
      <c r="B444" s="148" t="s">
        <v>222</v>
      </c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</row>
    <row r="445" spans="1:12">
      <c r="A445" s="338">
        <v>39205</v>
      </c>
      <c r="B445" s="148" t="s">
        <v>802</v>
      </c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</row>
    <row r="446" spans="1:12">
      <c r="A446" s="338">
        <v>39206</v>
      </c>
      <c r="B446" s="148" t="s">
        <v>222</v>
      </c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</row>
    <row r="447" spans="1:12">
      <c r="A447" s="338">
        <v>39207</v>
      </c>
      <c r="B447" s="148" t="s">
        <v>227</v>
      </c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</row>
    <row r="448" spans="1:12">
      <c r="A448" s="338">
        <v>39208</v>
      </c>
      <c r="B448" s="148" t="s">
        <v>222</v>
      </c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</row>
    <row r="449" spans="1:12">
      <c r="A449" s="338">
        <v>39209</v>
      </c>
      <c r="B449" s="148" t="s">
        <v>229</v>
      </c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</row>
    <row r="450" spans="1:12">
      <c r="A450" s="338">
        <v>39210</v>
      </c>
      <c r="B450" s="148" t="s">
        <v>222</v>
      </c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</row>
    <row r="451" spans="1:12" ht="51">
      <c r="A451" s="338">
        <v>39211</v>
      </c>
      <c r="B451" s="148" t="s">
        <v>231</v>
      </c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</row>
    <row r="452" spans="1:12">
      <c r="A452" s="338">
        <v>39212</v>
      </c>
      <c r="B452" s="148" t="s">
        <v>222</v>
      </c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</row>
    <row r="453" spans="1:12">
      <c r="A453" s="338">
        <v>39213</v>
      </c>
      <c r="B453" s="148" t="s">
        <v>233</v>
      </c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</row>
    <row r="454" spans="1:12">
      <c r="A454" s="338">
        <v>39214</v>
      </c>
      <c r="B454" s="148" t="s">
        <v>235</v>
      </c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</row>
    <row r="455" spans="1:12">
      <c r="A455" s="338">
        <v>39215</v>
      </c>
      <c r="B455" s="148" t="s">
        <v>222</v>
      </c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</row>
    <row r="456" spans="1:12">
      <c r="A456" s="338">
        <v>39216</v>
      </c>
      <c r="B456" s="148" t="s">
        <v>237</v>
      </c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</row>
    <row r="457" spans="1:12">
      <c r="A457" s="338">
        <v>39217</v>
      </c>
      <c r="B457" s="148" t="s">
        <v>239</v>
      </c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</row>
    <row r="458" spans="1:12">
      <c r="A458" s="337">
        <v>393</v>
      </c>
      <c r="B458" s="145" t="s">
        <v>240</v>
      </c>
      <c r="C458" s="132"/>
      <c r="D458" s="132"/>
      <c r="E458" s="132"/>
      <c r="F458" s="132"/>
      <c r="G458" s="132"/>
      <c r="H458" s="132"/>
      <c r="I458" s="132"/>
      <c r="J458" s="132"/>
      <c r="K458" s="132"/>
      <c r="L458" s="132"/>
    </row>
    <row r="459" spans="1:12">
      <c r="A459" s="338">
        <v>39301</v>
      </c>
      <c r="B459" s="148" t="s">
        <v>242</v>
      </c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</row>
    <row r="460" spans="1:12">
      <c r="A460" s="338">
        <v>39302</v>
      </c>
      <c r="B460" s="148" t="s">
        <v>222</v>
      </c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</row>
    <row r="461" spans="1:12">
      <c r="A461" s="338">
        <v>39303</v>
      </c>
      <c r="B461" s="148" t="s">
        <v>244</v>
      </c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</row>
    <row r="462" spans="1:12">
      <c r="A462" s="338">
        <v>39304</v>
      </c>
      <c r="B462" s="148" t="s">
        <v>222</v>
      </c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</row>
    <row r="463" spans="1:12">
      <c r="A463" s="179">
        <v>394</v>
      </c>
      <c r="B463" s="180" t="s">
        <v>816</v>
      </c>
      <c r="C463" s="132"/>
      <c r="D463" s="132"/>
      <c r="E463" s="132"/>
      <c r="F463" s="132"/>
      <c r="G463" s="132"/>
      <c r="H463" s="132"/>
      <c r="I463" s="132"/>
      <c r="J463" s="132"/>
      <c r="K463" s="132"/>
      <c r="L463" s="132"/>
    </row>
    <row r="464" spans="1:12">
      <c r="A464" s="147">
        <v>39401</v>
      </c>
      <c r="B464" s="184" t="s">
        <v>817</v>
      </c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</row>
    <row r="465" spans="1:12">
      <c r="A465" s="147">
        <v>39402</v>
      </c>
      <c r="B465" s="184" t="s">
        <v>818</v>
      </c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</row>
    <row r="466" spans="1:12" ht="51">
      <c r="A466" s="147">
        <v>39403</v>
      </c>
      <c r="B466" s="184" t="s">
        <v>819</v>
      </c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</row>
    <row r="467" spans="1:12" ht="51">
      <c r="A467" s="147">
        <v>39404</v>
      </c>
      <c r="B467" s="184" t="s">
        <v>820</v>
      </c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</row>
    <row r="468" spans="1:12">
      <c r="A468" s="147">
        <v>39405</v>
      </c>
      <c r="B468" s="184" t="s">
        <v>821</v>
      </c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</row>
    <row r="469" spans="1:12">
      <c r="A469" s="337">
        <v>3</v>
      </c>
      <c r="B469" s="145" t="s">
        <v>1338</v>
      </c>
      <c r="C469" s="132"/>
      <c r="D469" s="132"/>
      <c r="E469" s="132"/>
      <c r="F469" s="132"/>
      <c r="G469" s="132"/>
      <c r="H469" s="132"/>
      <c r="I469" s="132"/>
      <c r="J469" s="132"/>
      <c r="K469" s="132"/>
      <c r="L469" s="132"/>
    </row>
    <row r="470" spans="1:12">
      <c r="A470" s="337">
        <v>4</v>
      </c>
      <c r="B470" s="145" t="s">
        <v>246</v>
      </c>
      <c r="C470" s="132"/>
      <c r="D470" s="132"/>
      <c r="E470" s="132"/>
      <c r="F470" s="132"/>
      <c r="G470" s="132"/>
      <c r="H470" s="132"/>
      <c r="I470" s="132"/>
      <c r="J470" s="132"/>
      <c r="K470" s="132"/>
      <c r="L470" s="132"/>
    </row>
    <row r="471" spans="1:12">
      <c r="A471" s="144">
        <v>41</v>
      </c>
      <c r="B471" s="145" t="s">
        <v>247</v>
      </c>
      <c r="C471" s="132"/>
      <c r="D471" s="132"/>
      <c r="E471" s="132"/>
      <c r="F471" s="132"/>
      <c r="G471" s="132"/>
      <c r="H471" s="132"/>
      <c r="I471" s="132"/>
      <c r="J471" s="132"/>
      <c r="K471" s="132"/>
      <c r="L471" s="132"/>
    </row>
    <row r="472" spans="1:12">
      <c r="A472" s="337">
        <v>411</v>
      </c>
      <c r="B472" s="145" t="s">
        <v>248</v>
      </c>
      <c r="C472" s="132"/>
      <c r="D472" s="132"/>
      <c r="E472" s="132"/>
      <c r="F472" s="132"/>
      <c r="G472" s="132"/>
      <c r="H472" s="132"/>
      <c r="I472" s="132"/>
      <c r="J472" s="132"/>
      <c r="K472" s="132"/>
      <c r="L472" s="132"/>
    </row>
    <row r="473" spans="1:12">
      <c r="A473" s="337">
        <v>4111</v>
      </c>
      <c r="B473" s="145" t="s">
        <v>131</v>
      </c>
      <c r="C473" s="132"/>
      <c r="D473" s="132"/>
      <c r="E473" s="132"/>
      <c r="F473" s="132"/>
      <c r="G473" s="132"/>
      <c r="H473" s="132"/>
      <c r="I473" s="132"/>
      <c r="J473" s="132"/>
      <c r="K473" s="132"/>
      <c r="L473" s="132"/>
    </row>
    <row r="474" spans="1:12">
      <c r="A474" s="338">
        <v>41111</v>
      </c>
      <c r="B474" s="148" t="s">
        <v>249</v>
      </c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</row>
    <row r="475" spans="1:12">
      <c r="A475" s="338">
        <v>41112</v>
      </c>
      <c r="B475" s="148" t="s">
        <v>250</v>
      </c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</row>
    <row r="476" spans="1:12">
      <c r="A476" s="338">
        <v>41113</v>
      </c>
      <c r="B476" s="148" t="s">
        <v>251</v>
      </c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</row>
    <row r="477" spans="1:12">
      <c r="A477" s="337">
        <v>4112</v>
      </c>
      <c r="B477" s="145" t="s">
        <v>137</v>
      </c>
      <c r="C477" s="132"/>
      <c r="D477" s="132"/>
      <c r="E477" s="132"/>
      <c r="F477" s="132"/>
      <c r="G477" s="132"/>
      <c r="H477" s="132"/>
      <c r="I477" s="132"/>
      <c r="J477" s="132"/>
      <c r="K477" s="132"/>
      <c r="L477" s="132"/>
    </row>
    <row r="478" spans="1:12">
      <c r="A478" s="338">
        <v>41121</v>
      </c>
      <c r="B478" s="148" t="s">
        <v>249</v>
      </c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</row>
    <row r="479" spans="1:12">
      <c r="A479" s="338">
        <v>41122</v>
      </c>
      <c r="B479" s="148" t="s">
        <v>250</v>
      </c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</row>
    <row r="480" spans="1:12">
      <c r="A480" s="338">
        <v>41123</v>
      </c>
      <c r="B480" s="148" t="s">
        <v>251</v>
      </c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</row>
    <row r="481" spans="1:12">
      <c r="A481" s="337">
        <v>412</v>
      </c>
      <c r="B481" s="145" t="s">
        <v>252</v>
      </c>
      <c r="C481" s="132"/>
      <c r="D481" s="132"/>
      <c r="E481" s="132"/>
      <c r="F481" s="132"/>
      <c r="G481" s="132"/>
      <c r="H481" s="132"/>
      <c r="I481" s="132"/>
      <c r="J481" s="132"/>
      <c r="K481" s="132"/>
      <c r="L481" s="132"/>
    </row>
    <row r="482" spans="1:12">
      <c r="A482" s="337">
        <v>4121</v>
      </c>
      <c r="B482" s="145" t="s">
        <v>131</v>
      </c>
      <c r="C482" s="132"/>
      <c r="D482" s="132"/>
      <c r="E482" s="132"/>
      <c r="F482" s="132"/>
      <c r="G482" s="132"/>
      <c r="H482" s="132"/>
      <c r="I482" s="132"/>
      <c r="J482" s="132"/>
      <c r="K482" s="132"/>
      <c r="L482" s="132"/>
    </row>
    <row r="483" spans="1:12" ht="51">
      <c r="A483" s="338">
        <v>41211</v>
      </c>
      <c r="B483" s="148" t="s">
        <v>253</v>
      </c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</row>
    <row r="484" spans="1:12">
      <c r="A484" s="338">
        <v>41212</v>
      </c>
      <c r="B484" s="148" t="s">
        <v>156</v>
      </c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</row>
    <row r="485" spans="1:12" ht="51">
      <c r="A485" s="338">
        <v>41213</v>
      </c>
      <c r="B485" s="148" t="s">
        <v>254</v>
      </c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</row>
    <row r="486" spans="1:12" ht="51">
      <c r="A486" s="338">
        <v>41214</v>
      </c>
      <c r="B486" s="148" t="s">
        <v>255</v>
      </c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</row>
    <row r="487" spans="1:12">
      <c r="A487" s="338">
        <v>41215</v>
      </c>
      <c r="B487" s="148" t="s">
        <v>256</v>
      </c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</row>
    <row r="488" spans="1:12">
      <c r="A488" s="338">
        <v>41216</v>
      </c>
      <c r="B488" s="148" t="s">
        <v>257</v>
      </c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</row>
    <row r="489" spans="1:12">
      <c r="A489" s="338">
        <v>41217</v>
      </c>
      <c r="B489" s="148" t="s">
        <v>258</v>
      </c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</row>
    <row r="490" spans="1:12">
      <c r="A490" s="337">
        <v>4122</v>
      </c>
      <c r="B490" s="145" t="s">
        <v>137</v>
      </c>
      <c r="C490" s="132"/>
      <c r="D490" s="132"/>
      <c r="E490" s="132"/>
      <c r="F490" s="132"/>
      <c r="G490" s="132"/>
      <c r="H490" s="132"/>
      <c r="I490" s="132"/>
      <c r="J490" s="132"/>
      <c r="K490" s="132"/>
      <c r="L490" s="132"/>
    </row>
    <row r="491" spans="1:12">
      <c r="A491" s="338">
        <v>41221</v>
      </c>
      <c r="B491" s="148" t="s">
        <v>259</v>
      </c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</row>
    <row r="492" spans="1:12">
      <c r="A492" s="338">
        <v>41222</v>
      </c>
      <c r="B492" s="148" t="s">
        <v>260</v>
      </c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</row>
    <row r="493" spans="1:12">
      <c r="A493" s="338">
        <v>41223</v>
      </c>
      <c r="B493" s="148" t="s">
        <v>261</v>
      </c>
      <c r="C493" s="134"/>
      <c r="D493" s="134"/>
      <c r="E493" s="134"/>
      <c r="F493" s="134"/>
      <c r="G493" s="300"/>
      <c r="H493" s="301"/>
      <c r="I493" s="134"/>
      <c r="J493" s="134"/>
      <c r="K493" s="134"/>
      <c r="L493" s="134"/>
    </row>
    <row r="494" spans="1:12">
      <c r="A494" s="338">
        <v>41224</v>
      </c>
      <c r="B494" s="148" t="s">
        <v>262</v>
      </c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</row>
    <row r="495" spans="1:12">
      <c r="A495" s="338">
        <v>41225</v>
      </c>
      <c r="B495" s="184" t="s">
        <v>815</v>
      </c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</row>
    <row r="496" spans="1:12">
      <c r="A496" s="337">
        <v>413</v>
      </c>
      <c r="B496" s="145" t="s">
        <v>265</v>
      </c>
      <c r="C496" s="132"/>
      <c r="D496" s="132"/>
      <c r="E496" s="132"/>
      <c r="F496" s="132"/>
      <c r="G496" s="132"/>
      <c r="H496" s="132"/>
      <c r="I496" s="132"/>
      <c r="J496" s="132"/>
      <c r="K496" s="132"/>
      <c r="L496" s="132"/>
    </row>
    <row r="497" spans="1:12">
      <c r="A497" s="147">
        <v>41310</v>
      </c>
      <c r="B497" s="148" t="s">
        <v>266</v>
      </c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</row>
    <row r="498" spans="1:12">
      <c r="A498" s="374">
        <v>413101</v>
      </c>
      <c r="B498" s="303" t="s">
        <v>692</v>
      </c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</row>
    <row r="499" spans="1:12">
      <c r="A499" s="374">
        <v>413102</v>
      </c>
      <c r="B499" s="303" t="s">
        <v>693</v>
      </c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</row>
    <row r="500" spans="1:12">
      <c r="A500" s="374">
        <v>413103</v>
      </c>
      <c r="B500" s="303" t="s">
        <v>694</v>
      </c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</row>
    <row r="501" spans="1:12">
      <c r="A501" s="374">
        <v>413104</v>
      </c>
      <c r="B501" s="303" t="s">
        <v>695</v>
      </c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</row>
    <row r="502" spans="1:12">
      <c r="A502" s="338">
        <v>41320</v>
      </c>
      <c r="B502" s="148" t="s">
        <v>267</v>
      </c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</row>
    <row r="503" spans="1:12">
      <c r="A503" s="339">
        <v>413201</v>
      </c>
      <c r="B503" s="184" t="s">
        <v>696</v>
      </c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</row>
    <row r="504" spans="1:12">
      <c r="A504" s="339">
        <v>413202</v>
      </c>
      <c r="B504" s="184" t="s">
        <v>697</v>
      </c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</row>
    <row r="505" spans="1:12">
      <c r="A505" s="339">
        <v>413203</v>
      </c>
      <c r="B505" s="184" t="s">
        <v>698</v>
      </c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</row>
    <row r="506" spans="1:12">
      <c r="A506" s="339">
        <v>413204</v>
      </c>
      <c r="B506" s="184" t="s">
        <v>699</v>
      </c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</row>
    <row r="507" spans="1:12">
      <c r="A507" s="339">
        <v>413205</v>
      </c>
      <c r="B507" s="184" t="s">
        <v>700</v>
      </c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</row>
    <row r="508" spans="1:12">
      <c r="A508" s="339">
        <v>413206</v>
      </c>
      <c r="B508" s="184" t="s">
        <v>701</v>
      </c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</row>
    <row r="509" spans="1:12">
      <c r="A509" s="339">
        <v>413207</v>
      </c>
      <c r="B509" s="184" t="s">
        <v>702</v>
      </c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</row>
    <row r="510" spans="1:12">
      <c r="A510" s="339">
        <v>413208</v>
      </c>
      <c r="B510" s="184" t="s">
        <v>703</v>
      </c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</row>
    <row r="511" spans="1:12">
      <c r="A511" s="339">
        <v>413209</v>
      </c>
      <c r="B511" s="184" t="s">
        <v>704</v>
      </c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</row>
    <row r="512" spans="1:12">
      <c r="A512" s="339">
        <v>413210</v>
      </c>
      <c r="B512" s="184" t="s">
        <v>705</v>
      </c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</row>
    <row r="513" spans="1:12">
      <c r="A513" s="339">
        <v>413211</v>
      </c>
      <c r="B513" s="184" t="s">
        <v>706</v>
      </c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</row>
    <row r="514" spans="1:12">
      <c r="A514" s="339">
        <v>413212</v>
      </c>
      <c r="B514" s="184" t="s">
        <v>707</v>
      </c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</row>
    <row r="515" spans="1:12">
      <c r="A515" s="339">
        <v>413213</v>
      </c>
      <c r="B515" s="184" t="s">
        <v>708</v>
      </c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</row>
    <row r="516" spans="1:12">
      <c r="A516" s="338">
        <v>41330</v>
      </c>
      <c r="B516" s="148" t="s">
        <v>268</v>
      </c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</row>
    <row r="517" spans="1:12">
      <c r="A517" s="338">
        <v>41340</v>
      </c>
      <c r="B517" s="148" t="s">
        <v>269</v>
      </c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</row>
    <row r="518" spans="1:12">
      <c r="A518" s="338">
        <v>41350</v>
      </c>
      <c r="B518" s="148" t="s">
        <v>270</v>
      </c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</row>
    <row r="519" spans="1:12">
      <c r="A519" s="337">
        <v>4136</v>
      </c>
      <c r="B519" s="145" t="s">
        <v>763</v>
      </c>
      <c r="C519" s="132"/>
      <c r="D519" s="132"/>
      <c r="E519" s="132"/>
      <c r="F519" s="132"/>
      <c r="G519" s="132"/>
      <c r="H519" s="132"/>
      <c r="I519" s="132"/>
      <c r="J519" s="132"/>
      <c r="K519" s="132"/>
      <c r="L519" s="132"/>
    </row>
    <row r="520" spans="1:12">
      <c r="A520" s="338">
        <v>41361</v>
      </c>
      <c r="B520" s="148" t="s">
        <v>271</v>
      </c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</row>
    <row r="521" spans="1:12">
      <c r="A521" s="338">
        <v>41362</v>
      </c>
      <c r="B521" s="148" t="s">
        <v>272</v>
      </c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</row>
    <row r="522" spans="1:12">
      <c r="A522" s="338">
        <v>41363</v>
      </c>
      <c r="B522" s="304" t="s">
        <v>777</v>
      </c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</row>
    <row r="523" spans="1:12">
      <c r="A523" s="338">
        <v>41364</v>
      </c>
      <c r="B523" s="171" t="s">
        <v>803</v>
      </c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</row>
    <row r="524" spans="1:12">
      <c r="A524" s="338">
        <v>41365</v>
      </c>
      <c r="B524" s="171" t="s">
        <v>804</v>
      </c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</row>
    <row r="525" spans="1:12">
      <c r="A525" s="338">
        <v>41366</v>
      </c>
      <c r="B525" s="171" t="s">
        <v>805</v>
      </c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</row>
    <row r="526" spans="1:12">
      <c r="A526" s="337">
        <v>414</v>
      </c>
      <c r="B526" s="145" t="s">
        <v>273</v>
      </c>
      <c r="C526" s="132"/>
      <c r="D526" s="132"/>
      <c r="E526" s="132"/>
      <c r="F526" s="132"/>
      <c r="G526" s="132"/>
      <c r="H526" s="132"/>
      <c r="I526" s="132"/>
      <c r="J526" s="132"/>
      <c r="K526" s="132"/>
      <c r="L526" s="132"/>
    </row>
    <row r="527" spans="1:12" ht="51">
      <c r="A527" s="338">
        <v>41410</v>
      </c>
      <c r="B527" s="148" t="s">
        <v>274</v>
      </c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</row>
    <row r="528" spans="1:12" ht="51">
      <c r="A528" s="338">
        <v>41420</v>
      </c>
      <c r="B528" s="148" t="s">
        <v>275</v>
      </c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</row>
    <row r="529" spans="1:12">
      <c r="A529" s="338">
        <v>41430</v>
      </c>
      <c r="B529" s="148" t="s">
        <v>276</v>
      </c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</row>
    <row r="530" spans="1:12">
      <c r="A530" s="338">
        <v>41440</v>
      </c>
      <c r="B530" s="148" t="s">
        <v>277</v>
      </c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</row>
    <row r="531" spans="1:12">
      <c r="A531" s="338">
        <v>41450</v>
      </c>
      <c r="B531" s="148" t="s">
        <v>278</v>
      </c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</row>
    <row r="532" spans="1:12">
      <c r="A532" s="144">
        <v>42</v>
      </c>
      <c r="B532" s="145" t="s">
        <v>279</v>
      </c>
      <c r="C532" s="132"/>
      <c r="D532" s="132"/>
      <c r="E532" s="132"/>
      <c r="F532" s="132"/>
      <c r="G532" s="132"/>
      <c r="H532" s="132"/>
      <c r="I532" s="132"/>
      <c r="J532" s="132"/>
      <c r="K532" s="132"/>
      <c r="L532" s="132"/>
    </row>
    <row r="533" spans="1:12">
      <c r="A533" s="337">
        <v>421</v>
      </c>
      <c r="B533" s="145" t="s">
        <v>280</v>
      </c>
      <c r="C533" s="132"/>
      <c r="D533" s="132"/>
      <c r="E533" s="132"/>
      <c r="F533" s="132"/>
      <c r="G533" s="132"/>
      <c r="H533" s="132"/>
      <c r="I533" s="132"/>
      <c r="J533" s="132"/>
      <c r="K533" s="132"/>
      <c r="L533" s="132"/>
    </row>
    <row r="534" spans="1:12">
      <c r="A534" s="337">
        <v>4211</v>
      </c>
      <c r="B534" s="145" t="s">
        <v>131</v>
      </c>
      <c r="C534" s="132"/>
      <c r="D534" s="132"/>
      <c r="E534" s="132"/>
      <c r="F534" s="132"/>
      <c r="G534" s="132"/>
      <c r="H534" s="132"/>
      <c r="I534" s="132"/>
      <c r="J534" s="132"/>
      <c r="K534" s="132"/>
      <c r="L534" s="132"/>
    </row>
    <row r="535" spans="1:12">
      <c r="A535" s="147">
        <v>42111</v>
      </c>
      <c r="B535" s="148" t="s">
        <v>249</v>
      </c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</row>
    <row r="536" spans="1:12">
      <c r="A536" s="147">
        <v>42112</v>
      </c>
      <c r="B536" s="148" t="s">
        <v>250</v>
      </c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</row>
    <row r="537" spans="1:12">
      <c r="A537" s="147">
        <v>42113</v>
      </c>
      <c r="B537" s="148" t="s">
        <v>251</v>
      </c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</row>
    <row r="538" spans="1:12">
      <c r="A538" s="340">
        <v>4212</v>
      </c>
      <c r="B538" s="180" t="s">
        <v>137</v>
      </c>
      <c r="C538" s="132"/>
      <c r="D538" s="132"/>
      <c r="E538" s="132"/>
      <c r="F538" s="132"/>
      <c r="G538" s="132"/>
      <c r="H538" s="132"/>
      <c r="I538" s="132"/>
      <c r="J538" s="132"/>
      <c r="K538" s="132"/>
      <c r="L538" s="132"/>
    </row>
    <row r="539" spans="1:12">
      <c r="A539" s="147">
        <v>42121</v>
      </c>
      <c r="B539" s="148" t="s">
        <v>249</v>
      </c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</row>
    <row r="540" spans="1:12">
      <c r="A540" s="147">
        <v>42122</v>
      </c>
      <c r="B540" s="148" t="s">
        <v>250</v>
      </c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</row>
    <row r="541" spans="1:12">
      <c r="A541" s="147">
        <v>42123</v>
      </c>
      <c r="B541" s="148" t="s">
        <v>251</v>
      </c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</row>
    <row r="542" spans="1:12">
      <c r="A542" s="337">
        <v>422</v>
      </c>
      <c r="B542" s="145" t="s">
        <v>215</v>
      </c>
      <c r="C542" s="132"/>
      <c r="D542" s="132"/>
      <c r="E542" s="132"/>
      <c r="F542" s="132"/>
      <c r="G542" s="132"/>
      <c r="H542" s="132"/>
      <c r="I542" s="132"/>
      <c r="J542" s="132"/>
      <c r="K542" s="132"/>
      <c r="L542" s="132"/>
    </row>
    <row r="543" spans="1:12">
      <c r="A543" s="337">
        <v>4221</v>
      </c>
      <c r="B543" s="145" t="s">
        <v>131</v>
      </c>
      <c r="C543" s="132"/>
      <c r="D543" s="132"/>
      <c r="E543" s="132"/>
      <c r="F543" s="132"/>
      <c r="G543" s="132"/>
      <c r="H543" s="132"/>
      <c r="I543" s="132"/>
      <c r="J543" s="132"/>
      <c r="K543" s="132"/>
      <c r="L543" s="132"/>
    </row>
    <row r="544" spans="1:12" ht="51">
      <c r="A544" s="338">
        <v>42211</v>
      </c>
      <c r="B544" s="148" t="s">
        <v>253</v>
      </c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</row>
    <row r="545" spans="1:12">
      <c r="A545" s="338">
        <v>42212</v>
      </c>
      <c r="B545" s="148" t="s">
        <v>281</v>
      </c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</row>
    <row r="546" spans="1:12" ht="51">
      <c r="A546" s="338">
        <v>42213</v>
      </c>
      <c r="B546" s="148" t="s">
        <v>254</v>
      </c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</row>
    <row r="547" spans="1:12" ht="51">
      <c r="A547" s="338">
        <v>42214</v>
      </c>
      <c r="B547" s="148" t="s">
        <v>255</v>
      </c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</row>
    <row r="548" spans="1:12">
      <c r="A548" s="338">
        <v>42215</v>
      </c>
      <c r="B548" s="148" t="s">
        <v>256</v>
      </c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</row>
    <row r="549" spans="1:12">
      <c r="A549" s="338">
        <v>42216</v>
      </c>
      <c r="B549" s="148" t="s">
        <v>257</v>
      </c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</row>
    <row r="550" spans="1:12">
      <c r="A550" s="338">
        <v>42217</v>
      </c>
      <c r="B550" s="148" t="s">
        <v>258</v>
      </c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</row>
    <row r="551" spans="1:12">
      <c r="A551" s="337">
        <v>4222</v>
      </c>
      <c r="B551" s="145" t="s">
        <v>137</v>
      </c>
      <c r="C551" s="132"/>
      <c r="D551" s="132"/>
      <c r="E551" s="132"/>
      <c r="F551" s="132"/>
      <c r="G551" s="132"/>
      <c r="H551" s="132"/>
      <c r="I551" s="132"/>
      <c r="J551" s="132"/>
      <c r="K551" s="132"/>
      <c r="L551" s="132"/>
    </row>
    <row r="552" spans="1:12">
      <c r="A552" s="338">
        <v>42221</v>
      </c>
      <c r="B552" s="148" t="s">
        <v>282</v>
      </c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</row>
    <row r="553" spans="1:12">
      <c r="A553" s="338">
        <v>42222</v>
      </c>
      <c r="B553" s="148" t="s">
        <v>283</v>
      </c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</row>
    <row r="554" spans="1:12">
      <c r="A554" s="338">
        <v>42223</v>
      </c>
      <c r="B554" s="148" t="s">
        <v>261</v>
      </c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</row>
    <row r="555" spans="1:12">
      <c r="A555" s="338">
        <v>42224</v>
      </c>
      <c r="B555" s="148" t="s">
        <v>262</v>
      </c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</row>
    <row r="556" spans="1:12">
      <c r="A556" s="338">
        <v>42225</v>
      </c>
      <c r="B556" s="148" t="s">
        <v>263</v>
      </c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</row>
    <row r="557" spans="1:12">
      <c r="A557" s="338">
        <v>42226</v>
      </c>
      <c r="B557" s="148" t="s">
        <v>264</v>
      </c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</row>
    <row r="558" spans="1:12">
      <c r="A558" s="341">
        <v>42227</v>
      </c>
      <c r="B558" s="305" t="s">
        <v>749</v>
      </c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</row>
    <row r="559" spans="1:12">
      <c r="A559" s="133">
        <v>42228</v>
      </c>
      <c r="B559" s="306" t="s">
        <v>806</v>
      </c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</row>
    <row r="560" spans="1:12">
      <c r="A560" s="341">
        <v>42229</v>
      </c>
      <c r="B560" s="306" t="s">
        <v>807</v>
      </c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</row>
    <row r="561" spans="1:12">
      <c r="A561" s="341">
        <v>42230</v>
      </c>
      <c r="B561" s="306" t="s">
        <v>808</v>
      </c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</row>
    <row r="562" spans="1:12">
      <c r="A562" s="142">
        <v>42231</v>
      </c>
      <c r="B562" s="306" t="s">
        <v>778</v>
      </c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</row>
    <row r="563" spans="1:12">
      <c r="A563" s="337">
        <v>5</v>
      </c>
      <c r="B563" s="145" t="s">
        <v>284</v>
      </c>
      <c r="C563" s="132"/>
      <c r="D563" s="132"/>
      <c r="E563" s="132"/>
      <c r="F563" s="132"/>
      <c r="G563" s="132"/>
      <c r="H563" s="132"/>
      <c r="I563" s="132"/>
      <c r="J563" s="132"/>
      <c r="K563" s="132"/>
      <c r="L563" s="132"/>
    </row>
    <row r="564" spans="1:12">
      <c r="A564" s="144">
        <v>51</v>
      </c>
      <c r="B564" s="145" t="s">
        <v>285</v>
      </c>
      <c r="C564" s="132"/>
      <c r="D564" s="132"/>
      <c r="E564" s="132"/>
      <c r="F564" s="132"/>
      <c r="G564" s="132"/>
      <c r="H564" s="132"/>
      <c r="I564" s="132"/>
      <c r="J564" s="132"/>
      <c r="K564" s="132"/>
      <c r="L564" s="132"/>
    </row>
    <row r="565" spans="1:12" ht="51">
      <c r="A565" s="342">
        <v>511</v>
      </c>
      <c r="B565" s="264" t="s">
        <v>762</v>
      </c>
      <c r="C565" s="132"/>
      <c r="D565" s="132"/>
      <c r="E565" s="132"/>
      <c r="F565" s="132"/>
      <c r="G565" s="132"/>
      <c r="H565" s="132"/>
      <c r="I565" s="132"/>
      <c r="J565" s="132"/>
      <c r="K565" s="132"/>
      <c r="L565" s="132"/>
    </row>
    <row r="566" spans="1:12">
      <c r="A566" s="147">
        <v>51101</v>
      </c>
      <c r="B566" s="184" t="s">
        <v>809</v>
      </c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</row>
    <row r="567" spans="1:12">
      <c r="A567" s="147">
        <v>51102</v>
      </c>
      <c r="B567" s="184" t="s">
        <v>810</v>
      </c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</row>
    <row r="568" spans="1:12">
      <c r="A568" s="147">
        <v>51103</v>
      </c>
      <c r="B568" s="184" t="s">
        <v>811</v>
      </c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</row>
    <row r="569" spans="1:12">
      <c r="A569" s="147">
        <v>51104</v>
      </c>
      <c r="B569" s="184" t="s">
        <v>812</v>
      </c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</row>
    <row r="570" spans="1:12">
      <c r="A570" s="147">
        <v>51105</v>
      </c>
      <c r="B570" s="184" t="s">
        <v>813</v>
      </c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</row>
    <row r="571" spans="1:12">
      <c r="A571" s="147">
        <v>51106</v>
      </c>
      <c r="B571" s="184" t="s">
        <v>814</v>
      </c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</row>
    <row r="572" spans="1:12">
      <c r="A572" s="337">
        <v>512</v>
      </c>
      <c r="B572" s="145" t="s">
        <v>286</v>
      </c>
      <c r="C572" s="132"/>
      <c r="D572" s="132"/>
      <c r="E572" s="132"/>
      <c r="F572" s="132"/>
      <c r="G572" s="132"/>
      <c r="H572" s="132"/>
      <c r="I572" s="132"/>
      <c r="J572" s="132"/>
      <c r="K572" s="132"/>
      <c r="L572" s="132"/>
    </row>
    <row r="573" spans="1:12">
      <c r="A573" s="338">
        <v>51210</v>
      </c>
      <c r="B573" s="148" t="s">
        <v>287</v>
      </c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</row>
    <row r="574" spans="1:12">
      <c r="A574" s="338">
        <v>51220</v>
      </c>
      <c r="B574" s="148" t="s">
        <v>288</v>
      </c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</row>
    <row r="575" spans="1:12">
      <c r="A575" s="338">
        <v>51230</v>
      </c>
      <c r="B575" s="148" t="s">
        <v>289</v>
      </c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</row>
    <row r="576" spans="1:12">
      <c r="A576" s="338">
        <v>51300</v>
      </c>
      <c r="B576" s="148" t="s">
        <v>290</v>
      </c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</row>
    <row r="577" spans="1:12">
      <c r="A577" s="183">
        <v>51400</v>
      </c>
      <c r="B577" s="184" t="s">
        <v>293</v>
      </c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</row>
    <row r="578" spans="1:12">
      <c r="A578" s="338">
        <v>51500</v>
      </c>
      <c r="B578" s="148" t="s">
        <v>291</v>
      </c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</row>
    <row r="579" spans="1:12">
      <c r="A579" s="338">
        <v>51600</v>
      </c>
      <c r="B579" s="148" t="s">
        <v>292</v>
      </c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</row>
  </sheetData>
  <mergeCells count="10">
    <mergeCell ref="A1:L1"/>
    <mergeCell ref="E4:F4"/>
    <mergeCell ref="G4:H4"/>
    <mergeCell ref="C2:L2"/>
    <mergeCell ref="C3:L3"/>
    <mergeCell ref="A4:A5"/>
    <mergeCell ref="B4:B5"/>
    <mergeCell ref="I4:J4"/>
    <mergeCell ref="K4:L4"/>
    <mergeCell ref="C4:D4"/>
  </mergeCells>
  <pageMargins left="0.97" right="0.25" top="0.37" bottom="0.25" header="0.3" footer="0.19"/>
  <pageSetup paperSize="9" scale="39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F548"/>
  <sheetViews>
    <sheetView topLeftCell="A514" workbookViewId="0">
      <selection activeCell="B528" sqref="B528"/>
    </sheetView>
  </sheetViews>
  <sheetFormatPr defaultRowHeight="25.5"/>
  <cols>
    <col min="1" max="1" width="14.7109375" style="18" customWidth="1"/>
    <col min="2" max="2" width="85.28515625" style="47" customWidth="1"/>
    <col min="3" max="6" width="18.85546875" style="18" customWidth="1"/>
    <col min="7" max="16384" width="9.140625" style="18"/>
  </cols>
  <sheetData>
    <row r="1" spans="1:6">
      <c r="A1" s="331"/>
      <c r="B1" s="332"/>
      <c r="C1" s="331"/>
      <c r="D1" s="331"/>
      <c r="E1" s="331"/>
      <c r="F1" s="331"/>
    </row>
    <row r="2" spans="1:6">
      <c r="A2" s="429" t="s">
        <v>90</v>
      </c>
      <c r="B2" s="429"/>
      <c r="C2" s="429"/>
      <c r="D2" s="429"/>
      <c r="E2" s="429"/>
      <c r="F2" s="429"/>
    </row>
    <row r="3" spans="1:6">
      <c r="A3" s="202"/>
      <c r="B3" s="333"/>
      <c r="C3" s="202"/>
      <c r="D3" s="202"/>
      <c r="E3" s="202"/>
      <c r="F3" s="202"/>
    </row>
    <row r="4" spans="1:6" ht="21" customHeight="1">
      <c r="A4" s="462" t="s">
        <v>63</v>
      </c>
      <c r="B4" s="462" t="s">
        <v>79</v>
      </c>
      <c r="C4" s="460" t="s">
        <v>48</v>
      </c>
      <c r="D4" s="460"/>
      <c r="E4" s="461" t="s">
        <v>91</v>
      </c>
      <c r="F4" s="461"/>
    </row>
    <row r="5" spans="1:6" ht="25.5" customHeight="1">
      <c r="A5" s="462"/>
      <c r="B5" s="462"/>
      <c r="C5" s="318" t="s">
        <v>37</v>
      </c>
      <c r="D5" s="318" t="s">
        <v>38</v>
      </c>
      <c r="E5" s="318" t="s">
        <v>37</v>
      </c>
      <c r="F5" s="318" t="s">
        <v>38</v>
      </c>
    </row>
    <row r="6" spans="1:6">
      <c r="A6" s="144">
        <v>11</v>
      </c>
      <c r="B6" s="145" t="s">
        <v>927</v>
      </c>
      <c r="C6" s="132"/>
      <c r="D6" s="132"/>
      <c r="E6" s="132"/>
      <c r="F6" s="132"/>
    </row>
    <row r="7" spans="1:6">
      <c r="A7" s="144">
        <v>110</v>
      </c>
      <c r="B7" s="145" t="s">
        <v>928</v>
      </c>
      <c r="C7" s="132"/>
      <c r="D7" s="132"/>
      <c r="E7" s="132"/>
      <c r="F7" s="132"/>
    </row>
    <row r="8" spans="1:6">
      <c r="A8" s="144">
        <v>1100</v>
      </c>
      <c r="B8" s="145" t="s">
        <v>929</v>
      </c>
      <c r="C8" s="132"/>
      <c r="D8" s="132"/>
      <c r="E8" s="132"/>
      <c r="F8" s="132"/>
    </row>
    <row r="9" spans="1:6" ht="51">
      <c r="A9" s="375">
        <v>110001</v>
      </c>
      <c r="B9" s="330" t="s">
        <v>930</v>
      </c>
      <c r="C9" s="132"/>
      <c r="D9" s="132"/>
      <c r="E9" s="132"/>
      <c r="F9" s="132"/>
    </row>
    <row r="10" spans="1:6">
      <c r="A10" s="375">
        <v>110002</v>
      </c>
      <c r="B10" s="330" t="s">
        <v>931</v>
      </c>
      <c r="C10" s="132"/>
      <c r="D10" s="132"/>
      <c r="E10" s="132"/>
      <c r="F10" s="132"/>
    </row>
    <row r="11" spans="1:6">
      <c r="A11" s="375">
        <v>110003</v>
      </c>
      <c r="B11" s="330" t="s">
        <v>932</v>
      </c>
      <c r="C11" s="132"/>
      <c r="D11" s="132"/>
      <c r="E11" s="132"/>
      <c r="F11" s="132"/>
    </row>
    <row r="12" spans="1:6">
      <c r="A12" s="375">
        <v>110004</v>
      </c>
      <c r="B12" s="330" t="s">
        <v>933</v>
      </c>
      <c r="C12" s="132"/>
      <c r="D12" s="132"/>
      <c r="E12" s="132"/>
      <c r="F12" s="132"/>
    </row>
    <row r="13" spans="1:6" ht="102">
      <c r="A13" s="375">
        <v>110005</v>
      </c>
      <c r="B13" s="191" t="s">
        <v>1192</v>
      </c>
      <c r="C13" s="132"/>
      <c r="D13" s="132"/>
      <c r="E13" s="132"/>
      <c r="F13" s="132"/>
    </row>
    <row r="14" spans="1:6">
      <c r="A14" s="375">
        <v>110006</v>
      </c>
      <c r="B14" s="330" t="s">
        <v>934</v>
      </c>
      <c r="C14" s="132"/>
      <c r="D14" s="132"/>
      <c r="E14" s="132"/>
      <c r="F14" s="132"/>
    </row>
    <row r="15" spans="1:6" ht="51">
      <c r="A15" s="375">
        <v>110007</v>
      </c>
      <c r="B15" s="330" t="s">
        <v>935</v>
      </c>
      <c r="C15" s="132"/>
      <c r="D15" s="132"/>
      <c r="E15" s="132"/>
      <c r="F15" s="132"/>
    </row>
    <row r="16" spans="1:6">
      <c r="A16" s="375">
        <v>110008</v>
      </c>
      <c r="B16" s="330" t="s">
        <v>936</v>
      </c>
      <c r="C16" s="132"/>
      <c r="D16" s="132"/>
      <c r="E16" s="132"/>
      <c r="F16" s="132"/>
    </row>
    <row r="17" spans="1:6">
      <c r="A17" s="337">
        <v>1101</v>
      </c>
      <c r="B17" s="145" t="s">
        <v>937</v>
      </c>
      <c r="C17" s="132"/>
      <c r="D17" s="132"/>
      <c r="E17" s="132"/>
      <c r="F17" s="132"/>
    </row>
    <row r="18" spans="1:6">
      <c r="A18" s="375">
        <v>110101</v>
      </c>
      <c r="B18" s="330" t="s">
        <v>938</v>
      </c>
      <c r="C18" s="132"/>
      <c r="D18" s="132"/>
      <c r="E18" s="132"/>
      <c r="F18" s="132"/>
    </row>
    <row r="19" spans="1:6" ht="30">
      <c r="A19" s="337">
        <v>1102</v>
      </c>
      <c r="B19" s="145" t="s">
        <v>941</v>
      </c>
      <c r="C19" s="132"/>
      <c r="D19" s="132"/>
      <c r="E19" s="132"/>
      <c r="F19" s="132"/>
    </row>
    <row r="20" spans="1:6" ht="51">
      <c r="A20" s="375">
        <v>110201</v>
      </c>
      <c r="B20" s="330" t="s">
        <v>939</v>
      </c>
      <c r="C20" s="132"/>
      <c r="D20" s="132"/>
      <c r="E20" s="132"/>
      <c r="F20" s="132"/>
    </row>
    <row r="21" spans="1:6">
      <c r="A21" s="337">
        <v>1103</v>
      </c>
      <c r="B21" s="145" t="s">
        <v>942</v>
      </c>
      <c r="C21" s="132"/>
      <c r="D21" s="132"/>
      <c r="E21" s="132"/>
      <c r="F21" s="132"/>
    </row>
    <row r="22" spans="1:6">
      <c r="A22" s="375">
        <v>110301</v>
      </c>
      <c r="B22" s="330" t="s">
        <v>940</v>
      </c>
      <c r="C22" s="132"/>
      <c r="D22" s="132"/>
      <c r="E22" s="132"/>
      <c r="F22" s="132"/>
    </row>
    <row r="23" spans="1:6">
      <c r="A23" s="337">
        <v>1104</v>
      </c>
      <c r="B23" s="145" t="s">
        <v>943</v>
      </c>
      <c r="C23" s="132"/>
      <c r="D23" s="132"/>
      <c r="E23" s="132"/>
      <c r="F23" s="132"/>
    </row>
    <row r="24" spans="1:6">
      <c r="A24" s="375">
        <v>110401</v>
      </c>
      <c r="B24" s="330" t="s">
        <v>314</v>
      </c>
      <c r="C24" s="132"/>
      <c r="D24" s="132"/>
      <c r="E24" s="132"/>
      <c r="F24" s="132"/>
    </row>
    <row r="25" spans="1:6">
      <c r="A25" s="337">
        <v>112</v>
      </c>
      <c r="B25" s="145" t="s">
        <v>944</v>
      </c>
      <c r="C25" s="132"/>
      <c r="D25" s="132"/>
      <c r="E25" s="132"/>
      <c r="F25" s="132"/>
    </row>
    <row r="26" spans="1:6">
      <c r="A26" s="375">
        <v>112001</v>
      </c>
      <c r="B26" s="330" t="s">
        <v>948</v>
      </c>
      <c r="C26" s="132"/>
      <c r="D26" s="132"/>
      <c r="E26" s="132"/>
      <c r="F26" s="132"/>
    </row>
    <row r="27" spans="1:6">
      <c r="A27" s="375">
        <v>112002</v>
      </c>
      <c r="B27" s="330" t="s">
        <v>949</v>
      </c>
      <c r="C27" s="132"/>
      <c r="D27" s="132"/>
      <c r="E27" s="132"/>
      <c r="F27" s="132"/>
    </row>
    <row r="28" spans="1:6">
      <c r="A28" s="375">
        <v>112003</v>
      </c>
      <c r="B28" s="330" t="s">
        <v>950</v>
      </c>
      <c r="C28" s="132"/>
      <c r="D28" s="132"/>
      <c r="E28" s="132"/>
      <c r="F28" s="132"/>
    </row>
    <row r="29" spans="1:6">
      <c r="A29" s="375">
        <v>112004</v>
      </c>
      <c r="B29" s="330" t="s">
        <v>951</v>
      </c>
      <c r="C29" s="132"/>
      <c r="D29" s="132"/>
      <c r="E29" s="132"/>
      <c r="F29" s="132"/>
    </row>
    <row r="30" spans="1:6">
      <c r="A30" s="375">
        <v>112005</v>
      </c>
      <c r="B30" s="330" t="s">
        <v>952</v>
      </c>
      <c r="C30" s="132"/>
      <c r="D30" s="132"/>
      <c r="E30" s="132"/>
      <c r="F30" s="132"/>
    </row>
    <row r="31" spans="1:6">
      <c r="A31" s="337">
        <v>113</v>
      </c>
      <c r="B31" s="145" t="s">
        <v>945</v>
      </c>
      <c r="C31" s="132"/>
      <c r="D31" s="132"/>
      <c r="E31" s="132"/>
      <c r="F31" s="132"/>
    </row>
    <row r="32" spans="1:6">
      <c r="A32" s="375">
        <v>113001</v>
      </c>
      <c r="B32" s="330" t="s">
        <v>953</v>
      </c>
      <c r="C32" s="132"/>
      <c r="D32" s="132"/>
      <c r="E32" s="132"/>
      <c r="F32" s="132"/>
    </row>
    <row r="33" spans="1:6">
      <c r="A33" s="375">
        <v>113002</v>
      </c>
      <c r="B33" s="330" t="s">
        <v>954</v>
      </c>
      <c r="C33" s="132"/>
      <c r="D33" s="132"/>
      <c r="E33" s="132"/>
      <c r="F33" s="132"/>
    </row>
    <row r="34" spans="1:6">
      <c r="A34" s="375">
        <v>113003</v>
      </c>
      <c r="B34" s="330" t="s">
        <v>955</v>
      </c>
      <c r="C34" s="132"/>
      <c r="D34" s="132"/>
      <c r="E34" s="132"/>
      <c r="F34" s="132"/>
    </row>
    <row r="35" spans="1:6">
      <c r="A35" s="375">
        <v>113004</v>
      </c>
      <c r="B35" s="330" t="s">
        <v>956</v>
      </c>
      <c r="C35" s="132"/>
      <c r="D35" s="132"/>
      <c r="E35" s="132"/>
      <c r="F35" s="132"/>
    </row>
    <row r="36" spans="1:6">
      <c r="A36" s="337">
        <v>114</v>
      </c>
      <c r="B36" s="145" t="s">
        <v>946</v>
      </c>
      <c r="C36" s="132"/>
      <c r="D36" s="132"/>
      <c r="E36" s="132"/>
      <c r="F36" s="132"/>
    </row>
    <row r="37" spans="1:6">
      <c r="A37" s="375">
        <v>114001</v>
      </c>
      <c r="B37" s="330" t="s">
        <v>957</v>
      </c>
      <c r="C37" s="132"/>
      <c r="D37" s="132"/>
      <c r="E37" s="132"/>
      <c r="F37" s="132"/>
    </row>
    <row r="38" spans="1:6">
      <c r="A38" s="375">
        <v>114002</v>
      </c>
      <c r="B38" s="330" t="s">
        <v>958</v>
      </c>
      <c r="C38" s="132"/>
      <c r="D38" s="132"/>
      <c r="E38" s="132"/>
      <c r="F38" s="132"/>
    </row>
    <row r="39" spans="1:6">
      <c r="A39" s="375">
        <v>114003</v>
      </c>
      <c r="B39" s="330" t="s">
        <v>959</v>
      </c>
      <c r="C39" s="132"/>
      <c r="D39" s="132"/>
      <c r="E39" s="132"/>
      <c r="F39" s="132"/>
    </row>
    <row r="40" spans="1:6">
      <c r="A40" s="337">
        <v>115</v>
      </c>
      <c r="B40" s="145" t="s">
        <v>947</v>
      </c>
      <c r="C40" s="132"/>
      <c r="D40" s="132"/>
      <c r="E40" s="132"/>
      <c r="F40" s="132"/>
    </row>
    <row r="41" spans="1:6">
      <c r="A41" s="375">
        <v>115001</v>
      </c>
      <c r="B41" s="330" t="s">
        <v>960</v>
      </c>
      <c r="C41" s="132"/>
      <c r="D41" s="132"/>
      <c r="E41" s="132"/>
      <c r="F41" s="132"/>
    </row>
    <row r="42" spans="1:6">
      <c r="A42" s="375">
        <v>115002</v>
      </c>
      <c r="B42" s="330" t="s">
        <v>961</v>
      </c>
      <c r="C42" s="132"/>
      <c r="D42" s="132"/>
      <c r="E42" s="132"/>
      <c r="F42" s="132"/>
    </row>
    <row r="43" spans="1:6">
      <c r="A43" s="375">
        <v>115003</v>
      </c>
      <c r="B43" s="330" t="s">
        <v>962</v>
      </c>
      <c r="C43" s="132"/>
      <c r="D43" s="132"/>
      <c r="E43" s="132"/>
      <c r="F43" s="132"/>
    </row>
    <row r="44" spans="1:6">
      <c r="A44" s="375">
        <v>115004</v>
      </c>
      <c r="B44" s="330" t="s">
        <v>963</v>
      </c>
      <c r="C44" s="132"/>
      <c r="D44" s="132"/>
      <c r="E44" s="132"/>
      <c r="F44" s="132"/>
    </row>
    <row r="45" spans="1:6">
      <c r="A45" s="375">
        <v>115005</v>
      </c>
      <c r="B45" s="330" t="s">
        <v>964</v>
      </c>
      <c r="C45" s="132"/>
      <c r="D45" s="132"/>
      <c r="E45" s="132"/>
      <c r="F45" s="132"/>
    </row>
    <row r="46" spans="1:6">
      <c r="A46" s="375">
        <v>115006</v>
      </c>
      <c r="B46" s="330" t="s">
        <v>965</v>
      </c>
      <c r="C46" s="132"/>
      <c r="D46" s="132"/>
      <c r="E46" s="132"/>
      <c r="F46" s="132"/>
    </row>
    <row r="47" spans="1:6">
      <c r="A47" s="375">
        <v>115007</v>
      </c>
      <c r="B47" s="330" t="s">
        <v>966</v>
      </c>
      <c r="C47" s="132"/>
      <c r="D47" s="132"/>
      <c r="E47" s="132"/>
      <c r="F47" s="132"/>
    </row>
    <row r="48" spans="1:6">
      <c r="A48" s="375">
        <v>115008</v>
      </c>
      <c r="B48" s="330" t="s">
        <v>967</v>
      </c>
      <c r="C48" s="132"/>
      <c r="D48" s="132"/>
      <c r="E48" s="132"/>
      <c r="F48" s="132"/>
    </row>
    <row r="49" spans="1:6">
      <c r="A49" s="337">
        <v>116</v>
      </c>
      <c r="B49" s="145" t="s">
        <v>968</v>
      </c>
      <c r="C49" s="132"/>
      <c r="D49" s="132"/>
      <c r="E49" s="132"/>
      <c r="F49" s="132"/>
    </row>
    <row r="50" spans="1:6">
      <c r="A50" s="375">
        <v>116001</v>
      </c>
      <c r="B50" s="330" t="s">
        <v>969</v>
      </c>
      <c r="C50" s="132"/>
      <c r="D50" s="132"/>
      <c r="E50" s="132"/>
      <c r="F50" s="132"/>
    </row>
    <row r="51" spans="1:6">
      <c r="A51" s="337">
        <v>117</v>
      </c>
      <c r="B51" s="145" t="s">
        <v>970</v>
      </c>
      <c r="C51" s="132"/>
      <c r="D51" s="132"/>
      <c r="E51" s="132"/>
      <c r="F51" s="132"/>
    </row>
    <row r="52" spans="1:6">
      <c r="A52" s="375">
        <v>117001</v>
      </c>
      <c r="B52" s="330" t="s">
        <v>971</v>
      </c>
      <c r="C52" s="132"/>
      <c r="D52" s="132"/>
      <c r="E52" s="132"/>
      <c r="F52" s="132"/>
    </row>
    <row r="53" spans="1:6">
      <c r="A53" s="375">
        <v>117002</v>
      </c>
      <c r="B53" s="330" t="s">
        <v>972</v>
      </c>
      <c r="C53" s="132"/>
      <c r="D53" s="132"/>
      <c r="E53" s="132"/>
      <c r="F53" s="132"/>
    </row>
    <row r="54" spans="1:6">
      <c r="A54" s="337">
        <v>118</v>
      </c>
      <c r="B54" s="145" t="s">
        <v>973</v>
      </c>
      <c r="C54" s="132"/>
      <c r="D54" s="132"/>
      <c r="E54" s="132"/>
      <c r="F54" s="132"/>
    </row>
    <row r="55" spans="1:6">
      <c r="A55" s="337">
        <v>1180</v>
      </c>
      <c r="B55" s="145" t="s">
        <v>974</v>
      </c>
      <c r="C55" s="132"/>
      <c r="D55" s="132"/>
      <c r="E55" s="132"/>
      <c r="F55" s="132"/>
    </row>
    <row r="56" spans="1:6">
      <c r="A56" s="375">
        <v>118001</v>
      </c>
      <c r="B56" s="330" t="s">
        <v>975</v>
      </c>
      <c r="C56" s="132"/>
      <c r="D56" s="132"/>
      <c r="E56" s="132"/>
      <c r="F56" s="132"/>
    </row>
    <row r="57" spans="1:6" ht="51">
      <c r="A57" s="375">
        <v>118002</v>
      </c>
      <c r="B57" s="330" t="s">
        <v>976</v>
      </c>
      <c r="C57" s="132"/>
      <c r="D57" s="132"/>
      <c r="E57" s="132"/>
      <c r="F57" s="132"/>
    </row>
    <row r="58" spans="1:6">
      <c r="A58" s="375">
        <v>118003</v>
      </c>
      <c r="B58" s="330" t="s">
        <v>977</v>
      </c>
      <c r="C58" s="132"/>
      <c r="D58" s="132"/>
      <c r="E58" s="132"/>
      <c r="F58" s="132"/>
    </row>
    <row r="59" spans="1:6">
      <c r="A59" s="375">
        <v>118004</v>
      </c>
      <c r="B59" s="330" t="s">
        <v>1193</v>
      </c>
      <c r="C59" s="132"/>
      <c r="D59" s="132"/>
      <c r="E59" s="132"/>
      <c r="F59" s="132"/>
    </row>
    <row r="60" spans="1:6">
      <c r="A60" s="375">
        <v>118005</v>
      </c>
      <c r="B60" s="330" t="s">
        <v>978</v>
      </c>
      <c r="C60" s="132"/>
      <c r="D60" s="132"/>
      <c r="E60" s="132"/>
      <c r="F60" s="132"/>
    </row>
    <row r="61" spans="1:6">
      <c r="A61" s="375">
        <v>118006</v>
      </c>
      <c r="B61" s="330" t="s">
        <v>979</v>
      </c>
      <c r="C61" s="132"/>
      <c r="D61" s="132"/>
      <c r="E61" s="132"/>
      <c r="F61" s="132"/>
    </row>
    <row r="62" spans="1:6">
      <c r="A62" s="375">
        <v>118007</v>
      </c>
      <c r="B62" s="330" t="s">
        <v>980</v>
      </c>
      <c r="C62" s="132"/>
      <c r="D62" s="132"/>
      <c r="E62" s="132"/>
      <c r="F62" s="132"/>
    </row>
    <row r="63" spans="1:6" ht="51">
      <c r="A63" s="375">
        <v>118008</v>
      </c>
      <c r="B63" s="330" t="s">
        <v>981</v>
      </c>
      <c r="C63" s="132"/>
      <c r="D63" s="132"/>
      <c r="E63" s="132"/>
      <c r="F63" s="132"/>
    </row>
    <row r="64" spans="1:6">
      <c r="A64" s="375">
        <v>118009</v>
      </c>
      <c r="B64" s="330" t="s">
        <v>982</v>
      </c>
      <c r="C64" s="132"/>
      <c r="D64" s="132"/>
      <c r="E64" s="132"/>
      <c r="F64" s="132"/>
    </row>
    <row r="65" spans="1:6" ht="51">
      <c r="A65" s="375">
        <v>118010</v>
      </c>
      <c r="B65" s="330" t="s">
        <v>983</v>
      </c>
      <c r="C65" s="132"/>
      <c r="D65" s="132"/>
      <c r="E65" s="132"/>
      <c r="F65" s="132"/>
    </row>
    <row r="66" spans="1:6">
      <c r="A66" s="375">
        <v>118011</v>
      </c>
      <c r="B66" s="330" t="s">
        <v>984</v>
      </c>
      <c r="C66" s="132"/>
      <c r="D66" s="132"/>
      <c r="E66" s="132"/>
      <c r="F66" s="132"/>
    </row>
    <row r="67" spans="1:6">
      <c r="A67" s="337">
        <v>1181</v>
      </c>
      <c r="B67" s="145" t="s">
        <v>985</v>
      </c>
      <c r="C67" s="132"/>
      <c r="D67" s="132"/>
      <c r="E67" s="132"/>
      <c r="F67" s="132"/>
    </row>
    <row r="68" spans="1:6">
      <c r="A68" s="375">
        <v>118101</v>
      </c>
      <c r="B68" s="330" t="s">
        <v>986</v>
      </c>
      <c r="C68" s="132"/>
      <c r="D68" s="132"/>
      <c r="E68" s="132"/>
      <c r="F68" s="132"/>
    </row>
    <row r="69" spans="1:6">
      <c r="A69" s="375">
        <v>118102</v>
      </c>
      <c r="B69" s="330" t="s">
        <v>987</v>
      </c>
      <c r="C69" s="132"/>
      <c r="D69" s="132"/>
      <c r="E69" s="132"/>
      <c r="F69" s="132"/>
    </row>
    <row r="70" spans="1:6">
      <c r="A70" s="337">
        <v>1182</v>
      </c>
      <c r="B70" s="145" t="s">
        <v>988</v>
      </c>
      <c r="C70" s="132"/>
      <c r="D70" s="132"/>
      <c r="E70" s="132"/>
      <c r="F70" s="132"/>
    </row>
    <row r="71" spans="1:6">
      <c r="A71" s="375">
        <v>118201</v>
      </c>
      <c r="B71" s="330" t="s">
        <v>989</v>
      </c>
      <c r="C71" s="132"/>
      <c r="D71" s="132"/>
      <c r="E71" s="132"/>
      <c r="F71" s="132"/>
    </row>
    <row r="72" spans="1:6">
      <c r="A72" s="375">
        <v>118202</v>
      </c>
      <c r="B72" s="330" t="s">
        <v>990</v>
      </c>
      <c r="C72" s="132"/>
      <c r="D72" s="132"/>
      <c r="E72" s="132"/>
      <c r="F72" s="132"/>
    </row>
    <row r="73" spans="1:6">
      <c r="A73" s="375">
        <v>118203</v>
      </c>
      <c r="B73" s="330" t="s">
        <v>991</v>
      </c>
      <c r="C73" s="132"/>
      <c r="D73" s="132"/>
      <c r="E73" s="132"/>
      <c r="F73" s="132"/>
    </row>
    <row r="74" spans="1:6">
      <c r="A74" s="375">
        <v>118204</v>
      </c>
      <c r="B74" s="330" t="s">
        <v>992</v>
      </c>
      <c r="C74" s="132"/>
      <c r="D74" s="132"/>
      <c r="E74" s="132"/>
      <c r="F74" s="132"/>
    </row>
    <row r="75" spans="1:6">
      <c r="A75" s="337">
        <v>1183</v>
      </c>
      <c r="B75" s="145" t="s">
        <v>993</v>
      </c>
      <c r="C75" s="132"/>
      <c r="D75" s="132"/>
      <c r="E75" s="132"/>
      <c r="F75" s="132"/>
    </row>
    <row r="76" spans="1:6">
      <c r="A76" s="375">
        <v>118301</v>
      </c>
      <c r="B76" s="330" t="s">
        <v>984</v>
      </c>
      <c r="C76" s="132"/>
      <c r="D76" s="132"/>
      <c r="E76" s="132"/>
      <c r="F76" s="132"/>
    </row>
    <row r="77" spans="1:6">
      <c r="A77" s="375">
        <v>118302</v>
      </c>
      <c r="B77" s="330" t="s">
        <v>994</v>
      </c>
      <c r="C77" s="132"/>
      <c r="D77" s="132"/>
      <c r="E77" s="132"/>
      <c r="F77" s="132"/>
    </row>
    <row r="78" spans="1:6">
      <c r="A78" s="375">
        <v>118303</v>
      </c>
      <c r="B78" s="330" t="s">
        <v>995</v>
      </c>
      <c r="C78" s="132"/>
      <c r="D78" s="132"/>
      <c r="E78" s="132"/>
      <c r="F78" s="132"/>
    </row>
    <row r="79" spans="1:6">
      <c r="A79" s="375">
        <v>118304</v>
      </c>
      <c r="B79" s="330" t="s">
        <v>996</v>
      </c>
      <c r="C79" s="132"/>
      <c r="D79" s="132"/>
      <c r="E79" s="132"/>
      <c r="F79" s="132"/>
    </row>
    <row r="80" spans="1:6">
      <c r="A80" s="337">
        <v>12</v>
      </c>
      <c r="B80" s="145" t="s">
        <v>997</v>
      </c>
      <c r="C80" s="132"/>
      <c r="D80" s="132"/>
      <c r="E80" s="132"/>
      <c r="F80" s="132"/>
    </row>
    <row r="81" spans="1:6">
      <c r="A81" s="337">
        <v>120</v>
      </c>
      <c r="B81" s="145" t="s">
        <v>998</v>
      </c>
      <c r="C81" s="132"/>
      <c r="D81" s="132"/>
      <c r="E81" s="132"/>
      <c r="F81" s="132"/>
    </row>
    <row r="82" spans="1:6">
      <c r="A82" s="375">
        <v>120001</v>
      </c>
      <c r="B82" s="330" t="s">
        <v>999</v>
      </c>
      <c r="C82" s="132"/>
      <c r="D82" s="132"/>
      <c r="E82" s="132"/>
      <c r="F82" s="132"/>
    </row>
    <row r="83" spans="1:6">
      <c r="A83" s="375">
        <v>120002</v>
      </c>
      <c r="B83" s="330" t="s">
        <v>1000</v>
      </c>
      <c r="C83" s="132"/>
      <c r="D83" s="132"/>
      <c r="E83" s="132"/>
      <c r="F83" s="132"/>
    </row>
    <row r="84" spans="1:6">
      <c r="A84" s="375">
        <v>120003</v>
      </c>
      <c r="B84" s="330" t="s">
        <v>1001</v>
      </c>
      <c r="C84" s="132"/>
      <c r="D84" s="132"/>
      <c r="E84" s="132"/>
      <c r="F84" s="132"/>
    </row>
    <row r="85" spans="1:6">
      <c r="A85" s="370">
        <v>120004</v>
      </c>
      <c r="B85" s="260" t="s">
        <v>1002</v>
      </c>
      <c r="C85" s="132"/>
      <c r="D85" s="132"/>
      <c r="E85" s="132"/>
      <c r="F85" s="132"/>
    </row>
    <row r="86" spans="1:6">
      <c r="A86" s="375">
        <v>1200041</v>
      </c>
      <c r="B86" s="330" t="s">
        <v>1003</v>
      </c>
      <c r="C86" s="132"/>
      <c r="D86" s="132"/>
      <c r="E86" s="132"/>
      <c r="F86" s="132"/>
    </row>
    <row r="87" spans="1:6">
      <c r="A87" s="375">
        <v>1200042</v>
      </c>
      <c r="B87" s="330" t="s">
        <v>1004</v>
      </c>
      <c r="C87" s="132"/>
      <c r="D87" s="132"/>
      <c r="E87" s="132"/>
      <c r="F87" s="132"/>
    </row>
    <row r="88" spans="1:6">
      <c r="A88" s="329">
        <v>1200043</v>
      </c>
      <c r="B88" s="191" t="s">
        <v>1005</v>
      </c>
      <c r="C88" s="132"/>
      <c r="D88" s="132"/>
      <c r="E88" s="132"/>
      <c r="F88" s="132"/>
    </row>
    <row r="89" spans="1:6">
      <c r="A89" s="375">
        <v>1200044</v>
      </c>
      <c r="B89" s="330" t="s">
        <v>1006</v>
      </c>
      <c r="C89" s="132"/>
      <c r="D89" s="132"/>
      <c r="E89" s="132"/>
      <c r="F89" s="132"/>
    </row>
    <row r="90" spans="1:6">
      <c r="A90" s="377">
        <v>1200045</v>
      </c>
      <c r="B90" s="330" t="s">
        <v>1007</v>
      </c>
      <c r="C90" s="132"/>
      <c r="D90" s="132"/>
      <c r="E90" s="132"/>
      <c r="F90" s="132"/>
    </row>
    <row r="91" spans="1:6">
      <c r="A91" s="375">
        <v>120005</v>
      </c>
      <c r="B91" s="330" t="s">
        <v>1008</v>
      </c>
      <c r="C91" s="132"/>
      <c r="D91" s="132"/>
      <c r="E91" s="132"/>
      <c r="F91" s="132"/>
    </row>
    <row r="92" spans="1:6">
      <c r="A92" s="375">
        <v>120006</v>
      </c>
      <c r="B92" s="330" t="s">
        <v>1009</v>
      </c>
      <c r="C92" s="132"/>
      <c r="D92" s="132"/>
      <c r="E92" s="132"/>
      <c r="F92" s="132"/>
    </row>
    <row r="93" spans="1:6">
      <c r="A93" s="375">
        <v>120007</v>
      </c>
      <c r="B93" s="330" t="s">
        <v>1010</v>
      </c>
      <c r="C93" s="132"/>
      <c r="D93" s="132"/>
      <c r="E93" s="132"/>
      <c r="F93" s="132"/>
    </row>
    <row r="94" spans="1:6">
      <c r="A94" s="375">
        <v>120008</v>
      </c>
      <c r="B94" s="330" t="s">
        <v>1011</v>
      </c>
      <c r="C94" s="132"/>
      <c r="D94" s="132"/>
      <c r="E94" s="132"/>
      <c r="F94" s="132"/>
    </row>
    <row r="95" spans="1:6">
      <c r="A95" s="375">
        <v>120009</v>
      </c>
      <c r="B95" s="330" t="s">
        <v>1012</v>
      </c>
      <c r="C95" s="132"/>
      <c r="D95" s="132"/>
      <c r="E95" s="132"/>
      <c r="F95" s="132"/>
    </row>
    <row r="96" spans="1:6">
      <c r="A96" s="334">
        <v>120010</v>
      </c>
      <c r="B96" s="335" t="s">
        <v>1168</v>
      </c>
      <c r="C96" s="132"/>
      <c r="D96" s="132"/>
      <c r="E96" s="132"/>
      <c r="F96" s="132"/>
    </row>
    <row r="97" spans="1:6">
      <c r="A97" s="376">
        <v>120011</v>
      </c>
      <c r="B97" s="335" t="s">
        <v>1169</v>
      </c>
      <c r="C97" s="132"/>
      <c r="D97" s="132"/>
      <c r="E97" s="132"/>
      <c r="F97" s="132"/>
    </row>
    <row r="98" spans="1:6">
      <c r="A98" s="376">
        <v>120012</v>
      </c>
      <c r="B98" s="335" t="s">
        <v>1170</v>
      </c>
      <c r="C98" s="132"/>
      <c r="D98" s="132"/>
      <c r="E98" s="132"/>
      <c r="F98" s="132"/>
    </row>
    <row r="99" spans="1:6">
      <c r="A99" s="337">
        <v>121</v>
      </c>
      <c r="B99" s="145" t="s">
        <v>1013</v>
      </c>
      <c r="C99" s="132"/>
      <c r="D99" s="132"/>
      <c r="E99" s="132"/>
      <c r="F99" s="132"/>
    </row>
    <row r="100" spans="1:6" ht="51">
      <c r="A100" s="375">
        <v>121001</v>
      </c>
      <c r="B100" s="330" t="s">
        <v>1014</v>
      </c>
      <c r="C100" s="132"/>
      <c r="D100" s="132"/>
      <c r="E100" s="132"/>
      <c r="F100" s="132"/>
    </row>
    <row r="101" spans="1:6">
      <c r="A101" s="375">
        <v>121002</v>
      </c>
      <c r="B101" s="330" t="s">
        <v>1015</v>
      </c>
      <c r="C101" s="132"/>
      <c r="D101" s="132"/>
      <c r="E101" s="132"/>
      <c r="F101" s="132"/>
    </row>
    <row r="102" spans="1:6">
      <c r="A102" s="337">
        <v>122</v>
      </c>
      <c r="B102" s="145" t="s">
        <v>352</v>
      </c>
      <c r="C102" s="132"/>
      <c r="D102" s="132"/>
      <c r="E102" s="132"/>
      <c r="F102" s="132"/>
    </row>
    <row r="103" spans="1:6">
      <c r="A103" s="375">
        <v>122001</v>
      </c>
      <c r="B103" s="330" t="s">
        <v>353</v>
      </c>
      <c r="C103" s="132"/>
      <c r="D103" s="132"/>
      <c r="E103" s="132"/>
      <c r="F103" s="132"/>
    </row>
    <row r="104" spans="1:6">
      <c r="A104" s="375">
        <v>122002</v>
      </c>
      <c r="B104" s="330" t="s">
        <v>354</v>
      </c>
      <c r="C104" s="132"/>
      <c r="D104" s="132"/>
      <c r="E104" s="132"/>
      <c r="F104" s="132"/>
    </row>
    <row r="105" spans="1:6">
      <c r="A105" s="337">
        <v>123</v>
      </c>
      <c r="B105" s="145" t="s">
        <v>355</v>
      </c>
      <c r="C105" s="132"/>
      <c r="D105" s="132"/>
      <c r="E105" s="132"/>
      <c r="F105" s="132"/>
    </row>
    <row r="106" spans="1:6">
      <c r="A106" s="375">
        <v>123001</v>
      </c>
      <c r="B106" s="330" t="s">
        <v>356</v>
      </c>
      <c r="C106" s="132"/>
      <c r="D106" s="132"/>
      <c r="E106" s="132"/>
      <c r="F106" s="132"/>
    </row>
    <row r="107" spans="1:6">
      <c r="A107" s="375">
        <v>123002</v>
      </c>
      <c r="B107" s="330" t="s">
        <v>357</v>
      </c>
      <c r="C107" s="132"/>
      <c r="D107" s="132"/>
      <c r="E107" s="132"/>
      <c r="F107" s="132"/>
    </row>
    <row r="108" spans="1:6" ht="51">
      <c r="A108" s="375">
        <v>123003</v>
      </c>
      <c r="B108" s="330" t="s">
        <v>358</v>
      </c>
      <c r="C108" s="132"/>
      <c r="D108" s="132"/>
      <c r="E108" s="132"/>
      <c r="F108" s="132"/>
    </row>
    <row r="109" spans="1:6" ht="51">
      <c r="A109" s="375">
        <v>123004</v>
      </c>
      <c r="B109" s="330" t="s">
        <v>359</v>
      </c>
      <c r="C109" s="132"/>
      <c r="D109" s="132"/>
      <c r="E109" s="132"/>
      <c r="F109" s="132"/>
    </row>
    <row r="110" spans="1:6">
      <c r="A110" s="178">
        <v>124</v>
      </c>
      <c r="B110" s="75" t="s">
        <v>926</v>
      </c>
      <c r="C110" s="132"/>
      <c r="D110" s="132"/>
      <c r="E110" s="132"/>
      <c r="F110" s="132"/>
    </row>
    <row r="111" spans="1:6">
      <c r="A111" s="192">
        <v>140002</v>
      </c>
      <c r="B111" s="74" t="s">
        <v>557</v>
      </c>
      <c r="C111" s="132"/>
      <c r="D111" s="132"/>
      <c r="E111" s="132"/>
      <c r="F111" s="132"/>
    </row>
    <row r="112" spans="1:6">
      <c r="A112" s="192">
        <v>140003</v>
      </c>
      <c r="B112" s="74" t="s">
        <v>558</v>
      </c>
      <c r="C112" s="132"/>
      <c r="D112" s="132"/>
      <c r="E112" s="132"/>
      <c r="F112" s="132"/>
    </row>
    <row r="113" spans="1:6">
      <c r="A113" s="192">
        <v>141001</v>
      </c>
      <c r="B113" s="74" t="s">
        <v>925</v>
      </c>
      <c r="C113" s="132"/>
      <c r="D113" s="132"/>
      <c r="E113" s="132"/>
      <c r="F113" s="132"/>
    </row>
    <row r="114" spans="1:6">
      <c r="A114" s="337">
        <v>13</v>
      </c>
      <c r="B114" s="145" t="s">
        <v>1016</v>
      </c>
      <c r="C114" s="132"/>
      <c r="D114" s="132"/>
      <c r="E114" s="132"/>
      <c r="F114" s="132"/>
    </row>
    <row r="115" spans="1:6">
      <c r="A115" s="337">
        <v>1310</v>
      </c>
      <c r="B115" s="145" t="s">
        <v>1017</v>
      </c>
      <c r="C115" s="132"/>
      <c r="D115" s="132"/>
      <c r="E115" s="132"/>
      <c r="F115" s="132"/>
    </row>
    <row r="116" spans="1:6">
      <c r="A116" s="375">
        <v>131001</v>
      </c>
      <c r="B116" s="330" t="s">
        <v>1018</v>
      </c>
      <c r="C116" s="132"/>
      <c r="D116" s="132"/>
      <c r="E116" s="132"/>
      <c r="F116" s="132"/>
    </row>
    <row r="117" spans="1:6">
      <c r="A117" s="375">
        <v>131002</v>
      </c>
      <c r="B117" s="330" t="s">
        <v>1019</v>
      </c>
      <c r="C117" s="132"/>
      <c r="D117" s="132"/>
      <c r="E117" s="132"/>
      <c r="F117" s="132"/>
    </row>
    <row r="118" spans="1:6">
      <c r="A118" s="375">
        <v>131003</v>
      </c>
      <c r="B118" s="330" t="s">
        <v>1020</v>
      </c>
      <c r="C118" s="132"/>
      <c r="D118" s="132"/>
      <c r="E118" s="132"/>
      <c r="F118" s="132"/>
    </row>
    <row r="119" spans="1:6">
      <c r="A119" s="375">
        <v>131004</v>
      </c>
      <c r="B119" s="330" t="s">
        <v>1021</v>
      </c>
      <c r="C119" s="132"/>
      <c r="D119" s="132"/>
      <c r="E119" s="132"/>
      <c r="F119" s="132"/>
    </row>
    <row r="120" spans="1:6">
      <c r="A120" s="375">
        <v>131005</v>
      </c>
      <c r="B120" s="330" t="s">
        <v>1022</v>
      </c>
      <c r="C120" s="132"/>
      <c r="D120" s="132"/>
      <c r="E120" s="132"/>
      <c r="F120" s="132"/>
    </row>
    <row r="121" spans="1:6">
      <c r="A121" s="375">
        <v>131006</v>
      </c>
      <c r="B121" s="330" t="s">
        <v>1023</v>
      </c>
      <c r="C121" s="132"/>
      <c r="D121" s="132"/>
      <c r="E121" s="132"/>
      <c r="F121" s="132"/>
    </row>
    <row r="122" spans="1:6">
      <c r="A122" s="375">
        <v>131007</v>
      </c>
      <c r="B122" s="330" t="s">
        <v>1026</v>
      </c>
      <c r="C122" s="132"/>
      <c r="D122" s="132"/>
      <c r="E122" s="132"/>
      <c r="F122" s="132"/>
    </row>
    <row r="123" spans="1:6">
      <c r="A123" s="375">
        <v>131008</v>
      </c>
      <c r="B123" s="330" t="s">
        <v>1024</v>
      </c>
      <c r="C123" s="132"/>
      <c r="D123" s="132"/>
      <c r="E123" s="132"/>
      <c r="F123" s="132"/>
    </row>
    <row r="124" spans="1:6">
      <c r="A124" s="375">
        <v>131009</v>
      </c>
      <c r="B124" s="330" t="s">
        <v>1025</v>
      </c>
      <c r="C124" s="132"/>
      <c r="D124" s="132"/>
      <c r="E124" s="132"/>
      <c r="F124" s="132"/>
    </row>
    <row r="125" spans="1:6">
      <c r="A125" s="337">
        <v>1311</v>
      </c>
      <c r="B125" s="145" t="s">
        <v>1027</v>
      </c>
      <c r="C125" s="132"/>
      <c r="D125" s="132"/>
      <c r="E125" s="132"/>
      <c r="F125" s="132"/>
    </row>
    <row r="126" spans="1:6" ht="51">
      <c r="A126" s="375">
        <v>131101</v>
      </c>
      <c r="B126" s="330" t="s">
        <v>1028</v>
      </c>
      <c r="C126" s="132"/>
      <c r="D126" s="132"/>
      <c r="E126" s="132"/>
      <c r="F126" s="132"/>
    </row>
    <row r="127" spans="1:6" ht="51">
      <c r="A127" s="375">
        <v>131102</v>
      </c>
      <c r="B127" s="330" t="s">
        <v>1029</v>
      </c>
      <c r="C127" s="132"/>
      <c r="D127" s="132"/>
      <c r="E127" s="132"/>
      <c r="F127" s="132"/>
    </row>
    <row r="128" spans="1:6" ht="51">
      <c r="A128" s="375">
        <v>131103</v>
      </c>
      <c r="B128" s="330" t="s">
        <v>1030</v>
      </c>
      <c r="C128" s="132"/>
      <c r="D128" s="132"/>
      <c r="E128" s="132"/>
      <c r="F128" s="132"/>
    </row>
    <row r="129" spans="1:6" ht="51">
      <c r="A129" s="375">
        <v>131104</v>
      </c>
      <c r="B129" s="330" t="s">
        <v>1031</v>
      </c>
      <c r="C129" s="132"/>
      <c r="D129" s="132"/>
      <c r="E129" s="132"/>
      <c r="F129" s="132"/>
    </row>
    <row r="130" spans="1:6" ht="51">
      <c r="A130" s="375">
        <v>131105</v>
      </c>
      <c r="B130" s="330" t="s">
        <v>1032</v>
      </c>
      <c r="C130" s="132"/>
      <c r="D130" s="132"/>
      <c r="E130" s="132"/>
      <c r="F130" s="132"/>
    </row>
    <row r="131" spans="1:6">
      <c r="A131" s="375">
        <v>131106</v>
      </c>
      <c r="B131" s="330" t="s">
        <v>1033</v>
      </c>
      <c r="C131" s="132"/>
      <c r="D131" s="132"/>
      <c r="E131" s="132"/>
      <c r="F131" s="132"/>
    </row>
    <row r="132" spans="1:6">
      <c r="A132" s="337">
        <v>1320</v>
      </c>
      <c r="B132" s="145" t="s">
        <v>1034</v>
      </c>
      <c r="C132" s="132"/>
      <c r="D132" s="132"/>
      <c r="E132" s="132"/>
      <c r="F132" s="132"/>
    </row>
    <row r="133" spans="1:6" ht="51">
      <c r="A133" s="375">
        <v>132001</v>
      </c>
      <c r="B133" s="330" t="s">
        <v>1035</v>
      </c>
      <c r="C133" s="132"/>
      <c r="D133" s="132"/>
      <c r="E133" s="132"/>
      <c r="F133" s="132"/>
    </row>
    <row r="134" spans="1:6">
      <c r="A134" s="375">
        <v>132002</v>
      </c>
      <c r="B134" s="330" t="s">
        <v>1019</v>
      </c>
      <c r="C134" s="132"/>
      <c r="D134" s="132"/>
      <c r="E134" s="132"/>
      <c r="F134" s="132"/>
    </row>
    <row r="135" spans="1:6" ht="51">
      <c r="A135" s="375">
        <v>132003</v>
      </c>
      <c r="B135" s="330" t="s">
        <v>1036</v>
      </c>
      <c r="C135" s="132"/>
      <c r="D135" s="132"/>
      <c r="E135" s="132"/>
      <c r="F135" s="132"/>
    </row>
    <row r="136" spans="1:6">
      <c r="A136" s="375">
        <v>132004</v>
      </c>
      <c r="B136" s="330" t="s">
        <v>1037</v>
      </c>
      <c r="C136" s="132"/>
      <c r="D136" s="132"/>
      <c r="E136" s="132"/>
      <c r="F136" s="132"/>
    </row>
    <row r="137" spans="1:6">
      <c r="A137" s="375">
        <v>132005</v>
      </c>
      <c r="B137" s="330" t="s">
        <v>1038</v>
      </c>
      <c r="C137" s="132"/>
      <c r="D137" s="132"/>
      <c r="E137" s="132"/>
      <c r="F137" s="132"/>
    </row>
    <row r="138" spans="1:6" ht="51">
      <c r="A138" s="375">
        <v>132006</v>
      </c>
      <c r="B138" s="330" t="s">
        <v>1039</v>
      </c>
      <c r="C138" s="132"/>
      <c r="D138" s="132"/>
      <c r="E138" s="132"/>
      <c r="F138" s="132"/>
    </row>
    <row r="139" spans="1:6">
      <c r="A139" s="375">
        <v>132007</v>
      </c>
      <c r="B139" s="330" t="s">
        <v>1040</v>
      </c>
      <c r="C139" s="132"/>
      <c r="D139" s="132"/>
      <c r="E139" s="132"/>
      <c r="F139" s="132"/>
    </row>
    <row r="140" spans="1:6">
      <c r="A140" s="337">
        <v>1330</v>
      </c>
      <c r="B140" s="145" t="s">
        <v>1041</v>
      </c>
      <c r="C140" s="132"/>
      <c r="D140" s="132"/>
      <c r="E140" s="132"/>
      <c r="F140" s="132"/>
    </row>
    <row r="141" spans="1:6">
      <c r="A141" s="375">
        <v>133001</v>
      </c>
      <c r="B141" s="330" t="s">
        <v>1018</v>
      </c>
      <c r="C141" s="132"/>
      <c r="D141" s="132"/>
      <c r="E141" s="132"/>
      <c r="F141" s="132"/>
    </row>
    <row r="142" spans="1:6">
      <c r="A142" s="375">
        <v>133002</v>
      </c>
      <c r="B142" s="330" t="s">
        <v>1020</v>
      </c>
      <c r="C142" s="132"/>
      <c r="D142" s="132"/>
      <c r="E142" s="132"/>
      <c r="F142" s="132"/>
    </row>
    <row r="143" spans="1:6">
      <c r="A143" s="375">
        <v>133003</v>
      </c>
      <c r="B143" s="330" t="s">
        <v>1042</v>
      </c>
      <c r="C143" s="132"/>
      <c r="D143" s="132"/>
      <c r="E143" s="132"/>
      <c r="F143" s="132"/>
    </row>
    <row r="144" spans="1:6">
      <c r="A144" s="375">
        <v>133004</v>
      </c>
      <c r="B144" s="330" t="s">
        <v>1043</v>
      </c>
      <c r="C144" s="132"/>
      <c r="D144" s="132"/>
      <c r="E144" s="132"/>
      <c r="F144" s="132"/>
    </row>
    <row r="145" spans="1:6">
      <c r="A145" s="375">
        <v>133005</v>
      </c>
      <c r="B145" s="330" t="s">
        <v>1044</v>
      </c>
      <c r="C145" s="132"/>
      <c r="D145" s="132"/>
      <c r="E145" s="132"/>
      <c r="F145" s="132"/>
    </row>
    <row r="146" spans="1:6">
      <c r="A146" s="337">
        <v>1340</v>
      </c>
      <c r="B146" s="145" t="s">
        <v>1045</v>
      </c>
      <c r="C146" s="132"/>
      <c r="D146" s="132"/>
      <c r="E146" s="132"/>
      <c r="F146" s="132"/>
    </row>
    <row r="147" spans="1:6">
      <c r="A147" s="375">
        <v>134001</v>
      </c>
      <c r="B147" s="330" t="s">
        <v>1046</v>
      </c>
      <c r="C147" s="132"/>
      <c r="D147" s="132"/>
      <c r="E147" s="132"/>
      <c r="F147" s="132"/>
    </row>
    <row r="148" spans="1:6">
      <c r="A148" s="375">
        <v>134002</v>
      </c>
      <c r="B148" s="330" t="s">
        <v>1047</v>
      </c>
      <c r="C148" s="132"/>
      <c r="D148" s="132"/>
      <c r="E148" s="132"/>
      <c r="F148" s="132"/>
    </row>
    <row r="149" spans="1:6">
      <c r="A149" s="375">
        <v>134003</v>
      </c>
      <c r="B149" s="330" t="s">
        <v>1048</v>
      </c>
      <c r="C149" s="132"/>
      <c r="D149" s="132"/>
      <c r="E149" s="132"/>
      <c r="F149" s="132"/>
    </row>
    <row r="150" spans="1:6">
      <c r="A150" s="378"/>
      <c r="B150" s="336"/>
      <c r="C150" s="132"/>
      <c r="D150" s="132"/>
      <c r="E150" s="132"/>
      <c r="F150" s="132"/>
    </row>
    <row r="151" spans="1:6">
      <c r="A151" s="337">
        <v>21</v>
      </c>
      <c r="B151" s="145" t="s">
        <v>1049</v>
      </c>
      <c r="C151" s="132"/>
      <c r="D151" s="132"/>
      <c r="E151" s="132"/>
      <c r="F151" s="132"/>
    </row>
    <row r="152" spans="1:6">
      <c r="A152" s="337">
        <v>210</v>
      </c>
      <c r="B152" s="145" t="s">
        <v>1050</v>
      </c>
      <c r="C152" s="132"/>
      <c r="D152" s="132"/>
      <c r="E152" s="132"/>
      <c r="F152" s="132"/>
    </row>
    <row r="153" spans="1:6">
      <c r="A153" s="337">
        <v>2101</v>
      </c>
      <c r="B153" s="145" t="s">
        <v>1051</v>
      </c>
      <c r="C153" s="132"/>
      <c r="D153" s="132"/>
      <c r="E153" s="132"/>
      <c r="F153" s="132"/>
    </row>
    <row r="154" spans="1:6">
      <c r="A154" s="375">
        <v>210101</v>
      </c>
      <c r="B154" s="330" t="s">
        <v>1052</v>
      </c>
      <c r="C154" s="132"/>
      <c r="D154" s="132"/>
      <c r="E154" s="132"/>
      <c r="F154" s="132"/>
    </row>
    <row r="155" spans="1:6">
      <c r="A155" s="375">
        <v>210102</v>
      </c>
      <c r="B155" s="330" t="s">
        <v>1053</v>
      </c>
      <c r="C155" s="132"/>
      <c r="D155" s="132"/>
      <c r="E155" s="132"/>
      <c r="F155" s="132"/>
    </row>
    <row r="156" spans="1:6">
      <c r="A156" s="375">
        <v>210103</v>
      </c>
      <c r="B156" s="330" t="s">
        <v>1054</v>
      </c>
      <c r="C156" s="132"/>
      <c r="D156" s="132"/>
      <c r="E156" s="132"/>
      <c r="F156" s="132"/>
    </row>
    <row r="157" spans="1:6">
      <c r="A157" s="375">
        <v>210104</v>
      </c>
      <c r="B157" s="330" t="s">
        <v>1055</v>
      </c>
      <c r="C157" s="132"/>
      <c r="D157" s="132"/>
      <c r="E157" s="132"/>
      <c r="F157" s="132"/>
    </row>
    <row r="158" spans="1:6">
      <c r="A158" s="375">
        <v>210105</v>
      </c>
      <c r="B158" s="330" t="s">
        <v>1056</v>
      </c>
      <c r="C158" s="132"/>
      <c r="D158" s="132"/>
      <c r="E158" s="132"/>
      <c r="F158" s="132"/>
    </row>
    <row r="159" spans="1:6">
      <c r="A159" s="375">
        <v>210106</v>
      </c>
      <c r="B159" s="330" t="s">
        <v>1194</v>
      </c>
      <c r="C159" s="132"/>
      <c r="D159" s="132"/>
      <c r="E159" s="132"/>
      <c r="F159" s="132"/>
    </row>
    <row r="160" spans="1:6">
      <c r="A160" s="337">
        <v>2102</v>
      </c>
      <c r="B160" s="145" t="s">
        <v>1057</v>
      </c>
      <c r="C160" s="132"/>
      <c r="D160" s="132"/>
      <c r="E160" s="132"/>
      <c r="F160" s="132"/>
    </row>
    <row r="161" spans="1:6">
      <c r="A161" s="375">
        <v>210201</v>
      </c>
      <c r="B161" s="330" t="s">
        <v>1060</v>
      </c>
      <c r="C161" s="132"/>
      <c r="D161" s="132"/>
      <c r="E161" s="132"/>
      <c r="F161" s="132"/>
    </row>
    <row r="162" spans="1:6">
      <c r="A162" s="375">
        <v>210202</v>
      </c>
      <c r="B162" s="330" t="s">
        <v>1061</v>
      </c>
      <c r="C162" s="132"/>
      <c r="D162" s="132"/>
      <c r="E162" s="132"/>
      <c r="F162" s="132"/>
    </row>
    <row r="163" spans="1:6">
      <c r="A163" s="375">
        <v>210203</v>
      </c>
      <c r="B163" s="330" t="s">
        <v>1062</v>
      </c>
      <c r="C163" s="132"/>
      <c r="D163" s="132"/>
      <c r="E163" s="132"/>
      <c r="F163" s="132"/>
    </row>
    <row r="164" spans="1:6">
      <c r="A164" s="375">
        <v>210204</v>
      </c>
      <c r="B164" s="330" t="s">
        <v>1063</v>
      </c>
      <c r="C164" s="132"/>
      <c r="D164" s="132"/>
      <c r="E164" s="132"/>
      <c r="F164" s="132"/>
    </row>
    <row r="165" spans="1:6">
      <c r="A165" s="375">
        <v>210205</v>
      </c>
      <c r="B165" s="330" t="s">
        <v>1064</v>
      </c>
      <c r="C165" s="132"/>
      <c r="D165" s="132"/>
      <c r="E165" s="132"/>
      <c r="F165" s="132"/>
    </row>
    <row r="166" spans="1:6">
      <c r="A166" s="190">
        <v>210206</v>
      </c>
      <c r="B166" s="74" t="s">
        <v>1195</v>
      </c>
      <c r="C166" s="132"/>
      <c r="D166" s="132"/>
      <c r="E166" s="132"/>
      <c r="F166" s="132"/>
    </row>
    <row r="167" spans="1:6">
      <c r="A167" s="337">
        <v>2103</v>
      </c>
      <c r="B167" s="145" t="s">
        <v>1058</v>
      </c>
      <c r="C167" s="132"/>
      <c r="D167" s="132"/>
      <c r="E167" s="132"/>
      <c r="F167" s="132"/>
    </row>
    <row r="168" spans="1:6">
      <c r="A168" s="375">
        <v>210301</v>
      </c>
      <c r="B168" s="330" t="s">
        <v>1068</v>
      </c>
      <c r="C168" s="132"/>
      <c r="D168" s="132"/>
      <c r="E168" s="132"/>
      <c r="F168" s="132"/>
    </row>
    <row r="169" spans="1:6">
      <c r="A169" s="375">
        <v>210302</v>
      </c>
      <c r="B169" s="330" t="s">
        <v>1067</v>
      </c>
      <c r="C169" s="132"/>
      <c r="D169" s="132"/>
      <c r="E169" s="132"/>
      <c r="F169" s="132"/>
    </row>
    <row r="170" spans="1:6">
      <c r="A170" s="375">
        <v>210303</v>
      </c>
      <c r="B170" s="330" t="s">
        <v>1065</v>
      </c>
      <c r="C170" s="132"/>
      <c r="D170" s="132"/>
      <c r="E170" s="132"/>
      <c r="F170" s="132"/>
    </row>
    <row r="171" spans="1:6">
      <c r="A171" s="375">
        <v>210304</v>
      </c>
      <c r="B171" s="330" t="s">
        <v>1066</v>
      </c>
      <c r="C171" s="132"/>
      <c r="D171" s="132"/>
      <c r="E171" s="132"/>
      <c r="F171" s="132"/>
    </row>
    <row r="172" spans="1:6">
      <c r="A172" s="375">
        <v>210305</v>
      </c>
      <c r="B172" s="330" t="s">
        <v>1196</v>
      </c>
      <c r="C172" s="132"/>
      <c r="D172" s="132"/>
      <c r="E172" s="132"/>
      <c r="F172" s="132"/>
    </row>
    <row r="173" spans="1:6">
      <c r="A173" s="337">
        <v>2104</v>
      </c>
      <c r="B173" s="145" t="s">
        <v>1059</v>
      </c>
      <c r="C173" s="132"/>
      <c r="D173" s="132"/>
      <c r="E173" s="132"/>
      <c r="F173" s="132"/>
    </row>
    <row r="174" spans="1:6">
      <c r="A174" s="375">
        <v>210401</v>
      </c>
      <c r="B174" s="330" t="s">
        <v>1069</v>
      </c>
      <c r="C174" s="132"/>
      <c r="D174" s="132"/>
      <c r="E174" s="132"/>
      <c r="F174" s="132"/>
    </row>
    <row r="175" spans="1:6">
      <c r="A175" s="375">
        <v>210402</v>
      </c>
      <c r="B175" s="330" t="s">
        <v>1070</v>
      </c>
      <c r="C175" s="132"/>
      <c r="D175" s="132"/>
      <c r="E175" s="132"/>
      <c r="F175" s="132"/>
    </row>
    <row r="176" spans="1:6">
      <c r="A176" s="375">
        <v>210403</v>
      </c>
      <c r="B176" s="330" t="s">
        <v>1071</v>
      </c>
      <c r="C176" s="132"/>
      <c r="D176" s="132"/>
      <c r="E176" s="132"/>
      <c r="F176" s="132"/>
    </row>
    <row r="177" spans="1:6">
      <c r="A177" s="375">
        <v>210404</v>
      </c>
      <c r="B177" s="330" t="s">
        <v>1072</v>
      </c>
      <c r="C177" s="132"/>
      <c r="D177" s="132"/>
      <c r="E177" s="132"/>
      <c r="F177" s="132"/>
    </row>
    <row r="178" spans="1:6">
      <c r="A178" s="375">
        <v>210405</v>
      </c>
      <c r="B178" s="330" t="s">
        <v>1076</v>
      </c>
      <c r="C178" s="132"/>
      <c r="D178" s="132"/>
      <c r="E178" s="132"/>
      <c r="F178" s="132"/>
    </row>
    <row r="179" spans="1:6">
      <c r="A179" s="375">
        <v>210406</v>
      </c>
      <c r="B179" s="330" t="s">
        <v>1073</v>
      </c>
      <c r="C179" s="132"/>
      <c r="D179" s="132"/>
      <c r="E179" s="132"/>
      <c r="F179" s="132"/>
    </row>
    <row r="180" spans="1:6">
      <c r="A180" s="375">
        <v>210407</v>
      </c>
      <c r="B180" s="330" t="s">
        <v>1074</v>
      </c>
      <c r="C180" s="132"/>
      <c r="D180" s="132"/>
      <c r="E180" s="132"/>
      <c r="F180" s="132"/>
    </row>
    <row r="181" spans="1:6">
      <c r="A181" s="375">
        <v>210408</v>
      </c>
      <c r="B181" s="330" t="s">
        <v>1075</v>
      </c>
      <c r="C181" s="132"/>
      <c r="D181" s="132"/>
      <c r="E181" s="132"/>
      <c r="F181" s="132"/>
    </row>
    <row r="182" spans="1:6">
      <c r="A182" s="329">
        <v>210409</v>
      </c>
      <c r="B182" s="330" t="s">
        <v>1197</v>
      </c>
      <c r="C182" s="132"/>
      <c r="D182" s="132"/>
      <c r="E182" s="132"/>
      <c r="F182" s="132"/>
    </row>
    <row r="183" spans="1:6">
      <c r="A183" s="329">
        <v>210410</v>
      </c>
      <c r="B183" s="330" t="s">
        <v>1198</v>
      </c>
      <c r="C183" s="132"/>
      <c r="D183" s="132"/>
      <c r="E183" s="132"/>
      <c r="F183" s="132"/>
    </row>
    <row r="184" spans="1:6">
      <c r="A184" s="337">
        <v>2105</v>
      </c>
      <c r="B184" s="145" t="s">
        <v>1077</v>
      </c>
      <c r="C184" s="132"/>
      <c r="D184" s="132"/>
      <c r="E184" s="132"/>
      <c r="F184" s="132"/>
    </row>
    <row r="185" spans="1:6">
      <c r="A185" s="375">
        <v>210501</v>
      </c>
      <c r="B185" s="330" t="s">
        <v>1078</v>
      </c>
      <c r="C185" s="132"/>
      <c r="D185" s="132"/>
      <c r="E185" s="132"/>
      <c r="F185" s="132"/>
    </row>
    <row r="186" spans="1:6">
      <c r="A186" s="375">
        <v>210502</v>
      </c>
      <c r="B186" s="330" t="s">
        <v>1079</v>
      </c>
      <c r="C186" s="132"/>
      <c r="D186" s="132"/>
      <c r="E186" s="132"/>
      <c r="F186" s="132"/>
    </row>
    <row r="187" spans="1:6">
      <c r="A187" s="375">
        <v>210503</v>
      </c>
      <c r="B187" s="330" t="s">
        <v>1080</v>
      </c>
      <c r="C187" s="132"/>
      <c r="D187" s="132"/>
      <c r="E187" s="132"/>
      <c r="F187" s="132"/>
    </row>
    <row r="188" spans="1:6">
      <c r="A188" s="337">
        <v>2106</v>
      </c>
      <c r="B188" s="145" t="s">
        <v>1081</v>
      </c>
      <c r="C188" s="132"/>
      <c r="D188" s="132"/>
      <c r="E188" s="132"/>
      <c r="F188" s="132"/>
    </row>
    <row r="189" spans="1:6">
      <c r="A189" s="375">
        <v>210601</v>
      </c>
      <c r="B189" s="330" t="s">
        <v>1082</v>
      </c>
      <c r="C189" s="132"/>
      <c r="D189" s="132"/>
      <c r="E189" s="132"/>
      <c r="F189" s="132"/>
    </row>
    <row r="190" spans="1:6">
      <c r="A190" s="375">
        <v>210602</v>
      </c>
      <c r="B190" s="330" t="s">
        <v>1083</v>
      </c>
      <c r="C190" s="132"/>
      <c r="D190" s="132"/>
      <c r="E190" s="132"/>
      <c r="F190" s="132"/>
    </row>
    <row r="191" spans="1:6">
      <c r="A191" s="375">
        <v>210603</v>
      </c>
      <c r="B191" s="330" t="s">
        <v>1084</v>
      </c>
      <c r="C191" s="132"/>
      <c r="D191" s="132"/>
      <c r="E191" s="132"/>
      <c r="F191" s="132"/>
    </row>
    <row r="192" spans="1:6">
      <c r="A192" s="375">
        <v>210604</v>
      </c>
      <c r="B192" s="330" t="s">
        <v>1085</v>
      </c>
      <c r="C192" s="132"/>
      <c r="D192" s="132"/>
      <c r="E192" s="132"/>
      <c r="F192" s="132"/>
    </row>
    <row r="193" spans="1:6">
      <c r="A193" s="144">
        <v>2107</v>
      </c>
      <c r="B193" s="145" t="s">
        <v>1086</v>
      </c>
      <c r="C193" s="132"/>
      <c r="D193" s="132"/>
      <c r="E193" s="132"/>
      <c r="F193" s="132"/>
    </row>
    <row r="194" spans="1:6">
      <c r="A194" s="375">
        <v>210701</v>
      </c>
      <c r="B194" s="330" t="s">
        <v>1087</v>
      </c>
      <c r="C194" s="132"/>
      <c r="D194" s="132"/>
      <c r="E194" s="132"/>
      <c r="F194" s="132"/>
    </row>
    <row r="195" spans="1:6">
      <c r="A195" s="375">
        <v>210702</v>
      </c>
      <c r="B195" s="330" t="s">
        <v>1088</v>
      </c>
      <c r="C195" s="132"/>
      <c r="D195" s="132"/>
      <c r="E195" s="132"/>
      <c r="F195" s="132"/>
    </row>
    <row r="196" spans="1:6">
      <c r="A196" s="375">
        <v>210703</v>
      </c>
      <c r="B196" s="330" t="s">
        <v>1089</v>
      </c>
      <c r="C196" s="132"/>
      <c r="D196" s="132"/>
      <c r="E196" s="132"/>
      <c r="F196" s="132"/>
    </row>
    <row r="197" spans="1:6">
      <c r="A197" s="337">
        <v>2108</v>
      </c>
      <c r="B197" s="145" t="s">
        <v>1090</v>
      </c>
      <c r="C197" s="132"/>
      <c r="D197" s="132"/>
      <c r="E197" s="132"/>
      <c r="F197" s="132"/>
    </row>
    <row r="198" spans="1:6" ht="51">
      <c r="A198" s="375">
        <v>210801</v>
      </c>
      <c r="B198" s="330" t="s">
        <v>1091</v>
      </c>
      <c r="C198" s="132"/>
      <c r="D198" s="132"/>
      <c r="E198" s="132"/>
      <c r="F198" s="132"/>
    </row>
    <row r="199" spans="1:6">
      <c r="A199" s="375">
        <v>210802</v>
      </c>
      <c r="B199" s="330" t="s">
        <v>1092</v>
      </c>
      <c r="C199" s="132"/>
      <c r="D199" s="132"/>
      <c r="E199" s="132"/>
      <c r="F199" s="132"/>
    </row>
    <row r="200" spans="1:6">
      <c r="A200" s="375">
        <v>210803</v>
      </c>
      <c r="B200" s="330" t="s">
        <v>1093</v>
      </c>
      <c r="C200" s="132"/>
      <c r="D200" s="132"/>
      <c r="E200" s="132"/>
      <c r="F200" s="132"/>
    </row>
    <row r="201" spans="1:6">
      <c r="A201" s="375">
        <v>210804</v>
      </c>
      <c r="B201" s="330" t="s">
        <v>1094</v>
      </c>
      <c r="C201" s="132"/>
      <c r="D201" s="132"/>
      <c r="E201" s="132"/>
      <c r="F201" s="132"/>
    </row>
    <row r="202" spans="1:6">
      <c r="A202" s="375">
        <v>210805</v>
      </c>
      <c r="B202" s="330" t="s">
        <v>1095</v>
      </c>
      <c r="C202" s="132"/>
      <c r="D202" s="132"/>
      <c r="E202" s="132"/>
      <c r="F202" s="132"/>
    </row>
    <row r="203" spans="1:6">
      <c r="A203" s="375">
        <v>210806</v>
      </c>
      <c r="B203" s="330" t="s">
        <v>1096</v>
      </c>
      <c r="C203" s="132"/>
      <c r="D203" s="132"/>
      <c r="E203" s="132"/>
      <c r="F203" s="132"/>
    </row>
    <row r="204" spans="1:6">
      <c r="A204" s="375">
        <v>210807</v>
      </c>
      <c r="B204" s="330" t="s">
        <v>346</v>
      </c>
      <c r="C204" s="132"/>
      <c r="D204" s="132"/>
      <c r="E204" s="132"/>
      <c r="F204" s="132"/>
    </row>
    <row r="205" spans="1:6">
      <c r="A205" s="375">
        <v>210808</v>
      </c>
      <c r="B205" s="330" t="s">
        <v>1097</v>
      </c>
      <c r="C205" s="132"/>
      <c r="D205" s="132"/>
      <c r="E205" s="132"/>
      <c r="F205" s="132"/>
    </row>
    <row r="206" spans="1:6">
      <c r="A206" s="375">
        <v>210809</v>
      </c>
      <c r="B206" s="330" t="s">
        <v>1098</v>
      </c>
      <c r="C206" s="132"/>
      <c r="D206" s="132"/>
      <c r="E206" s="132"/>
      <c r="F206" s="132"/>
    </row>
    <row r="207" spans="1:6">
      <c r="A207" s="375">
        <v>210810</v>
      </c>
      <c r="B207" s="330" t="s">
        <v>1099</v>
      </c>
      <c r="C207" s="132"/>
      <c r="D207" s="132"/>
      <c r="E207" s="132"/>
      <c r="F207" s="132"/>
    </row>
    <row r="208" spans="1:6">
      <c r="A208" s="375">
        <v>210811</v>
      </c>
      <c r="B208" s="330" t="s">
        <v>1100</v>
      </c>
      <c r="C208" s="132"/>
      <c r="D208" s="132"/>
      <c r="E208" s="132"/>
      <c r="F208" s="132"/>
    </row>
    <row r="209" spans="1:6">
      <c r="A209" s="375">
        <v>210812</v>
      </c>
      <c r="B209" s="330" t="s">
        <v>1101</v>
      </c>
      <c r="C209" s="132"/>
      <c r="D209" s="132"/>
      <c r="E209" s="132"/>
      <c r="F209" s="132"/>
    </row>
    <row r="210" spans="1:6">
      <c r="A210" s="375">
        <v>210813</v>
      </c>
      <c r="B210" s="330" t="s">
        <v>1102</v>
      </c>
      <c r="C210" s="132"/>
      <c r="D210" s="132"/>
      <c r="E210" s="132"/>
      <c r="F210" s="132"/>
    </row>
    <row r="211" spans="1:6">
      <c r="A211" s="375">
        <v>210814</v>
      </c>
      <c r="B211" s="330" t="s">
        <v>1103</v>
      </c>
      <c r="C211" s="132"/>
      <c r="D211" s="132"/>
      <c r="E211" s="132"/>
      <c r="F211" s="132"/>
    </row>
    <row r="212" spans="1:6">
      <c r="A212" s="329">
        <v>210815</v>
      </c>
      <c r="B212" s="330" t="s">
        <v>1199</v>
      </c>
      <c r="C212" s="132"/>
      <c r="D212" s="132"/>
      <c r="E212" s="132"/>
      <c r="F212" s="132"/>
    </row>
    <row r="213" spans="1:6">
      <c r="A213" s="329">
        <v>210816</v>
      </c>
      <c r="B213" s="330" t="s">
        <v>1200</v>
      </c>
      <c r="C213" s="132"/>
      <c r="D213" s="132"/>
      <c r="E213" s="132"/>
      <c r="F213" s="132"/>
    </row>
    <row r="214" spans="1:6">
      <c r="A214" s="329">
        <v>210817</v>
      </c>
      <c r="B214" s="330" t="s">
        <v>1201</v>
      </c>
      <c r="C214" s="132"/>
      <c r="D214" s="132"/>
      <c r="E214" s="132"/>
      <c r="F214" s="132"/>
    </row>
    <row r="215" spans="1:6">
      <c r="A215" s="329">
        <v>210818</v>
      </c>
      <c r="B215" s="330" t="s">
        <v>1202</v>
      </c>
      <c r="C215" s="132"/>
      <c r="D215" s="132"/>
      <c r="E215" s="132"/>
      <c r="F215" s="132"/>
    </row>
    <row r="216" spans="1:6">
      <c r="A216" s="337">
        <v>2109</v>
      </c>
      <c r="B216" s="145" t="s">
        <v>1104</v>
      </c>
      <c r="C216" s="132"/>
      <c r="D216" s="132"/>
      <c r="E216" s="132"/>
      <c r="F216" s="132"/>
    </row>
    <row r="217" spans="1:6">
      <c r="A217" s="375">
        <v>210901</v>
      </c>
      <c r="B217" s="330" t="s">
        <v>472</v>
      </c>
      <c r="C217" s="132"/>
      <c r="D217" s="132"/>
      <c r="E217" s="132"/>
      <c r="F217" s="132"/>
    </row>
    <row r="218" spans="1:6">
      <c r="A218" s="375">
        <v>210902</v>
      </c>
      <c r="B218" s="330" t="s">
        <v>1105</v>
      </c>
      <c r="C218" s="132"/>
      <c r="D218" s="132"/>
      <c r="E218" s="132"/>
      <c r="F218" s="132"/>
    </row>
    <row r="219" spans="1:6">
      <c r="A219" s="375">
        <v>210903</v>
      </c>
      <c r="B219" s="330" t="s">
        <v>1106</v>
      </c>
      <c r="C219" s="132"/>
      <c r="D219" s="132"/>
      <c r="E219" s="132"/>
      <c r="F219" s="132"/>
    </row>
    <row r="220" spans="1:6">
      <c r="A220" s="377">
        <v>210904</v>
      </c>
      <c r="B220" s="191" t="s">
        <v>1107</v>
      </c>
      <c r="C220" s="132"/>
      <c r="D220" s="132"/>
      <c r="E220" s="132"/>
      <c r="F220" s="132"/>
    </row>
    <row r="221" spans="1:6">
      <c r="A221" s="337">
        <v>211</v>
      </c>
      <c r="B221" s="145" t="s">
        <v>1108</v>
      </c>
      <c r="C221" s="132"/>
      <c r="D221" s="132"/>
      <c r="E221" s="132"/>
      <c r="F221" s="132"/>
    </row>
    <row r="222" spans="1:6">
      <c r="A222" s="337">
        <v>2111</v>
      </c>
      <c r="B222" s="145" t="s">
        <v>1109</v>
      </c>
      <c r="C222" s="132"/>
      <c r="D222" s="132"/>
      <c r="E222" s="132"/>
      <c r="F222" s="132"/>
    </row>
    <row r="223" spans="1:6">
      <c r="A223" s="375">
        <v>211101</v>
      </c>
      <c r="B223" s="330" t="s">
        <v>1110</v>
      </c>
      <c r="C223" s="132"/>
      <c r="D223" s="132"/>
      <c r="E223" s="132"/>
      <c r="F223" s="132"/>
    </row>
    <row r="224" spans="1:6">
      <c r="A224" s="337">
        <v>2112</v>
      </c>
      <c r="B224" s="145" t="s">
        <v>1111</v>
      </c>
      <c r="C224" s="132"/>
      <c r="D224" s="132"/>
      <c r="E224" s="132"/>
      <c r="F224" s="132"/>
    </row>
    <row r="225" spans="1:6">
      <c r="A225" s="375">
        <v>211201</v>
      </c>
      <c r="B225" s="330" t="s">
        <v>1112</v>
      </c>
      <c r="C225" s="132"/>
      <c r="D225" s="132"/>
      <c r="E225" s="132"/>
      <c r="F225" s="132"/>
    </row>
    <row r="226" spans="1:6">
      <c r="A226" s="337">
        <v>212</v>
      </c>
      <c r="B226" s="145" t="s">
        <v>1113</v>
      </c>
      <c r="C226" s="132"/>
      <c r="D226" s="132"/>
      <c r="E226" s="132"/>
      <c r="F226" s="132"/>
    </row>
    <row r="227" spans="1:6">
      <c r="A227" s="337">
        <v>2121</v>
      </c>
      <c r="B227" s="145" t="s">
        <v>1114</v>
      </c>
      <c r="C227" s="132"/>
      <c r="D227" s="132"/>
      <c r="E227" s="132"/>
      <c r="F227" s="132"/>
    </row>
    <row r="228" spans="1:6">
      <c r="A228" s="375">
        <v>212101</v>
      </c>
      <c r="B228" s="330" t="s">
        <v>489</v>
      </c>
      <c r="C228" s="132"/>
      <c r="D228" s="132"/>
      <c r="E228" s="132"/>
      <c r="F228" s="132"/>
    </row>
    <row r="229" spans="1:6">
      <c r="A229" s="337">
        <v>2122</v>
      </c>
      <c r="B229" s="145" t="s">
        <v>1115</v>
      </c>
      <c r="C229" s="132"/>
      <c r="D229" s="132"/>
      <c r="E229" s="132"/>
      <c r="F229" s="132"/>
    </row>
    <row r="230" spans="1:6">
      <c r="A230" s="375">
        <v>212201</v>
      </c>
      <c r="B230" s="330" t="s">
        <v>493</v>
      </c>
      <c r="C230" s="132"/>
      <c r="D230" s="132"/>
      <c r="E230" s="132"/>
      <c r="F230" s="132"/>
    </row>
    <row r="231" spans="1:6">
      <c r="A231" s="337">
        <v>213</v>
      </c>
      <c r="B231" s="145" t="s">
        <v>1116</v>
      </c>
      <c r="C231" s="132"/>
      <c r="D231" s="132"/>
      <c r="E231" s="132"/>
      <c r="F231" s="132"/>
    </row>
    <row r="232" spans="1:6">
      <c r="A232" s="337">
        <v>2131</v>
      </c>
      <c r="B232" s="145" t="s">
        <v>1117</v>
      </c>
      <c r="C232" s="132"/>
      <c r="D232" s="132"/>
      <c r="E232" s="132"/>
      <c r="F232" s="132"/>
    </row>
    <row r="233" spans="1:6">
      <c r="A233" s="375">
        <v>213101</v>
      </c>
      <c r="B233" s="330" t="s">
        <v>1119</v>
      </c>
      <c r="C233" s="132"/>
      <c r="D233" s="132"/>
      <c r="E233" s="132"/>
      <c r="F233" s="132"/>
    </row>
    <row r="234" spans="1:6">
      <c r="A234" s="375">
        <v>213102</v>
      </c>
      <c r="B234" s="330" t="s">
        <v>1120</v>
      </c>
      <c r="C234" s="132"/>
      <c r="D234" s="132"/>
      <c r="E234" s="132"/>
      <c r="F234" s="132"/>
    </row>
    <row r="235" spans="1:6">
      <c r="A235" s="337">
        <v>2132</v>
      </c>
      <c r="B235" s="145" t="s">
        <v>1118</v>
      </c>
      <c r="C235" s="132"/>
      <c r="D235" s="132"/>
      <c r="E235" s="132"/>
      <c r="F235" s="132"/>
    </row>
    <row r="236" spans="1:6">
      <c r="A236" s="375">
        <v>213202</v>
      </c>
      <c r="B236" s="330" t="s">
        <v>1121</v>
      </c>
      <c r="C236" s="132"/>
      <c r="D236" s="132"/>
      <c r="E236" s="132"/>
      <c r="F236" s="132"/>
    </row>
    <row r="237" spans="1:6">
      <c r="A237" s="375">
        <v>213203</v>
      </c>
      <c r="B237" s="330" t="s">
        <v>1122</v>
      </c>
      <c r="C237" s="132"/>
      <c r="D237" s="132"/>
      <c r="E237" s="132"/>
      <c r="F237" s="132"/>
    </row>
    <row r="238" spans="1:6">
      <c r="A238" s="375">
        <v>213204</v>
      </c>
      <c r="B238" s="330" t="s">
        <v>1123</v>
      </c>
      <c r="C238" s="132"/>
      <c r="D238" s="132"/>
      <c r="E238" s="132"/>
      <c r="F238" s="132"/>
    </row>
    <row r="239" spans="1:6">
      <c r="A239" s="375">
        <v>213205</v>
      </c>
      <c r="B239" s="330" t="s">
        <v>1124</v>
      </c>
      <c r="C239" s="132"/>
      <c r="D239" s="132"/>
      <c r="E239" s="132"/>
      <c r="F239" s="132"/>
    </row>
    <row r="240" spans="1:6">
      <c r="A240" s="375">
        <v>213206</v>
      </c>
      <c r="B240" s="330" t="s">
        <v>1125</v>
      </c>
      <c r="C240" s="132"/>
      <c r="D240" s="132"/>
      <c r="E240" s="132"/>
      <c r="F240" s="132"/>
    </row>
    <row r="241" spans="1:6">
      <c r="A241" s="375">
        <v>213207</v>
      </c>
      <c r="B241" s="330" t="s">
        <v>1126</v>
      </c>
      <c r="C241" s="132"/>
      <c r="D241" s="132"/>
      <c r="E241" s="132"/>
      <c r="F241" s="132"/>
    </row>
    <row r="242" spans="1:6" ht="51">
      <c r="A242" s="375">
        <v>213208</v>
      </c>
      <c r="B242" s="330" t="s">
        <v>1127</v>
      </c>
      <c r="C242" s="132"/>
      <c r="D242" s="132"/>
      <c r="E242" s="132"/>
      <c r="F242" s="132"/>
    </row>
    <row r="243" spans="1:6">
      <c r="A243" s="375">
        <v>213209</v>
      </c>
      <c r="B243" s="330" t="s">
        <v>1128</v>
      </c>
      <c r="C243" s="132"/>
      <c r="D243" s="132"/>
      <c r="E243" s="132"/>
      <c r="F243" s="132"/>
    </row>
    <row r="244" spans="1:6">
      <c r="A244" s="337">
        <v>2133</v>
      </c>
      <c r="B244" s="145" t="s">
        <v>1129</v>
      </c>
      <c r="C244" s="132"/>
      <c r="D244" s="132"/>
      <c r="E244" s="132"/>
      <c r="F244" s="132"/>
    </row>
    <row r="245" spans="1:6">
      <c r="A245" s="375">
        <v>213301</v>
      </c>
      <c r="B245" s="330" t="s">
        <v>1132</v>
      </c>
      <c r="C245" s="132"/>
      <c r="D245" s="132"/>
      <c r="E245" s="132"/>
      <c r="F245" s="132"/>
    </row>
    <row r="246" spans="1:6">
      <c r="A246" s="375">
        <v>213302</v>
      </c>
      <c r="B246" s="330" t="s">
        <v>1131</v>
      </c>
      <c r="C246" s="132"/>
      <c r="D246" s="132"/>
      <c r="E246" s="132"/>
      <c r="F246" s="132"/>
    </row>
    <row r="247" spans="1:6">
      <c r="A247" s="375">
        <v>213303</v>
      </c>
      <c r="B247" s="330" t="s">
        <v>1133</v>
      </c>
      <c r="C247" s="132"/>
      <c r="D247" s="132"/>
      <c r="E247" s="132"/>
      <c r="F247" s="132"/>
    </row>
    <row r="248" spans="1:6">
      <c r="A248" s="375">
        <v>213304</v>
      </c>
      <c r="B248" s="330" t="s">
        <v>1134</v>
      </c>
      <c r="C248" s="132"/>
      <c r="D248" s="132"/>
      <c r="E248" s="132"/>
      <c r="F248" s="132"/>
    </row>
    <row r="249" spans="1:6">
      <c r="A249" s="337">
        <v>2134</v>
      </c>
      <c r="B249" s="145" t="s">
        <v>1135</v>
      </c>
      <c r="C249" s="132"/>
      <c r="D249" s="132"/>
      <c r="E249" s="132"/>
      <c r="F249" s="132"/>
    </row>
    <row r="250" spans="1:6">
      <c r="A250" s="375">
        <v>213401</v>
      </c>
      <c r="B250" s="330" t="s">
        <v>1136</v>
      </c>
      <c r="C250" s="132"/>
      <c r="D250" s="132"/>
      <c r="E250" s="132"/>
      <c r="F250" s="132"/>
    </row>
    <row r="251" spans="1:6">
      <c r="A251" s="375">
        <v>213402</v>
      </c>
      <c r="B251" s="330" t="s">
        <v>1137</v>
      </c>
      <c r="C251" s="132"/>
      <c r="D251" s="132"/>
      <c r="E251" s="132"/>
      <c r="F251" s="132"/>
    </row>
    <row r="252" spans="1:6">
      <c r="A252" s="375">
        <v>213403</v>
      </c>
      <c r="B252" s="330" t="s">
        <v>1133</v>
      </c>
      <c r="C252" s="132"/>
      <c r="D252" s="132"/>
      <c r="E252" s="132"/>
      <c r="F252" s="132"/>
    </row>
    <row r="253" spans="1:6">
      <c r="A253" s="375">
        <v>213404</v>
      </c>
      <c r="B253" s="330" t="s">
        <v>1134</v>
      </c>
      <c r="C253" s="132"/>
      <c r="D253" s="132"/>
      <c r="E253" s="132"/>
      <c r="F253" s="132"/>
    </row>
    <row r="254" spans="1:6">
      <c r="A254" s="337">
        <v>2135</v>
      </c>
      <c r="B254" s="145" t="s">
        <v>1138</v>
      </c>
      <c r="C254" s="132"/>
      <c r="D254" s="132"/>
      <c r="E254" s="132"/>
      <c r="F254" s="132"/>
    </row>
    <row r="255" spans="1:6">
      <c r="A255" s="375">
        <v>213501</v>
      </c>
      <c r="B255" s="330" t="s">
        <v>1130</v>
      </c>
      <c r="C255" s="132"/>
      <c r="D255" s="132"/>
      <c r="E255" s="132"/>
      <c r="F255" s="132"/>
    </row>
    <row r="256" spans="1:6">
      <c r="A256" s="375">
        <v>213502</v>
      </c>
      <c r="B256" s="330" t="s">
        <v>1139</v>
      </c>
      <c r="C256" s="132"/>
      <c r="D256" s="132"/>
      <c r="E256" s="132"/>
      <c r="F256" s="132"/>
    </row>
    <row r="257" spans="1:6">
      <c r="A257" s="375">
        <v>213503</v>
      </c>
      <c r="B257" s="330" t="s">
        <v>1140</v>
      </c>
      <c r="C257" s="132"/>
      <c r="D257" s="132"/>
      <c r="E257" s="132"/>
      <c r="F257" s="132"/>
    </row>
    <row r="258" spans="1:6">
      <c r="A258" s="375">
        <v>213504</v>
      </c>
      <c r="B258" s="330" t="s">
        <v>1141</v>
      </c>
      <c r="C258" s="132"/>
      <c r="D258" s="132"/>
      <c r="E258" s="132"/>
      <c r="F258" s="132"/>
    </row>
    <row r="259" spans="1:6">
      <c r="A259" s="375">
        <v>213505</v>
      </c>
      <c r="B259" s="330" t="s">
        <v>1142</v>
      </c>
      <c r="C259" s="132"/>
      <c r="D259" s="132"/>
      <c r="E259" s="132"/>
      <c r="F259" s="132"/>
    </row>
    <row r="260" spans="1:6">
      <c r="A260" s="337">
        <v>22</v>
      </c>
      <c r="B260" s="145" t="s">
        <v>1143</v>
      </c>
      <c r="C260" s="132"/>
      <c r="D260" s="132"/>
      <c r="E260" s="132"/>
      <c r="F260" s="132"/>
    </row>
    <row r="261" spans="1:6">
      <c r="A261" s="337">
        <v>2200</v>
      </c>
      <c r="B261" s="145" t="s">
        <v>1144</v>
      </c>
      <c r="C261" s="132"/>
      <c r="D261" s="132"/>
      <c r="E261" s="132"/>
      <c r="F261" s="132"/>
    </row>
    <row r="262" spans="1:6">
      <c r="A262" s="375">
        <v>220001</v>
      </c>
      <c r="B262" s="330" t="s">
        <v>1145</v>
      </c>
      <c r="C262" s="132"/>
      <c r="D262" s="132"/>
      <c r="E262" s="132"/>
      <c r="F262" s="132"/>
    </row>
    <row r="263" spans="1:6">
      <c r="A263" s="375">
        <v>221001</v>
      </c>
      <c r="B263" s="330" t="s">
        <v>1146</v>
      </c>
      <c r="C263" s="132"/>
      <c r="D263" s="132"/>
      <c r="E263" s="132"/>
      <c r="F263" s="132"/>
    </row>
    <row r="264" spans="1:6">
      <c r="A264" s="375">
        <v>222001</v>
      </c>
      <c r="B264" s="330" t="s">
        <v>1147</v>
      </c>
      <c r="C264" s="132"/>
      <c r="D264" s="132"/>
      <c r="E264" s="132"/>
      <c r="F264" s="132"/>
    </row>
    <row r="265" spans="1:6">
      <c r="A265" s="375">
        <v>223001</v>
      </c>
      <c r="B265" s="330" t="s">
        <v>1148</v>
      </c>
      <c r="C265" s="132"/>
      <c r="D265" s="132"/>
      <c r="E265" s="132"/>
      <c r="F265" s="132"/>
    </row>
    <row r="266" spans="1:6">
      <c r="A266" s="375">
        <v>224001</v>
      </c>
      <c r="B266" s="330" t="s">
        <v>1149</v>
      </c>
      <c r="C266" s="132"/>
      <c r="D266" s="132"/>
      <c r="E266" s="132"/>
      <c r="F266" s="132"/>
    </row>
    <row r="267" spans="1:6">
      <c r="A267" s="192">
        <v>225101</v>
      </c>
      <c r="B267" s="74" t="s">
        <v>1216</v>
      </c>
      <c r="C267" s="132"/>
      <c r="D267" s="132"/>
      <c r="E267" s="132"/>
      <c r="F267" s="132"/>
    </row>
    <row r="268" spans="1:6">
      <c r="A268" s="192">
        <v>225102</v>
      </c>
      <c r="B268" s="74" t="s">
        <v>1217</v>
      </c>
      <c r="C268" s="132"/>
      <c r="D268" s="132"/>
      <c r="E268" s="132"/>
      <c r="F268" s="132"/>
    </row>
    <row r="269" spans="1:6">
      <c r="A269" s="192">
        <v>225103</v>
      </c>
      <c r="B269" s="74" t="s">
        <v>1218</v>
      </c>
      <c r="C269" s="132"/>
      <c r="D269" s="132"/>
      <c r="E269" s="132"/>
      <c r="F269" s="132"/>
    </row>
    <row r="270" spans="1:6">
      <c r="A270" s="192">
        <v>225104</v>
      </c>
      <c r="B270" s="74" t="s">
        <v>1219</v>
      </c>
      <c r="C270" s="132"/>
      <c r="D270" s="132"/>
      <c r="E270" s="132"/>
      <c r="F270" s="132"/>
    </row>
    <row r="271" spans="1:6">
      <c r="A271" s="192">
        <v>225105</v>
      </c>
      <c r="B271" s="74" t="s">
        <v>1220</v>
      </c>
      <c r="C271" s="132"/>
      <c r="D271" s="132"/>
      <c r="E271" s="132"/>
      <c r="F271" s="132"/>
    </row>
    <row r="272" spans="1:6">
      <c r="A272" s="192">
        <v>225106</v>
      </c>
      <c r="B272" s="74" t="s">
        <v>1349</v>
      </c>
      <c r="C272" s="132"/>
      <c r="D272" s="132"/>
      <c r="E272" s="132"/>
      <c r="F272" s="132"/>
    </row>
    <row r="273" spans="1:6">
      <c r="A273" s="378"/>
      <c r="B273" s="336"/>
      <c r="C273" s="132"/>
      <c r="D273" s="132"/>
      <c r="E273" s="132"/>
      <c r="F273" s="132"/>
    </row>
    <row r="274" spans="1:6">
      <c r="A274" s="347">
        <v>23</v>
      </c>
      <c r="B274" s="75" t="s">
        <v>560</v>
      </c>
      <c r="C274" s="274">
        <f>SUM(C275:C277)</f>
        <v>0</v>
      </c>
      <c r="D274" s="274">
        <f>SUM(D275:D277)</f>
        <v>0</v>
      </c>
      <c r="E274" s="132"/>
      <c r="F274" s="132"/>
    </row>
    <row r="275" spans="1:6">
      <c r="A275" s="190">
        <v>230001</v>
      </c>
      <c r="B275" s="74" t="s">
        <v>562</v>
      </c>
      <c r="C275" s="277"/>
      <c r="D275" s="277"/>
      <c r="E275" s="132"/>
      <c r="F275" s="132"/>
    </row>
    <row r="276" spans="1:6">
      <c r="A276" s="190">
        <v>231001</v>
      </c>
      <c r="B276" s="74" t="s">
        <v>564</v>
      </c>
      <c r="C276" s="277"/>
      <c r="D276" s="277"/>
      <c r="E276" s="132"/>
      <c r="F276" s="132"/>
    </row>
    <row r="277" spans="1:6">
      <c r="A277" s="190">
        <v>232001</v>
      </c>
      <c r="B277" s="74" t="s">
        <v>566</v>
      </c>
      <c r="C277" s="277"/>
      <c r="D277" s="277"/>
      <c r="E277" s="132"/>
      <c r="F277" s="132"/>
    </row>
    <row r="278" spans="1:6">
      <c r="A278" s="347">
        <v>24</v>
      </c>
      <c r="B278" s="75" t="s">
        <v>567</v>
      </c>
      <c r="C278" s="274">
        <f>SUM(C279:C281)</f>
        <v>0</v>
      </c>
      <c r="D278" s="274">
        <f>SUM(D279:D281)</f>
        <v>0</v>
      </c>
      <c r="E278" s="132"/>
      <c r="F278" s="132"/>
    </row>
    <row r="279" spans="1:6">
      <c r="A279" s="190">
        <v>240001</v>
      </c>
      <c r="B279" s="74" t="s">
        <v>568</v>
      </c>
      <c r="C279" s="277"/>
      <c r="D279" s="277"/>
      <c r="E279" s="132"/>
      <c r="F279" s="132"/>
    </row>
    <row r="280" spans="1:6">
      <c r="A280" s="190">
        <v>241001</v>
      </c>
      <c r="B280" s="74" t="s">
        <v>569</v>
      </c>
      <c r="C280" s="277"/>
      <c r="D280" s="277"/>
      <c r="E280" s="132"/>
      <c r="F280" s="132"/>
    </row>
    <row r="281" spans="1:6">
      <c r="A281" s="190">
        <v>242001</v>
      </c>
      <c r="B281" s="74" t="s">
        <v>570</v>
      </c>
      <c r="C281" s="277"/>
      <c r="D281" s="277"/>
      <c r="E281" s="132"/>
      <c r="F281" s="132"/>
    </row>
    <row r="282" spans="1:6">
      <c r="A282" s="379">
        <v>25</v>
      </c>
      <c r="B282" s="195" t="s">
        <v>768</v>
      </c>
      <c r="C282" s="274">
        <f>SUM(C283:C287)</f>
        <v>0</v>
      </c>
      <c r="D282" s="274">
        <f>SUM(D283:D287)</f>
        <v>0</v>
      </c>
      <c r="E282" s="132"/>
      <c r="F282" s="132"/>
    </row>
    <row r="283" spans="1:6">
      <c r="A283" s="190">
        <v>250001</v>
      </c>
      <c r="B283" s="74" t="s">
        <v>571</v>
      </c>
      <c r="C283" s="277"/>
      <c r="D283" s="277"/>
      <c r="E283" s="132"/>
      <c r="F283" s="132"/>
    </row>
    <row r="284" spans="1:6">
      <c r="A284" s="190">
        <v>250002</v>
      </c>
      <c r="B284" s="74" t="s">
        <v>769</v>
      </c>
      <c r="C284" s="277"/>
      <c r="D284" s="277"/>
      <c r="E284" s="132"/>
      <c r="F284" s="132"/>
    </row>
    <row r="285" spans="1:6">
      <c r="A285" s="190">
        <v>250003</v>
      </c>
      <c r="B285" s="74" t="s">
        <v>770</v>
      </c>
      <c r="C285" s="277"/>
      <c r="D285" s="277"/>
      <c r="E285" s="132"/>
      <c r="F285" s="132"/>
    </row>
    <row r="286" spans="1:6">
      <c r="A286" s="190">
        <v>250004</v>
      </c>
      <c r="B286" s="74" t="s">
        <v>771</v>
      </c>
      <c r="C286" s="277"/>
      <c r="D286" s="277"/>
      <c r="E286" s="132"/>
      <c r="F286" s="132"/>
    </row>
    <row r="287" spans="1:6">
      <c r="A287" s="190">
        <v>250005</v>
      </c>
      <c r="B287" s="74" t="s">
        <v>772</v>
      </c>
      <c r="C287" s="277"/>
      <c r="D287" s="277"/>
      <c r="E287" s="132"/>
      <c r="F287" s="132"/>
    </row>
    <row r="288" spans="1:6">
      <c r="A288" s="378"/>
      <c r="B288" s="336"/>
      <c r="C288" s="132"/>
      <c r="D288" s="132"/>
      <c r="E288" s="132"/>
      <c r="F288" s="132"/>
    </row>
    <row r="289" spans="1:6">
      <c r="A289" s="372">
        <v>1</v>
      </c>
      <c r="B289" s="145" t="s">
        <v>123</v>
      </c>
      <c r="C289" s="132"/>
      <c r="D289" s="132"/>
      <c r="E289" s="132"/>
      <c r="F289" s="132"/>
    </row>
    <row r="290" spans="1:6">
      <c r="A290" s="144">
        <v>31</v>
      </c>
      <c r="B290" s="145" t="s">
        <v>125</v>
      </c>
      <c r="C290" s="132"/>
      <c r="D290" s="132"/>
      <c r="E290" s="132"/>
      <c r="F290" s="132"/>
    </row>
    <row r="291" spans="1:6">
      <c r="A291" s="337">
        <v>311</v>
      </c>
      <c r="B291" s="145" t="s">
        <v>126</v>
      </c>
      <c r="C291" s="132"/>
      <c r="D291" s="132"/>
      <c r="E291" s="132"/>
      <c r="F291" s="132"/>
    </row>
    <row r="292" spans="1:6">
      <c r="A292" s="338">
        <v>31110</v>
      </c>
      <c r="B292" s="148" t="s">
        <v>127</v>
      </c>
      <c r="C292" s="132"/>
      <c r="D292" s="132"/>
      <c r="E292" s="132"/>
      <c r="F292" s="132"/>
    </row>
    <row r="293" spans="1:6">
      <c r="A293" s="338">
        <v>31120</v>
      </c>
      <c r="B293" s="148" t="s">
        <v>128</v>
      </c>
      <c r="C293" s="132"/>
      <c r="D293" s="132"/>
      <c r="E293" s="132"/>
      <c r="F293" s="132"/>
    </row>
    <row r="294" spans="1:6">
      <c r="A294" s="338">
        <v>31130</v>
      </c>
      <c r="B294" s="148" t="s">
        <v>129</v>
      </c>
      <c r="C294" s="132"/>
      <c r="D294" s="132"/>
      <c r="E294" s="132"/>
      <c r="F294" s="132"/>
    </row>
    <row r="295" spans="1:6">
      <c r="A295" s="183">
        <v>31140</v>
      </c>
      <c r="B295" s="184" t="s">
        <v>780</v>
      </c>
      <c r="C295" s="132"/>
      <c r="D295" s="132"/>
      <c r="E295" s="132"/>
      <c r="F295" s="132"/>
    </row>
    <row r="296" spans="1:6">
      <c r="A296" s="337">
        <v>312</v>
      </c>
      <c r="B296" s="145" t="s">
        <v>130</v>
      </c>
      <c r="C296" s="132"/>
      <c r="D296" s="132"/>
      <c r="E296" s="132"/>
      <c r="F296" s="132"/>
    </row>
    <row r="297" spans="1:6">
      <c r="A297" s="337">
        <v>3121</v>
      </c>
      <c r="B297" s="145" t="s">
        <v>131</v>
      </c>
      <c r="C297" s="132"/>
      <c r="D297" s="132"/>
      <c r="E297" s="132"/>
      <c r="F297" s="132"/>
    </row>
    <row r="298" spans="1:6">
      <c r="A298" s="338">
        <v>31211</v>
      </c>
      <c r="B298" s="148" t="s">
        <v>132</v>
      </c>
      <c r="C298" s="132"/>
      <c r="D298" s="132"/>
      <c r="E298" s="132"/>
      <c r="F298" s="132"/>
    </row>
    <row r="299" spans="1:6">
      <c r="A299" s="338">
        <v>31212</v>
      </c>
      <c r="B299" s="148" t="s">
        <v>133</v>
      </c>
      <c r="C299" s="132"/>
      <c r="D299" s="132"/>
      <c r="E299" s="132"/>
      <c r="F299" s="132"/>
    </row>
    <row r="300" spans="1:6">
      <c r="A300" s="338">
        <v>31213</v>
      </c>
      <c r="B300" s="148" t="s">
        <v>134</v>
      </c>
      <c r="C300" s="132"/>
      <c r="D300" s="132"/>
      <c r="E300" s="132"/>
      <c r="F300" s="132"/>
    </row>
    <row r="301" spans="1:6">
      <c r="A301" s="338">
        <v>31214</v>
      </c>
      <c r="B301" s="148" t="s">
        <v>135</v>
      </c>
      <c r="C301" s="132"/>
      <c r="D301" s="132"/>
      <c r="E301" s="132"/>
      <c r="F301" s="132"/>
    </row>
    <row r="302" spans="1:6">
      <c r="A302" s="338">
        <v>31215</v>
      </c>
      <c r="B302" s="148" t="s">
        <v>136</v>
      </c>
      <c r="C302" s="132"/>
      <c r="D302" s="132"/>
      <c r="E302" s="132"/>
      <c r="F302" s="132"/>
    </row>
    <row r="303" spans="1:6">
      <c r="A303" s="183">
        <v>31216</v>
      </c>
      <c r="B303" s="184" t="s">
        <v>779</v>
      </c>
      <c r="C303" s="132"/>
      <c r="D303" s="132"/>
      <c r="E303" s="132"/>
      <c r="F303" s="132"/>
    </row>
    <row r="304" spans="1:6">
      <c r="A304" s="337">
        <v>3122</v>
      </c>
      <c r="B304" s="145" t="s">
        <v>137</v>
      </c>
      <c r="C304" s="132"/>
      <c r="D304" s="132"/>
      <c r="E304" s="132"/>
      <c r="F304" s="132"/>
    </row>
    <row r="305" spans="1:6">
      <c r="A305" s="338">
        <v>31221</v>
      </c>
      <c r="B305" s="148" t="s">
        <v>132</v>
      </c>
      <c r="C305" s="132"/>
      <c r="D305" s="132"/>
      <c r="E305" s="132"/>
      <c r="F305" s="132"/>
    </row>
    <row r="306" spans="1:6">
      <c r="A306" s="338">
        <v>31222</v>
      </c>
      <c r="B306" s="148" t="s">
        <v>138</v>
      </c>
      <c r="C306" s="132"/>
      <c r="D306" s="132"/>
      <c r="E306" s="132"/>
      <c r="F306" s="132"/>
    </row>
    <row r="307" spans="1:6">
      <c r="A307" s="338">
        <v>31223</v>
      </c>
      <c r="B307" s="148" t="s">
        <v>134</v>
      </c>
      <c r="C307" s="132"/>
      <c r="D307" s="132"/>
      <c r="E307" s="132"/>
      <c r="F307" s="132"/>
    </row>
    <row r="308" spans="1:6">
      <c r="A308" s="338">
        <v>31224</v>
      </c>
      <c r="B308" s="148" t="s">
        <v>135</v>
      </c>
      <c r="C308" s="132"/>
      <c r="D308" s="132"/>
      <c r="E308" s="132"/>
      <c r="F308" s="132"/>
    </row>
    <row r="309" spans="1:6">
      <c r="A309" s="338">
        <v>31400</v>
      </c>
      <c r="B309" s="148" t="s">
        <v>139</v>
      </c>
      <c r="C309" s="132"/>
      <c r="D309" s="132"/>
      <c r="E309" s="132"/>
      <c r="F309" s="132"/>
    </row>
    <row r="310" spans="1:6">
      <c r="A310" s="338">
        <v>31500</v>
      </c>
      <c r="B310" s="148" t="s">
        <v>140</v>
      </c>
      <c r="C310" s="132"/>
      <c r="D310" s="132"/>
      <c r="E310" s="132"/>
      <c r="F310" s="132"/>
    </row>
    <row r="311" spans="1:6">
      <c r="A311" s="144">
        <v>32</v>
      </c>
      <c r="B311" s="145" t="s">
        <v>142</v>
      </c>
      <c r="C311" s="132"/>
      <c r="D311" s="132"/>
      <c r="E311" s="132"/>
      <c r="F311" s="132"/>
    </row>
    <row r="312" spans="1:6">
      <c r="A312" s="337">
        <v>321</v>
      </c>
      <c r="B312" s="145" t="s">
        <v>143</v>
      </c>
      <c r="C312" s="132"/>
      <c r="D312" s="132"/>
      <c r="E312" s="132"/>
      <c r="F312" s="132"/>
    </row>
    <row r="313" spans="1:6">
      <c r="A313" s="338">
        <v>32110</v>
      </c>
      <c r="B313" s="148" t="s">
        <v>127</v>
      </c>
      <c r="C313" s="132"/>
      <c r="D313" s="132"/>
      <c r="E313" s="132"/>
      <c r="F313" s="132"/>
    </row>
    <row r="314" spans="1:6">
      <c r="A314" s="338">
        <v>32120</v>
      </c>
      <c r="B314" s="148" t="s">
        <v>128</v>
      </c>
      <c r="C314" s="132"/>
      <c r="D314" s="132"/>
      <c r="E314" s="132"/>
      <c r="F314" s="132"/>
    </row>
    <row r="315" spans="1:6">
      <c r="A315" s="144">
        <v>33</v>
      </c>
      <c r="B315" s="145" t="s">
        <v>145</v>
      </c>
      <c r="C315" s="132"/>
      <c r="D315" s="132"/>
      <c r="E315" s="132"/>
      <c r="F315" s="132"/>
    </row>
    <row r="316" spans="1:6">
      <c r="A316" s="338">
        <v>33100</v>
      </c>
      <c r="B316" s="148" t="s">
        <v>146</v>
      </c>
      <c r="C316" s="132"/>
      <c r="D316" s="132"/>
      <c r="E316" s="132"/>
      <c r="F316" s="132"/>
    </row>
    <row r="317" spans="1:6">
      <c r="A317" s="338">
        <v>33200</v>
      </c>
      <c r="B317" s="148" t="s">
        <v>147</v>
      </c>
      <c r="C317" s="132"/>
      <c r="D317" s="132"/>
      <c r="E317" s="132"/>
      <c r="F317" s="132"/>
    </row>
    <row r="318" spans="1:6">
      <c r="A318" s="338">
        <v>33300</v>
      </c>
      <c r="B318" s="148" t="s">
        <v>148</v>
      </c>
      <c r="C318" s="132"/>
      <c r="D318" s="132"/>
      <c r="E318" s="132"/>
      <c r="F318" s="132"/>
    </row>
    <row r="319" spans="1:6">
      <c r="A319" s="338">
        <v>33400</v>
      </c>
      <c r="B319" s="148" t="s">
        <v>149</v>
      </c>
      <c r="C319" s="132"/>
      <c r="D319" s="132"/>
      <c r="E319" s="132"/>
      <c r="F319" s="132"/>
    </row>
    <row r="320" spans="1:6">
      <c r="A320" s="147">
        <v>33401</v>
      </c>
      <c r="B320" s="148" t="s">
        <v>758</v>
      </c>
      <c r="C320" s="132"/>
      <c r="D320" s="132"/>
      <c r="E320" s="132"/>
      <c r="F320" s="132"/>
    </row>
    <row r="321" spans="1:6">
      <c r="A321" s="147">
        <v>33402</v>
      </c>
      <c r="B321" s="148" t="s">
        <v>759</v>
      </c>
      <c r="C321" s="132"/>
      <c r="D321" s="132"/>
      <c r="E321" s="132"/>
      <c r="F321" s="132"/>
    </row>
    <row r="322" spans="1:6">
      <c r="A322" s="337">
        <v>335</v>
      </c>
      <c r="B322" s="145" t="s">
        <v>150</v>
      </c>
      <c r="C322" s="132"/>
      <c r="D322" s="132"/>
      <c r="E322" s="132"/>
      <c r="F322" s="132"/>
    </row>
    <row r="323" spans="1:6">
      <c r="A323" s="147">
        <v>33510</v>
      </c>
      <c r="B323" s="148" t="s">
        <v>151</v>
      </c>
      <c r="C323" s="132"/>
      <c r="D323" s="132"/>
      <c r="E323" s="132"/>
      <c r="F323" s="132"/>
    </row>
    <row r="324" spans="1:6">
      <c r="A324" s="356">
        <v>335101</v>
      </c>
      <c r="B324" s="184" t="s">
        <v>678</v>
      </c>
      <c r="C324" s="132"/>
      <c r="D324" s="132"/>
      <c r="E324" s="132"/>
      <c r="F324" s="132"/>
    </row>
    <row r="325" spans="1:6">
      <c r="A325" s="356">
        <v>335102</v>
      </c>
      <c r="B325" s="184" t="s">
        <v>679</v>
      </c>
      <c r="C325" s="132"/>
      <c r="D325" s="132"/>
      <c r="E325" s="132"/>
      <c r="F325" s="132"/>
    </row>
    <row r="326" spans="1:6">
      <c r="A326" s="356">
        <v>335103</v>
      </c>
      <c r="B326" s="184" t="s">
        <v>680</v>
      </c>
      <c r="C326" s="132"/>
      <c r="D326" s="132"/>
      <c r="E326" s="132"/>
      <c r="F326" s="132"/>
    </row>
    <row r="327" spans="1:6">
      <c r="A327" s="356">
        <v>335104</v>
      </c>
      <c r="B327" s="184" t="s">
        <v>681</v>
      </c>
      <c r="C327" s="132"/>
      <c r="D327" s="132"/>
      <c r="E327" s="132"/>
      <c r="F327" s="132"/>
    </row>
    <row r="328" spans="1:6">
      <c r="A328" s="356">
        <v>335105</v>
      </c>
      <c r="B328" s="184" t="s">
        <v>682</v>
      </c>
      <c r="C328" s="132"/>
      <c r="D328" s="132"/>
      <c r="E328" s="132"/>
      <c r="F328" s="132"/>
    </row>
    <row r="329" spans="1:6">
      <c r="A329" s="356">
        <v>335106</v>
      </c>
      <c r="B329" s="184" t="s">
        <v>683</v>
      </c>
      <c r="C329" s="132"/>
      <c r="D329" s="132"/>
      <c r="E329" s="132"/>
      <c r="F329" s="132"/>
    </row>
    <row r="330" spans="1:6">
      <c r="A330" s="356">
        <v>335107</v>
      </c>
      <c r="B330" s="184" t="s">
        <v>684</v>
      </c>
      <c r="C330" s="132"/>
      <c r="D330" s="132"/>
      <c r="E330" s="132"/>
      <c r="F330" s="132"/>
    </row>
    <row r="331" spans="1:6">
      <c r="A331" s="356">
        <v>335108</v>
      </c>
      <c r="B331" s="184" t="s">
        <v>685</v>
      </c>
      <c r="C331" s="132"/>
      <c r="D331" s="132"/>
      <c r="E331" s="132"/>
      <c r="F331" s="132"/>
    </row>
    <row r="332" spans="1:6">
      <c r="A332" s="356">
        <v>335109</v>
      </c>
      <c r="B332" s="184" t="s">
        <v>686</v>
      </c>
      <c r="C332" s="132"/>
      <c r="D332" s="132"/>
      <c r="E332" s="132"/>
      <c r="F332" s="132"/>
    </row>
    <row r="333" spans="1:6">
      <c r="A333" s="356">
        <v>335110</v>
      </c>
      <c r="B333" s="184" t="s">
        <v>687</v>
      </c>
      <c r="C333" s="132"/>
      <c r="D333" s="132"/>
      <c r="E333" s="132"/>
      <c r="F333" s="132"/>
    </row>
    <row r="334" spans="1:6">
      <c r="A334" s="356">
        <v>335111</v>
      </c>
      <c r="B334" s="184" t="s">
        <v>688</v>
      </c>
      <c r="C334" s="132"/>
      <c r="D334" s="132"/>
      <c r="E334" s="132"/>
      <c r="F334" s="132"/>
    </row>
    <row r="335" spans="1:6">
      <c r="A335" s="356">
        <v>335112</v>
      </c>
      <c r="B335" s="184" t="s">
        <v>689</v>
      </c>
      <c r="C335" s="132"/>
      <c r="D335" s="132"/>
      <c r="E335" s="132"/>
      <c r="F335" s="132"/>
    </row>
    <row r="336" spans="1:6">
      <c r="A336" s="356">
        <v>335113</v>
      </c>
      <c r="B336" s="184" t="s">
        <v>690</v>
      </c>
      <c r="C336" s="132"/>
      <c r="D336" s="132"/>
      <c r="E336" s="132"/>
      <c r="F336" s="132"/>
    </row>
    <row r="337" spans="1:6">
      <c r="A337" s="338">
        <v>33520</v>
      </c>
      <c r="B337" s="148" t="s">
        <v>152</v>
      </c>
      <c r="C337" s="132"/>
      <c r="D337" s="132"/>
      <c r="E337" s="132"/>
      <c r="F337" s="132"/>
    </row>
    <row r="338" spans="1:6">
      <c r="A338" s="337">
        <v>336</v>
      </c>
      <c r="B338" s="145" t="s">
        <v>153</v>
      </c>
      <c r="C338" s="132"/>
      <c r="D338" s="132"/>
      <c r="E338" s="132"/>
      <c r="F338" s="132"/>
    </row>
    <row r="339" spans="1:6">
      <c r="A339" s="337">
        <v>3361</v>
      </c>
      <c r="B339" s="145" t="s">
        <v>154</v>
      </c>
      <c r="C339" s="132"/>
      <c r="D339" s="132"/>
      <c r="E339" s="132"/>
      <c r="F339" s="132"/>
    </row>
    <row r="340" spans="1:6">
      <c r="A340" s="338">
        <v>33611</v>
      </c>
      <c r="B340" s="148" t="s">
        <v>155</v>
      </c>
      <c r="C340" s="132"/>
      <c r="D340" s="132"/>
      <c r="E340" s="132"/>
      <c r="F340" s="132"/>
    </row>
    <row r="341" spans="1:6">
      <c r="A341" s="338">
        <v>33612</v>
      </c>
      <c r="B341" s="148" t="s">
        <v>156</v>
      </c>
      <c r="C341" s="132"/>
      <c r="D341" s="132"/>
      <c r="E341" s="132"/>
      <c r="F341" s="132"/>
    </row>
    <row r="342" spans="1:6">
      <c r="A342" s="338">
        <v>33613</v>
      </c>
      <c r="B342" s="148" t="s">
        <v>157</v>
      </c>
      <c r="C342" s="132"/>
      <c r="D342" s="132"/>
      <c r="E342" s="132"/>
      <c r="F342" s="132"/>
    </row>
    <row r="343" spans="1:6">
      <c r="A343" s="338">
        <v>33614</v>
      </c>
      <c r="B343" s="148" t="s">
        <v>158</v>
      </c>
      <c r="C343" s="132"/>
      <c r="D343" s="132"/>
      <c r="E343" s="132"/>
      <c r="F343" s="132"/>
    </row>
    <row r="344" spans="1:6">
      <c r="A344" s="338">
        <v>33615</v>
      </c>
      <c r="B344" s="148" t="s">
        <v>159</v>
      </c>
      <c r="C344" s="132"/>
      <c r="D344" s="132"/>
      <c r="E344" s="132"/>
      <c r="F344" s="132"/>
    </row>
    <row r="345" spans="1:6">
      <c r="A345" s="337">
        <v>3362</v>
      </c>
      <c r="B345" s="145" t="s">
        <v>160</v>
      </c>
      <c r="C345" s="132"/>
      <c r="D345" s="132"/>
      <c r="E345" s="132"/>
      <c r="F345" s="132"/>
    </row>
    <row r="346" spans="1:6">
      <c r="A346" s="338">
        <v>33621</v>
      </c>
      <c r="B346" s="148" t="s">
        <v>155</v>
      </c>
      <c r="C346" s="132"/>
      <c r="D346" s="132"/>
      <c r="E346" s="132"/>
      <c r="F346" s="132"/>
    </row>
    <row r="347" spans="1:6">
      <c r="A347" s="338">
        <v>33622</v>
      </c>
      <c r="B347" s="148" t="s">
        <v>158</v>
      </c>
      <c r="C347" s="132"/>
      <c r="D347" s="132"/>
      <c r="E347" s="132"/>
      <c r="F347" s="132"/>
    </row>
    <row r="348" spans="1:6">
      <c r="A348" s="338">
        <v>33623</v>
      </c>
      <c r="B348" s="148" t="s">
        <v>159</v>
      </c>
      <c r="C348" s="132"/>
      <c r="D348" s="132"/>
      <c r="E348" s="132"/>
      <c r="F348" s="132"/>
    </row>
    <row r="349" spans="1:6">
      <c r="A349" s="144">
        <v>34</v>
      </c>
      <c r="B349" s="145" t="s">
        <v>162</v>
      </c>
      <c r="C349" s="132"/>
      <c r="D349" s="132"/>
      <c r="E349" s="132"/>
      <c r="F349" s="132"/>
    </row>
    <row r="350" spans="1:6">
      <c r="A350" s="338">
        <v>34100</v>
      </c>
      <c r="B350" s="148" t="s">
        <v>163</v>
      </c>
      <c r="C350" s="132"/>
      <c r="D350" s="132"/>
      <c r="E350" s="132"/>
      <c r="F350" s="132"/>
    </row>
    <row r="351" spans="1:6">
      <c r="A351" s="338">
        <v>34200</v>
      </c>
      <c r="B351" s="148" t="s">
        <v>164</v>
      </c>
      <c r="C351" s="132"/>
      <c r="D351" s="132"/>
      <c r="E351" s="132"/>
      <c r="F351" s="132"/>
    </row>
    <row r="352" spans="1:6">
      <c r="A352" s="338">
        <v>34300</v>
      </c>
      <c r="B352" s="148" t="s">
        <v>165</v>
      </c>
      <c r="C352" s="132"/>
      <c r="D352" s="132"/>
      <c r="E352" s="132"/>
      <c r="F352" s="132"/>
    </row>
    <row r="353" spans="1:6">
      <c r="A353" s="338">
        <v>34400</v>
      </c>
      <c r="B353" s="148" t="s">
        <v>166</v>
      </c>
      <c r="C353" s="132"/>
      <c r="D353" s="132"/>
      <c r="E353" s="132"/>
      <c r="F353" s="132"/>
    </row>
    <row r="354" spans="1:6">
      <c r="A354" s="338">
        <v>34500</v>
      </c>
      <c r="B354" s="148" t="s">
        <v>167</v>
      </c>
      <c r="C354" s="132"/>
      <c r="D354" s="132"/>
      <c r="E354" s="132"/>
      <c r="F354" s="132"/>
    </row>
    <row r="355" spans="1:6">
      <c r="A355" s="338">
        <v>34600</v>
      </c>
      <c r="B355" s="148" t="s">
        <v>168</v>
      </c>
      <c r="C355" s="132"/>
      <c r="D355" s="132"/>
      <c r="E355" s="132"/>
      <c r="F355" s="132"/>
    </row>
    <row r="356" spans="1:6">
      <c r="A356" s="337">
        <v>3471</v>
      </c>
      <c r="B356" s="145" t="s">
        <v>169</v>
      </c>
      <c r="C356" s="132"/>
      <c r="D356" s="132"/>
      <c r="E356" s="132"/>
      <c r="F356" s="132"/>
    </row>
    <row r="357" spans="1:6">
      <c r="A357" s="338">
        <v>34711</v>
      </c>
      <c r="B357" s="148" t="s">
        <v>170</v>
      </c>
      <c r="C357" s="132"/>
      <c r="D357" s="132"/>
      <c r="E357" s="132"/>
      <c r="F357" s="132"/>
    </row>
    <row r="358" spans="1:6">
      <c r="A358" s="338">
        <v>34712</v>
      </c>
      <c r="B358" s="148" t="s">
        <v>171</v>
      </c>
      <c r="C358" s="132"/>
      <c r="D358" s="132"/>
      <c r="E358" s="132"/>
      <c r="F358" s="132"/>
    </row>
    <row r="359" spans="1:6">
      <c r="A359" s="338">
        <v>34713</v>
      </c>
      <c r="B359" s="148" t="s">
        <v>172</v>
      </c>
      <c r="C359" s="132"/>
      <c r="D359" s="132"/>
      <c r="E359" s="132"/>
      <c r="F359" s="132"/>
    </row>
    <row r="360" spans="1:6">
      <c r="A360" s="338">
        <v>34714</v>
      </c>
      <c r="B360" s="148" t="s">
        <v>173</v>
      </c>
      <c r="C360" s="132"/>
      <c r="D360" s="132"/>
      <c r="E360" s="132"/>
      <c r="F360" s="132"/>
    </row>
    <row r="361" spans="1:6">
      <c r="A361" s="144">
        <v>35</v>
      </c>
      <c r="B361" s="145" t="s">
        <v>175</v>
      </c>
      <c r="C361" s="132"/>
      <c r="D361" s="132"/>
      <c r="E361" s="132"/>
      <c r="F361" s="132"/>
    </row>
    <row r="362" spans="1:6">
      <c r="A362" s="337">
        <v>351</v>
      </c>
      <c r="B362" s="145" t="s">
        <v>542</v>
      </c>
      <c r="C362" s="132"/>
      <c r="D362" s="132"/>
      <c r="E362" s="132"/>
      <c r="F362" s="132"/>
    </row>
    <row r="363" spans="1:6">
      <c r="A363" s="338">
        <v>35110</v>
      </c>
      <c r="B363" s="148" t="s">
        <v>177</v>
      </c>
      <c r="C363" s="132"/>
      <c r="D363" s="132"/>
      <c r="E363" s="132"/>
      <c r="F363" s="132"/>
    </row>
    <row r="364" spans="1:6">
      <c r="A364" s="338">
        <v>35130</v>
      </c>
      <c r="B364" s="148" t="s">
        <v>179</v>
      </c>
      <c r="C364" s="132"/>
      <c r="D364" s="132"/>
      <c r="E364" s="132"/>
      <c r="F364" s="132"/>
    </row>
    <row r="365" spans="1:6">
      <c r="A365" s="338">
        <v>35200</v>
      </c>
      <c r="B365" s="148" t="s">
        <v>181</v>
      </c>
      <c r="C365" s="132"/>
      <c r="D365" s="132"/>
      <c r="E365" s="132"/>
      <c r="F365" s="132"/>
    </row>
    <row r="366" spans="1:6">
      <c r="A366" s="338">
        <v>35300</v>
      </c>
      <c r="B366" s="148" t="s">
        <v>183</v>
      </c>
      <c r="C366" s="132"/>
      <c r="D366" s="132"/>
      <c r="E366" s="132"/>
      <c r="F366" s="132"/>
    </row>
    <row r="367" spans="1:6">
      <c r="A367" s="337">
        <v>354</v>
      </c>
      <c r="B367" s="145" t="s">
        <v>184</v>
      </c>
      <c r="C367" s="132"/>
      <c r="D367" s="132"/>
      <c r="E367" s="132"/>
      <c r="F367" s="132"/>
    </row>
    <row r="368" spans="1:6">
      <c r="A368" s="338">
        <v>35410</v>
      </c>
      <c r="B368" s="148" t="s">
        <v>186</v>
      </c>
      <c r="C368" s="132"/>
      <c r="D368" s="132"/>
      <c r="E368" s="132"/>
      <c r="F368" s="132"/>
    </row>
    <row r="369" spans="1:6">
      <c r="A369" s="338">
        <v>35420</v>
      </c>
      <c r="B369" s="148" t="s">
        <v>188</v>
      </c>
      <c r="C369" s="132"/>
      <c r="D369" s="132"/>
      <c r="E369" s="132"/>
      <c r="F369" s="132"/>
    </row>
    <row r="370" spans="1:6">
      <c r="A370" s="338">
        <v>35430</v>
      </c>
      <c r="B370" s="148" t="s">
        <v>190</v>
      </c>
      <c r="C370" s="132"/>
      <c r="D370" s="132"/>
      <c r="E370" s="132"/>
      <c r="F370" s="132"/>
    </row>
    <row r="371" spans="1:6">
      <c r="A371" s="338">
        <v>35440</v>
      </c>
      <c r="B371" s="148" t="s">
        <v>192</v>
      </c>
      <c r="C371" s="132"/>
      <c r="D371" s="132"/>
      <c r="E371" s="132"/>
      <c r="F371" s="132"/>
    </row>
    <row r="372" spans="1:6">
      <c r="A372" s="338">
        <v>35450</v>
      </c>
      <c r="B372" s="148" t="s">
        <v>194</v>
      </c>
      <c r="C372" s="132"/>
      <c r="D372" s="132"/>
      <c r="E372" s="132"/>
      <c r="F372" s="132"/>
    </row>
    <row r="373" spans="1:6">
      <c r="A373" s="338">
        <v>35460</v>
      </c>
      <c r="B373" s="148" t="s">
        <v>196</v>
      </c>
      <c r="C373" s="132"/>
      <c r="D373" s="132"/>
      <c r="E373" s="132"/>
      <c r="F373" s="132"/>
    </row>
    <row r="374" spans="1:6">
      <c r="A374" s="338">
        <v>35470</v>
      </c>
      <c r="B374" s="148" t="s">
        <v>198</v>
      </c>
      <c r="C374" s="132"/>
      <c r="D374" s="132"/>
      <c r="E374" s="132"/>
      <c r="F374" s="132"/>
    </row>
    <row r="375" spans="1:6">
      <c r="A375" s="338">
        <v>35500</v>
      </c>
      <c r="B375" s="148" t="s">
        <v>200</v>
      </c>
      <c r="C375" s="132"/>
      <c r="D375" s="132"/>
      <c r="E375" s="132"/>
      <c r="F375" s="132"/>
    </row>
    <row r="376" spans="1:6">
      <c r="A376" s="338">
        <v>35600</v>
      </c>
      <c r="B376" s="148" t="s">
        <v>202</v>
      </c>
      <c r="C376" s="132"/>
      <c r="D376" s="132"/>
      <c r="E376" s="132"/>
      <c r="F376" s="132"/>
    </row>
    <row r="377" spans="1:6">
      <c r="A377" s="144">
        <v>36</v>
      </c>
      <c r="B377" s="145" t="s">
        <v>204</v>
      </c>
      <c r="C377" s="132"/>
      <c r="D377" s="132"/>
      <c r="E377" s="132"/>
      <c r="F377" s="132"/>
    </row>
    <row r="378" spans="1:6">
      <c r="A378" s="338">
        <v>36100</v>
      </c>
      <c r="B378" s="148" t="s">
        <v>205</v>
      </c>
      <c r="C378" s="132"/>
      <c r="D378" s="132"/>
      <c r="E378" s="132"/>
      <c r="F378" s="132"/>
    </row>
    <row r="379" spans="1:6">
      <c r="A379" s="338">
        <v>36200</v>
      </c>
      <c r="B379" s="148" t="s">
        <v>206</v>
      </c>
      <c r="C379" s="132"/>
      <c r="D379" s="132"/>
      <c r="E379" s="132"/>
      <c r="F379" s="132"/>
    </row>
    <row r="380" spans="1:6">
      <c r="A380" s="338">
        <v>36300</v>
      </c>
      <c r="B380" s="148" t="s">
        <v>207</v>
      </c>
      <c r="C380" s="132"/>
      <c r="D380" s="132"/>
      <c r="E380" s="132"/>
      <c r="F380" s="132"/>
    </row>
    <row r="381" spans="1:6">
      <c r="A381" s="338">
        <v>36400</v>
      </c>
      <c r="B381" s="148" t="s">
        <v>208</v>
      </c>
      <c r="C381" s="132"/>
      <c r="D381" s="132"/>
      <c r="E381" s="132"/>
      <c r="F381" s="132"/>
    </row>
    <row r="382" spans="1:6">
      <c r="A382" s="338">
        <v>36500</v>
      </c>
      <c r="B382" s="148" t="s">
        <v>209</v>
      </c>
      <c r="C382" s="132"/>
      <c r="D382" s="132"/>
      <c r="E382" s="132"/>
      <c r="F382" s="132"/>
    </row>
    <row r="383" spans="1:6">
      <c r="A383" s="338">
        <v>36600</v>
      </c>
      <c r="B383" s="148" t="s">
        <v>210</v>
      </c>
      <c r="C383" s="132"/>
      <c r="D383" s="132"/>
      <c r="E383" s="132"/>
      <c r="F383" s="132"/>
    </row>
    <row r="384" spans="1:6">
      <c r="A384" s="338">
        <v>36700</v>
      </c>
      <c r="B384" s="148" t="s">
        <v>760</v>
      </c>
      <c r="C384" s="132"/>
      <c r="D384" s="132"/>
      <c r="E384" s="132"/>
      <c r="F384" s="132"/>
    </row>
    <row r="385" spans="1:6">
      <c r="A385" s="338">
        <v>36800</v>
      </c>
      <c r="B385" s="148" t="s">
        <v>761</v>
      </c>
      <c r="C385" s="132"/>
      <c r="D385" s="132"/>
      <c r="E385" s="132"/>
      <c r="F385" s="132"/>
    </row>
    <row r="386" spans="1:6">
      <c r="A386" s="338">
        <v>36900</v>
      </c>
      <c r="B386" s="148" t="s">
        <v>921</v>
      </c>
      <c r="C386" s="132"/>
      <c r="D386" s="132"/>
      <c r="E386" s="132"/>
      <c r="F386" s="132"/>
    </row>
    <row r="387" spans="1:6">
      <c r="A387" s="337">
        <v>2</v>
      </c>
      <c r="B387" s="145" t="s">
        <v>211</v>
      </c>
      <c r="C387" s="132"/>
      <c r="D387" s="132"/>
      <c r="E387" s="132"/>
      <c r="F387" s="132"/>
    </row>
    <row r="388" spans="1:6">
      <c r="A388" s="144">
        <v>37</v>
      </c>
      <c r="B388" s="145" t="s">
        <v>213</v>
      </c>
      <c r="C388" s="132"/>
      <c r="D388" s="132"/>
      <c r="E388" s="132"/>
      <c r="F388" s="132"/>
    </row>
    <row r="389" spans="1:6">
      <c r="A389" s="337">
        <v>371</v>
      </c>
      <c r="B389" s="145" t="s">
        <v>214</v>
      </c>
      <c r="C389" s="132"/>
      <c r="D389" s="132"/>
      <c r="E389" s="132"/>
      <c r="F389" s="132"/>
    </row>
    <row r="390" spans="1:6">
      <c r="A390" s="338">
        <v>37110</v>
      </c>
      <c r="B390" s="148" t="s">
        <v>127</v>
      </c>
      <c r="C390" s="132"/>
      <c r="D390" s="132"/>
      <c r="E390" s="132"/>
      <c r="F390" s="132"/>
    </row>
    <row r="391" spans="1:6">
      <c r="A391" s="338">
        <v>37120</v>
      </c>
      <c r="B391" s="148" t="s">
        <v>128</v>
      </c>
      <c r="C391" s="132"/>
      <c r="D391" s="132"/>
      <c r="E391" s="132"/>
      <c r="F391" s="132"/>
    </row>
    <row r="392" spans="1:6">
      <c r="A392" s="337">
        <v>372</v>
      </c>
      <c r="B392" s="145" t="s">
        <v>143</v>
      </c>
      <c r="C392" s="132"/>
      <c r="D392" s="132"/>
      <c r="E392" s="132"/>
      <c r="F392" s="132"/>
    </row>
    <row r="393" spans="1:6">
      <c r="A393" s="338">
        <v>37210</v>
      </c>
      <c r="B393" s="148" t="s">
        <v>127</v>
      </c>
      <c r="C393" s="132"/>
      <c r="D393" s="132"/>
      <c r="E393" s="132"/>
      <c r="F393" s="132"/>
    </row>
    <row r="394" spans="1:6">
      <c r="A394" s="338">
        <v>37220</v>
      </c>
      <c r="B394" s="148" t="s">
        <v>128</v>
      </c>
      <c r="C394" s="132"/>
      <c r="D394" s="132"/>
      <c r="E394" s="132"/>
      <c r="F394" s="132"/>
    </row>
    <row r="395" spans="1:6">
      <c r="A395" s="337">
        <v>373</v>
      </c>
      <c r="B395" s="145" t="s">
        <v>215</v>
      </c>
      <c r="C395" s="132"/>
      <c r="D395" s="132"/>
      <c r="E395" s="132"/>
      <c r="F395" s="132"/>
    </row>
    <row r="396" spans="1:6">
      <c r="A396" s="337">
        <v>3731</v>
      </c>
      <c r="B396" s="145" t="s">
        <v>154</v>
      </c>
      <c r="C396" s="132"/>
      <c r="D396" s="132"/>
      <c r="E396" s="132"/>
      <c r="F396" s="132"/>
    </row>
    <row r="397" spans="1:6">
      <c r="A397" s="147">
        <v>37311</v>
      </c>
      <c r="B397" s="148" t="s">
        <v>155</v>
      </c>
      <c r="C397" s="132"/>
      <c r="D397" s="132"/>
      <c r="E397" s="132"/>
      <c r="F397" s="132"/>
    </row>
    <row r="398" spans="1:6">
      <c r="A398" s="338">
        <v>37312</v>
      </c>
      <c r="B398" s="148" t="s">
        <v>156</v>
      </c>
      <c r="C398" s="132"/>
      <c r="D398" s="132"/>
      <c r="E398" s="132"/>
      <c r="F398" s="132"/>
    </row>
    <row r="399" spans="1:6">
      <c r="A399" s="338">
        <v>37313</v>
      </c>
      <c r="B399" s="148" t="s">
        <v>157</v>
      </c>
      <c r="C399" s="132"/>
      <c r="D399" s="132"/>
      <c r="E399" s="132"/>
      <c r="F399" s="132"/>
    </row>
    <row r="400" spans="1:6">
      <c r="A400" s="338">
        <v>37314</v>
      </c>
      <c r="B400" s="148" t="s">
        <v>158</v>
      </c>
      <c r="C400" s="132"/>
      <c r="D400" s="132"/>
      <c r="E400" s="132"/>
      <c r="F400" s="132"/>
    </row>
    <row r="401" spans="1:6">
      <c r="A401" s="338">
        <v>37315</v>
      </c>
      <c r="B401" s="148" t="s">
        <v>159</v>
      </c>
      <c r="C401" s="132"/>
      <c r="D401" s="132"/>
      <c r="E401" s="132"/>
      <c r="F401" s="132"/>
    </row>
    <row r="402" spans="1:6">
      <c r="A402" s="337">
        <v>3732</v>
      </c>
      <c r="B402" s="302" t="s">
        <v>754</v>
      </c>
      <c r="C402" s="132"/>
      <c r="D402" s="132"/>
      <c r="E402" s="132"/>
      <c r="F402" s="132"/>
    </row>
    <row r="403" spans="1:6">
      <c r="A403" s="147">
        <v>37321</v>
      </c>
      <c r="B403" s="148" t="s">
        <v>155</v>
      </c>
      <c r="C403" s="132"/>
      <c r="D403" s="132"/>
      <c r="E403" s="132"/>
      <c r="F403" s="132"/>
    </row>
    <row r="404" spans="1:6">
      <c r="A404" s="147">
        <v>37323</v>
      </c>
      <c r="B404" s="148" t="s">
        <v>158</v>
      </c>
      <c r="C404" s="132"/>
      <c r="D404" s="132"/>
      <c r="E404" s="132"/>
      <c r="F404" s="132"/>
    </row>
    <row r="405" spans="1:6">
      <c r="A405" s="147">
        <v>37324</v>
      </c>
      <c r="B405" s="148" t="s">
        <v>159</v>
      </c>
      <c r="C405" s="132"/>
      <c r="D405" s="132"/>
      <c r="E405" s="132"/>
      <c r="F405" s="132"/>
    </row>
    <row r="406" spans="1:6">
      <c r="A406" s="147">
        <v>37330</v>
      </c>
      <c r="B406" s="148" t="s">
        <v>216</v>
      </c>
      <c r="C406" s="132"/>
      <c r="D406" s="132"/>
      <c r="E406" s="132"/>
      <c r="F406" s="132"/>
    </row>
    <row r="407" spans="1:6">
      <c r="A407" s="144">
        <v>39</v>
      </c>
      <c r="B407" s="145" t="s">
        <v>217</v>
      </c>
      <c r="C407" s="132"/>
      <c r="D407" s="132"/>
      <c r="E407" s="132"/>
      <c r="F407" s="132"/>
    </row>
    <row r="408" spans="1:6">
      <c r="A408" s="370">
        <v>391</v>
      </c>
      <c r="B408" s="260" t="s">
        <v>218</v>
      </c>
      <c r="C408" s="132"/>
      <c r="D408" s="132"/>
      <c r="E408" s="132"/>
      <c r="F408" s="132"/>
    </row>
    <row r="409" spans="1:6">
      <c r="A409" s="337">
        <v>392</v>
      </c>
      <c r="B409" s="145" t="s">
        <v>219</v>
      </c>
      <c r="C409" s="132"/>
      <c r="D409" s="132"/>
      <c r="E409" s="132"/>
      <c r="F409" s="132"/>
    </row>
    <row r="410" spans="1:6">
      <c r="A410" s="338">
        <v>39201</v>
      </c>
      <c r="B410" s="148" t="s">
        <v>221</v>
      </c>
      <c r="C410" s="132"/>
      <c r="D410" s="132"/>
      <c r="E410" s="132"/>
      <c r="F410" s="132"/>
    </row>
    <row r="411" spans="1:6">
      <c r="A411" s="338">
        <v>39202</v>
      </c>
      <c r="B411" s="148" t="s">
        <v>222</v>
      </c>
      <c r="C411" s="132"/>
      <c r="D411" s="132"/>
      <c r="E411" s="132"/>
      <c r="F411" s="132"/>
    </row>
    <row r="412" spans="1:6">
      <c r="A412" s="338">
        <v>39203</v>
      </c>
      <c r="B412" s="148" t="s">
        <v>224</v>
      </c>
      <c r="C412" s="132"/>
      <c r="D412" s="132"/>
      <c r="E412" s="132"/>
      <c r="F412" s="132"/>
    </row>
    <row r="413" spans="1:6">
      <c r="A413" s="338">
        <v>39204</v>
      </c>
      <c r="B413" s="148" t="s">
        <v>222</v>
      </c>
      <c r="C413" s="132"/>
      <c r="D413" s="132"/>
      <c r="E413" s="132"/>
      <c r="F413" s="132"/>
    </row>
    <row r="414" spans="1:6">
      <c r="A414" s="338">
        <v>39205</v>
      </c>
      <c r="B414" s="148" t="s">
        <v>802</v>
      </c>
      <c r="C414" s="132"/>
      <c r="D414" s="132"/>
      <c r="E414" s="132"/>
      <c r="F414" s="132"/>
    </row>
    <row r="415" spans="1:6">
      <c r="A415" s="338">
        <v>39206</v>
      </c>
      <c r="B415" s="148" t="s">
        <v>222</v>
      </c>
      <c r="C415" s="132"/>
      <c r="D415" s="132"/>
      <c r="E415" s="132"/>
      <c r="F415" s="132"/>
    </row>
    <row r="416" spans="1:6">
      <c r="A416" s="338">
        <v>39207</v>
      </c>
      <c r="B416" s="148" t="s">
        <v>227</v>
      </c>
      <c r="C416" s="132"/>
      <c r="D416" s="132"/>
      <c r="E416" s="132"/>
      <c r="F416" s="132"/>
    </row>
    <row r="417" spans="1:6">
      <c r="A417" s="338">
        <v>39208</v>
      </c>
      <c r="B417" s="148" t="s">
        <v>222</v>
      </c>
      <c r="C417" s="132"/>
      <c r="D417" s="132"/>
      <c r="E417" s="132"/>
      <c r="F417" s="132"/>
    </row>
    <row r="418" spans="1:6">
      <c r="A418" s="338">
        <v>39209</v>
      </c>
      <c r="B418" s="148" t="s">
        <v>229</v>
      </c>
      <c r="C418" s="132"/>
      <c r="D418" s="132"/>
      <c r="E418" s="132"/>
      <c r="F418" s="132"/>
    </row>
    <row r="419" spans="1:6">
      <c r="A419" s="338">
        <v>39210</v>
      </c>
      <c r="B419" s="148" t="s">
        <v>222</v>
      </c>
      <c r="C419" s="132"/>
      <c r="D419" s="132"/>
      <c r="E419" s="132"/>
      <c r="F419" s="132"/>
    </row>
    <row r="420" spans="1:6">
      <c r="A420" s="338">
        <v>39211</v>
      </c>
      <c r="B420" s="148" t="s">
        <v>231</v>
      </c>
      <c r="C420" s="132"/>
      <c r="D420" s="132"/>
      <c r="E420" s="132"/>
      <c r="F420" s="132"/>
    </row>
    <row r="421" spans="1:6">
      <c r="A421" s="338">
        <v>39212</v>
      </c>
      <c r="B421" s="148" t="s">
        <v>222</v>
      </c>
      <c r="C421" s="132"/>
      <c r="D421" s="132"/>
      <c r="E421" s="132"/>
      <c r="F421" s="132"/>
    </row>
    <row r="422" spans="1:6">
      <c r="A422" s="338">
        <v>39213</v>
      </c>
      <c r="B422" s="148" t="s">
        <v>233</v>
      </c>
      <c r="C422" s="132"/>
      <c r="D422" s="132"/>
      <c r="E422" s="132"/>
      <c r="F422" s="132"/>
    </row>
    <row r="423" spans="1:6">
      <c r="A423" s="338">
        <v>39214</v>
      </c>
      <c r="B423" s="148" t="s">
        <v>235</v>
      </c>
      <c r="C423" s="132"/>
      <c r="D423" s="132"/>
      <c r="E423" s="132"/>
      <c r="F423" s="132"/>
    </row>
    <row r="424" spans="1:6">
      <c r="A424" s="338">
        <v>39215</v>
      </c>
      <c r="B424" s="148" t="s">
        <v>222</v>
      </c>
      <c r="C424" s="132"/>
      <c r="D424" s="132"/>
      <c r="E424" s="132"/>
      <c r="F424" s="132"/>
    </row>
    <row r="425" spans="1:6">
      <c r="A425" s="338">
        <v>39216</v>
      </c>
      <c r="B425" s="148" t="s">
        <v>237</v>
      </c>
      <c r="C425" s="132"/>
      <c r="D425" s="132"/>
      <c r="E425" s="132"/>
      <c r="F425" s="132"/>
    </row>
    <row r="426" spans="1:6">
      <c r="A426" s="338">
        <v>39217</v>
      </c>
      <c r="B426" s="148" t="s">
        <v>239</v>
      </c>
      <c r="C426" s="132"/>
      <c r="D426" s="132"/>
      <c r="E426" s="132"/>
      <c r="F426" s="132"/>
    </row>
    <row r="427" spans="1:6">
      <c r="A427" s="337">
        <v>393</v>
      </c>
      <c r="B427" s="145" t="s">
        <v>240</v>
      </c>
      <c r="C427" s="132"/>
      <c r="D427" s="132"/>
      <c r="E427" s="132"/>
      <c r="F427" s="132"/>
    </row>
    <row r="428" spans="1:6">
      <c r="A428" s="338">
        <v>39301</v>
      </c>
      <c r="B428" s="148" t="s">
        <v>242</v>
      </c>
      <c r="C428" s="132"/>
      <c r="D428" s="132"/>
      <c r="E428" s="132"/>
      <c r="F428" s="132"/>
    </row>
    <row r="429" spans="1:6">
      <c r="A429" s="338">
        <v>39302</v>
      </c>
      <c r="B429" s="148" t="s">
        <v>222</v>
      </c>
      <c r="C429" s="132"/>
      <c r="D429" s="132"/>
      <c r="E429" s="132"/>
      <c r="F429" s="132"/>
    </row>
    <row r="430" spans="1:6">
      <c r="A430" s="338">
        <v>39303</v>
      </c>
      <c r="B430" s="148" t="s">
        <v>244</v>
      </c>
      <c r="C430" s="132"/>
      <c r="D430" s="132"/>
      <c r="E430" s="132"/>
      <c r="F430" s="132"/>
    </row>
    <row r="431" spans="1:6">
      <c r="A431" s="338">
        <v>39304</v>
      </c>
      <c r="B431" s="148" t="s">
        <v>222</v>
      </c>
      <c r="C431" s="132"/>
      <c r="D431" s="132"/>
      <c r="E431" s="132"/>
      <c r="F431" s="132"/>
    </row>
    <row r="432" spans="1:6">
      <c r="A432" s="179">
        <v>394</v>
      </c>
      <c r="B432" s="180" t="s">
        <v>816</v>
      </c>
      <c r="C432" s="132"/>
      <c r="D432" s="132"/>
      <c r="E432" s="132"/>
      <c r="F432" s="132"/>
    </row>
    <row r="433" spans="1:6">
      <c r="A433" s="147">
        <v>39401</v>
      </c>
      <c r="B433" s="184" t="s">
        <v>817</v>
      </c>
      <c r="C433" s="132"/>
      <c r="D433" s="132"/>
      <c r="E433" s="132"/>
      <c r="F433" s="132"/>
    </row>
    <row r="434" spans="1:6">
      <c r="A434" s="147">
        <v>39402</v>
      </c>
      <c r="B434" s="184" t="s">
        <v>818</v>
      </c>
      <c r="C434" s="132"/>
      <c r="D434" s="132"/>
      <c r="E434" s="132"/>
      <c r="F434" s="132"/>
    </row>
    <row r="435" spans="1:6">
      <c r="A435" s="147">
        <v>39403</v>
      </c>
      <c r="B435" s="184" t="s">
        <v>819</v>
      </c>
      <c r="C435" s="132"/>
      <c r="D435" s="132"/>
      <c r="E435" s="132"/>
      <c r="F435" s="132"/>
    </row>
    <row r="436" spans="1:6" ht="51">
      <c r="A436" s="147">
        <v>39404</v>
      </c>
      <c r="B436" s="184" t="s">
        <v>820</v>
      </c>
      <c r="C436" s="132"/>
      <c r="D436" s="132"/>
      <c r="E436" s="132"/>
      <c r="F436" s="132"/>
    </row>
    <row r="437" spans="1:6">
      <c r="A437" s="147">
        <v>39405</v>
      </c>
      <c r="B437" s="184" t="s">
        <v>821</v>
      </c>
      <c r="C437" s="132"/>
      <c r="D437" s="132"/>
      <c r="E437" s="132"/>
      <c r="F437" s="132"/>
    </row>
    <row r="438" spans="1:6">
      <c r="A438" s="337">
        <v>3</v>
      </c>
      <c r="B438" s="145" t="s">
        <v>1338</v>
      </c>
      <c r="C438" s="132"/>
      <c r="D438" s="132"/>
      <c r="E438" s="132"/>
      <c r="F438" s="132"/>
    </row>
    <row r="439" spans="1:6">
      <c r="A439" s="337">
        <v>4</v>
      </c>
      <c r="B439" s="145" t="s">
        <v>246</v>
      </c>
      <c r="C439" s="132"/>
      <c r="D439" s="132"/>
      <c r="E439" s="132"/>
      <c r="F439" s="132"/>
    </row>
    <row r="440" spans="1:6">
      <c r="A440" s="144">
        <v>41</v>
      </c>
      <c r="B440" s="145" t="s">
        <v>247</v>
      </c>
      <c r="C440" s="132"/>
      <c r="D440" s="132"/>
      <c r="E440" s="132"/>
      <c r="F440" s="132"/>
    </row>
    <row r="441" spans="1:6">
      <c r="A441" s="337">
        <v>411</v>
      </c>
      <c r="B441" s="145" t="s">
        <v>248</v>
      </c>
      <c r="C441" s="132"/>
      <c r="D441" s="132"/>
      <c r="E441" s="132"/>
      <c r="F441" s="132"/>
    </row>
    <row r="442" spans="1:6">
      <c r="A442" s="337">
        <v>4111</v>
      </c>
      <c r="B442" s="145" t="s">
        <v>131</v>
      </c>
      <c r="C442" s="132"/>
      <c r="D442" s="132"/>
      <c r="E442" s="132"/>
      <c r="F442" s="132"/>
    </row>
    <row r="443" spans="1:6">
      <c r="A443" s="338">
        <v>41111</v>
      </c>
      <c r="B443" s="148" t="s">
        <v>249</v>
      </c>
      <c r="C443" s="132"/>
      <c r="D443" s="132"/>
      <c r="E443" s="132"/>
      <c r="F443" s="132"/>
    </row>
    <row r="444" spans="1:6">
      <c r="A444" s="338">
        <v>41112</v>
      </c>
      <c r="B444" s="148" t="s">
        <v>250</v>
      </c>
      <c r="C444" s="132"/>
      <c r="D444" s="132"/>
      <c r="E444" s="132"/>
      <c r="F444" s="132"/>
    </row>
    <row r="445" spans="1:6">
      <c r="A445" s="338">
        <v>41113</v>
      </c>
      <c r="B445" s="148" t="s">
        <v>251</v>
      </c>
      <c r="C445" s="132"/>
      <c r="D445" s="132"/>
      <c r="E445" s="132"/>
      <c r="F445" s="132"/>
    </row>
    <row r="446" spans="1:6">
      <c r="A446" s="337">
        <v>4112</v>
      </c>
      <c r="B446" s="145" t="s">
        <v>137</v>
      </c>
      <c r="C446" s="132"/>
      <c r="D446" s="132"/>
      <c r="E446" s="132"/>
      <c r="F446" s="132"/>
    </row>
    <row r="447" spans="1:6">
      <c r="A447" s="338">
        <v>41121</v>
      </c>
      <c r="B447" s="148" t="s">
        <v>249</v>
      </c>
      <c r="C447" s="132"/>
      <c r="D447" s="132"/>
      <c r="E447" s="132"/>
      <c r="F447" s="132"/>
    </row>
    <row r="448" spans="1:6">
      <c r="A448" s="338">
        <v>41122</v>
      </c>
      <c r="B448" s="148" t="s">
        <v>250</v>
      </c>
      <c r="C448" s="132"/>
      <c r="D448" s="132"/>
      <c r="E448" s="132"/>
      <c r="F448" s="132"/>
    </row>
    <row r="449" spans="1:6">
      <c r="A449" s="338">
        <v>41123</v>
      </c>
      <c r="B449" s="148" t="s">
        <v>251</v>
      </c>
      <c r="C449" s="132"/>
      <c r="D449" s="132"/>
      <c r="E449" s="132"/>
      <c r="F449" s="132"/>
    </row>
    <row r="450" spans="1:6">
      <c r="A450" s="337">
        <v>412</v>
      </c>
      <c r="B450" s="145" t="s">
        <v>252</v>
      </c>
      <c r="C450" s="132"/>
      <c r="D450" s="132"/>
      <c r="E450" s="132"/>
      <c r="F450" s="132"/>
    </row>
    <row r="451" spans="1:6">
      <c r="A451" s="337">
        <v>4121</v>
      </c>
      <c r="B451" s="145" t="s">
        <v>131</v>
      </c>
      <c r="C451" s="132"/>
      <c r="D451" s="132"/>
      <c r="E451" s="132"/>
      <c r="F451" s="132"/>
    </row>
    <row r="452" spans="1:6">
      <c r="A452" s="338">
        <v>41211</v>
      </c>
      <c r="B452" s="148" t="s">
        <v>253</v>
      </c>
      <c r="C452" s="132"/>
      <c r="D452" s="132"/>
      <c r="E452" s="132"/>
      <c r="F452" s="132"/>
    </row>
    <row r="453" spans="1:6">
      <c r="A453" s="338">
        <v>41212</v>
      </c>
      <c r="B453" s="148" t="s">
        <v>156</v>
      </c>
      <c r="C453" s="132"/>
      <c r="D453" s="132"/>
      <c r="E453" s="132"/>
      <c r="F453" s="132"/>
    </row>
    <row r="454" spans="1:6">
      <c r="A454" s="338">
        <v>41213</v>
      </c>
      <c r="B454" s="148" t="s">
        <v>254</v>
      </c>
      <c r="C454" s="132"/>
      <c r="D454" s="132"/>
      <c r="E454" s="132"/>
      <c r="F454" s="132"/>
    </row>
    <row r="455" spans="1:6">
      <c r="A455" s="338">
        <v>41214</v>
      </c>
      <c r="B455" s="148" t="s">
        <v>255</v>
      </c>
      <c r="C455" s="132"/>
      <c r="D455" s="132"/>
      <c r="E455" s="132"/>
      <c r="F455" s="132"/>
    </row>
    <row r="456" spans="1:6">
      <c r="A456" s="338">
        <v>41215</v>
      </c>
      <c r="B456" s="148" t="s">
        <v>256</v>
      </c>
      <c r="C456" s="132"/>
      <c r="D456" s="132"/>
      <c r="E456" s="132"/>
      <c r="F456" s="132"/>
    </row>
    <row r="457" spans="1:6">
      <c r="A457" s="338">
        <v>41216</v>
      </c>
      <c r="B457" s="148" t="s">
        <v>257</v>
      </c>
      <c r="C457" s="132"/>
      <c r="D457" s="132"/>
      <c r="E457" s="132"/>
      <c r="F457" s="132"/>
    </row>
    <row r="458" spans="1:6">
      <c r="A458" s="338">
        <v>41217</v>
      </c>
      <c r="B458" s="148" t="s">
        <v>258</v>
      </c>
      <c r="C458" s="132"/>
      <c r="D458" s="132"/>
      <c r="E458" s="132"/>
      <c r="F458" s="132"/>
    </row>
    <row r="459" spans="1:6">
      <c r="A459" s="337">
        <v>4122</v>
      </c>
      <c r="B459" s="145" t="s">
        <v>137</v>
      </c>
      <c r="C459" s="132"/>
      <c r="D459" s="132"/>
      <c r="E459" s="132"/>
      <c r="F459" s="132"/>
    </row>
    <row r="460" spans="1:6">
      <c r="A460" s="338">
        <v>41221</v>
      </c>
      <c r="B460" s="148" t="s">
        <v>259</v>
      </c>
      <c r="C460" s="132"/>
      <c r="D460" s="132"/>
      <c r="E460" s="132"/>
      <c r="F460" s="132"/>
    </row>
    <row r="461" spans="1:6">
      <c r="A461" s="338">
        <v>41222</v>
      </c>
      <c r="B461" s="148" t="s">
        <v>260</v>
      </c>
      <c r="C461" s="132"/>
      <c r="D461" s="132"/>
      <c r="E461" s="132"/>
      <c r="F461" s="132"/>
    </row>
    <row r="462" spans="1:6">
      <c r="A462" s="338">
        <v>41223</v>
      </c>
      <c r="B462" s="148" t="s">
        <v>261</v>
      </c>
      <c r="C462" s="132"/>
      <c r="D462" s="132"/>
      <c r="E462" s="132"/>
      <c r="F462" s="132"/>
    </row>
    <row r="463" spans="1:6">
      <c r="A463" s="338">
        <v>41224</v>
      </c>
      <c r="B463" s="148" t="s">
        <v>262</v>
      </c>
      <c r="C463" s="132"/>
      <c r="D463" s="132"/>
      <c r="E463" s="132"/>
      <c r="F463" s="132"/>
    </row>
    <row r="464" spans="1:6">
      <c r="A464" s="338">
        <v>41225</v>
      </c>
      <c r="B464" s="184" t="s">
        <v>815</v>
      </c>
      <c r="C464" s="132"/>
      <c r="D464" s="132"/>
      <c r="E464" s="132"/>
      <c r="F464" s="132"/>
    </row>
    <row r="465" spans="1:6">
      <c r="A465" s="337">
        <v>413</v>
      </c>
      <c r="B465" s="145" t="s">
        <v>265</v>
      </c>
      <c r="C465" s="132"/>
      <c r="D465" s="132"/>
      <c r="E465" s="132"/>
      <c r="F465" s="132"/>
    </row>
    <row r="466" spans="1:6">
      <c r="A466" s="147">
        <v>41310</v>
      </c>
      <c r="B466" s="148" t="s">
        <v>266</v>
      </c>
      <c r="C466" s="132"/>
      <c r="D466" s="132"/>
      <c r="E466" s="132"/>
      <c r="F466" s="132"/>
    </row>
    <row r="467" spans="1:6">
      <c r="A467" s="374">
        <v>413101</v>
      </c>
      <c r="B467" s="303" t="s">
        <v>692</v>
      </c>
      <c r="C467" s="132"/>
      <c r="D467" s="132"/>
      <c r="E467" s="132"/>
      <c r="F467" s="132"/>
    </row>
    <row r="468" spans="1:6">
      <c r="A468" s="374">
        <v>413102</v>
      </c>
      <c r="B468" s="303" t="s">
        <v>693</v>
      </c>
      <c r="C468" s="132"/>
      <c r="D468" s="132"/>
      <c r="E468" s="132"/>
      <c r="F468" s="132"/>
    </row>
    <row r="469" spans="1:6">
      <c r="A469" s="374">
        <v>413103</v>
      </c>
      <c r="B469" s="303" t="s">
        <v>694</v>
      </c>
      <c r="C469" s="132"/>
      <c r="D469" s="132"/>
      <c r="E469" s="132"/>
      <c r="F469" s="132"/>
    </row>
    <row r="470" spans="1:6">
      <c r="A470" s="374">
        <v>413104</v>
      </c>
      <c r="B470" s="303" t="s">
        <v>695</v>
      </c>
      <c r="C470" s="132"/>
      <c r="D470" s="132"/>
      <c r="E470" s="132"/>
      <c r="F470" s="132"/>
    </row>
    <row r="471" spans="1:6">
      <c r="A471" s="338">
        <v>41320</v>
      </c>
      <c r="B471" s="148" t="s">
        <v>267</v>
      </c>
      <c r="C471" s="132"/>
      <c r="D471" s="132"/>
      <c r="E471" s="132"/>
      <c r="F471" s="132"/>
    </row>
    <row r="472" spans="1:6">
      <c r="A472" s="339">
        <v>413201</v>
      </c>
      <c r="B472" s="184" t="s">
        <v>696</v>
      </c>
      <c r="C472" s="132"/>
      <c r="D472" s="132"/>
      <c r="E472" s="132"/>
      <c r="F472" s="132"/>
    </row>
    <row r="473" spans="1:6">
      <c r="A473" s="339">
        <v>413202</v>
      </c>
      <c r="B473" s="184" t="s">
        <v>697</v>
      </c>
      <c r="C473" s="132"/>
      <c r="D473" s="132"/>
      <c r="E473" s="132"/>
      <c r="F473" s="132"/>
    </row>
    <row r="474" spans="1:6">
      <c r="A474" s="339">
        <v>413203</v>
      </c>
      <c r="B474" s="184" t="s">
        <v>698</v>
      </c>
      <c r="C474" s="132"/>
      <c r="D474" s="132"/>
      <c r="E474" s="132"/>
      <c r="F474" s="132"/>
    </row>
    <row r="475" spans="1:6">
      <c r="A475" s="339">
        <v>413204</v>
      </c>
      <c r="B475" s="184" t="s">
        <v>699</v>
      </c>
      <c r="C475" s="132"/>
      <c r="D475" s="132"/>
      <c r="E475" s="132"/>
      <c r="F475" s="132"/>
    </row>
    <row r="476" spans="1:6">
      <c r="A476" s="339">
        <v>413205</v>
      </c>
      <c r="B476" s="184" t="s">
        <v>700</v>
      </c>
      <c r="C476" s="132"/>
      <c r="D476" s="132"/>
      <c r="E476" s="132"/>
      <c r="F476" s="132"/>
    </row>
    <row r="477" spans="1:6">
      <c r="A477" s="339">
        <v>413206</v>
      </c>
      <c r="B477" s="184" t="s">
        <v>701</v>
      </c>
      <c r="C477" s="132"/>
      <c r="D477" s="132"/>
      <c r="E477" s="132"/>
      <c r="F477" s="132"/>
    </row>
    <row r="478" spans="1:6">
      <c r="A478" s="339">
        <v>413207</v>
      </c>
      <c r="B478" s="184" t="s">
        <v>702</v>
      </c>
      <c r="C478" s="132"/>
      <c r="D478" s="132"/>
      <c r="E478" s="132"/>
      <c r="F478" s="132"/>
    </row>
    <row r="479" spans="1:6">
      <c r="A479" s="339">
        <v>413208</v>
      </c>
      <c r="B479" s="184" t="s">
        <v>703</v>
      </c>
      <c r="C479" s="132"/>
      <c r="D479" s="132"/>
      <c r="E479" s="132"/>
      <c r="F479" s="132"/>
    </row>
    <row r="480" spans="1:6">
      <c r="A480" s="339">
        <v>413209</v>
      </c>
      <c r="B480" s="184" t="s">
        <v>704</v>
      </c>
      <c r="C480" s="132"/>
      <c r="D480" s="132"/>
      <c r="E480" s="132"/>
      <c r="F480" s="132"/>
    </row>
    <row r="481" spans="1:6">
      <c r="A481" s="339">
        <v>413210</v>
      </c>
      <c r="B481" s="184" t="s">
        <v>705</v>
      </c>
      <c r="C481" s="132"/>
      <c r="D481" s="132"/>
      <c r="E481" s="132"/>
      <c r="F481" s="132"/>
    </row>
    <row r="482" spans="1:6">
      <c r="A482" s="339">
        <v>413211</v>
      </c>
      <c r="B482" s="184" t="s">
        <v>706</v>
      </c>
      <c r="C482" s="132"/>
      <c r="D482" s="132"/>
      <c r="E482" s="132"/>
      <c r="F482" s="132"/>
    </row>
    <row r="483" spans="1:6">
      <c r="A483" s="339">
        <v>413212</v>
      </c>
      <c r="B483" s="184" t="s">
        <v>707</v>
      </c>
      <c r="C483" s="132"/>
      <c r="D483" s="132"/>
      <c r="E483" s="132"/>
      <c r="F483" s="132"/>
    </row>
    <row r="484" spans="1:6">
      <c r="A484" s="339">
        <v>413213</v>
      </c>
      <c r="B484" s="184" t="s">
        <v>708</v>
      </c>
      <c r="C484" s="132"/>
      <c r="D484" s="132"/>
      <c r="E484" s="132"/>
      <c r="F484" s="132"/>
    </row>
    <row r="485" spans="1:6">
      <c r="A485" s="338">
        <v>41330</v>
      </c>
      <c r="B485" s="148" t="s">
        <v>268</v>
      </c>
      <c r="C485" s="132"/>
      <c r="D485" s="132"/>
      <c r="E485" s="132"/>
      <c r="F485" s="132"/>
    </row>
    <row r="486" spans="1:6">
      <c r="A486" s="338">
        <v>41340</v>
      </c>
      <c r="B486" s="148" t="s">
        <v>269</v>
      </c>
      <c r="C486" s="132"/>
      <c r="D486" s="132"/>
      <c r="E486" s="132"/>
      <c r="F486" s="132"/>
    </row>
    <row r="487" spans="1:6">
      <c r="A487" s="338">
        <v>41350</v>
      </c>
      <c r="B487" s="148" t="s">
        <v>270</v>
      </c>
      <c r="C487" s="132"/>
      <c r="D487" s="132"/>
      <c r="E487" s="132"/>
      <c r="F487" s="132"/>
    </row>
    <row r="488" spans="1:6">
      <c r="A488" s="337">
        <v>4136</v>
      </c>
      <c r="B488" s="145" t="s">
        <v>763</v>
      </c>
      <c r="C488" s="132"/>
      <c r="D488" s="132"/>
      <c r="E488" s="132"/>
      <c r="F488" s="132"/>
    </row>
    <row r="489" spans="1:6">
      <c r="A489" s="338">
        <v>41361</v>
      </c>
      <c r="B489" s="148" t="s">
        <v>271</v>
      </c>
      <c r="C489" s="132"/>
      <c r="D489" s="132"/>
      <c r="E489" s="132"/>
      <c r="F489" s="132"/>
    </row>
    <row r="490" spans="1:6">
      <c r="A490" s="338">
        <v>41362</v>
      </c>
      <c r="B490" s="148" t="s">
        <v>272</v>
      </c>
      <c r="C490" s="132"/>
      <c r="D490" s="132"/>
      <c r="E490" s="132"/>
      <c r="F490" s="132"/>
    </row>
    <row r="491" spans="1:6">
      <c r="A491" s="338">
        <v>41363</v>
      </c>
      <c r="B491" s="304" t="s">
        <v>777</v>
      </c>
      <c r="C491" s="132"/>
      <c r="D491" s="132"/>
      <c r="E491" s="132"/>
      <c r="F491" s="132"/>
    </row>
    <row r="492" spans="1:6">
      <c r="A492" s="338">
        <v>41364</v>
      </c>
      <c r="B492" s="171" t="s">
        <v>803</v>
      </c>
      <c r="C492" s="132"/>
      <c r="D492" s="132"/>
      <c r="E492" s="132"/>
      <c r="F492" s="132"/>
    </row>
    <row r="493" spans="1:6">
      <c r="A493" s="338">
        <v>41365</v>
      </c>
      <c r="B493" s="171" t="s">
        <v>804</v>
      </c>
      <c r="C493" s="132"/>
      <c r="D493" s="132"/>
      <c r="E493" s="132"/>
      <c r="F493" s="132"/>
    </row>
    <row r="494" spans="1:6">
      <c r="A494" s="338">
        <v>41366</v>
      </c>
      <c r="B494" s="171" t="s">
        <v>805</v>
      </c>
      <c r="C494" s="132"/>
      <c r="D494" s="132"/>
      <c r="E494" s="132"/>
      <c r="F494" s="132"/>
    </row>
    <row r="495" spans="1:6">
      <c r="A495" s="337">
        <v>414</v>
      </c>
      <c r="B495" s="145" t="s">
        <v>273</v>
      </c>
      <c r="C495" s="132"/>
      <c r="D495" s="132"/>
      <c r="E495" s="132"/>
      <c r="F495" s="132"/>
    </row>
    <row r="496" spans="1:6">
      <c r="A496" s="338">
        <v>41410</v>
      </c>
      <c r="B496" s="148" t="s">
        <v>274</v>
      </c>
      <c r="C496" s="132"/>
      <c r="D496" s="132"/>
      <c r="E496" s="132"/>
      <c r="F496" s="132"/>
    </row>
    <row r="497" spans="1:6">
      <c r="A497" s="338">
        <v>41420</v>
      </c>
      <c r="B497" s="148" t="s">
        <v>275</v>
      </c>
      <c r="C497" s="132"/>
      <c r="D497" s="132"/>
      <c r="E497" s="132"/>
      <c r="F497" s="132"/>
    </row>
    <row r="498" spans="1:6">
      <c r="A498" s="338">
        <v>41430</v>
      </c>
      <c r="B498" s="148" t="s">
        <v>276</v>
      </c>
      <c r="C498" s="132"/>
      <c r="D498" s="132"/>
      <c r="E498" s="132"/>
      <c r="F498" s="132"/>
    </row>
    <row r="499" spans="1:6">
      <c r="A499" s="338">
        <v>41440</v>
      </c>
      <c r="B499" s="148" t="s">
        <v>277</v>
      </c>
      <c r="C499" s="132"/>
      <c r="D499" s="132"/>
      <c r="E499" s="132"/>
      <c r="F499" s="132"/>
    </row>
    <row r="500" spans="1:6">
      <c r="A500" s="338">
        <v>41450</v>
      </c>
      <c r="B500" s="148" t="s">
        <v>278</v>
      </c>
      <c r="C500" s="132"/>
      <c r="D500" s="132"/>
      <c r="E500" s="132"/>
      <c r="F500" s="132"/>
    </row>
    <row r="501" spans="1:6">
      <c r="A501" s="144">
        <v>42</v>
      </c>
      <c r="B501" s="145" t="s">
        <v>279</v>
      </c>
      <c r="C501" s="132"/>
      <c r="D501" s="132"/>
      <c r="E501" s="132"/>
      <c r="F501" s="132"/>
    </row>
    <row r="502" spans="1:6">
      <c r="A502" s="337">
        <v>421</v>
      </c>
      <c r="B502" s="145" t="s">
        <v>280</v>
      </c>
      <c r="C502" s="132"/>
      <c r="D502" s="132"/>
      <c r="E502" s="132"/>
      <c r="F502" s="132"/>
    </row>
    <row r="503" spans="1:6">
      <c r="A503" s="337">
        <v>4211</v>
      </c>
      <c r="B503" s="145" t="s">
        <v>131</v>
      </c>
      <c r="C503" s="132"/>
      <c r="D503" s="132"/>
      <c r="E503" s="132"/>
      <c r="F503" s="132"/>
    </row>
    <row r="504" spans="1:6">
      <c r="A504" s="147">
        <v>42111</v>
      </c>
      <c r="B504" s="148" t="s">
        <v>249</v>
      </c>
      <c r="C504" s="132"/>
      <c r="D504" s="132"/>
      <c r="E504" s="132"/>
      <c r="F504" s="132"/>
    </row>
    <row r="505" spans="1:6">
      <c r="A505" s="147">
        <v>42112</v>
      </c>
      <c r="B505" s="148" t="s">
        <v>250</v>
      </c>
      <c r="C505" s="132"/>
      <c r="D505" s="132"/>
      <c r="E505" s="132"/>
      <c r="F505" s="132"/>
    </row>
    <row r="506" spans="1:6">
      <c r="A506" s="147">
        <v>42113</v>
      </c>
      <c r="B506" s="148" t="s">
        <v>251</v>
      </c>
      <c r="C506" s="132"/>
      <c r="D506" s="132"/>
      <c r="E506" s="132"/>
      <c r="F506" s="132"/>
    </row>
    <row r="507" spans="1:6">
      <c r="A507" s="340">
        <v>4212</v>
      </c>
      <c r="B507" s="180" t="s">
        <v>137</v>
      </c>
      <c r="C507" s="132"/>
      <c r="D507" s="132"/>
      <c r="E507" s="132"/>
      <c r="F507" s="132"/>
    </row>
    <row r="508" spans="1:6">
      <c r="A508" s="147">
        <v>42121</v>
      </c>
      <c r="B508" s="148" t="s">
        <v>249</v>
      </c>
      <c r="C508" s="132"/>
      <c r="D508" s="132"/>
      <c r="E508" s="132"/>
      <c r="F508" s="132"/>
    </row>
    <row r="509" spans="1:6">
      <c r="A509" s="147">
        <v>42122</v>
      </c>
      <c r="B509" s="148" t="s">
        <v>250</v>
      </c>
      <c r="C509" s="132"/>
      <c r="D509" s="132"/>
      <c r="E509" s="132"/>
      <c r="F509" s="132"/>
    </row>
    <row r="510" spans="1:6">
      <c r="A510" s="147">
        <v>42123</v>
      </c>
      <c r="B510" s="148" t="s">
        <v>251</v>
      </c>
      <c r="C510" s="132"/>
      <c r="D510" s="132"/>
      <c r="E510" s="132"/>
      <c r="F510" s="132"/>
    </row>
    <row r="511" spans="1:6">
      <c r="A511" s="337">
        <v>422</v>
      </c>
      <c r="B511" s="145" t="s">
        <v>215</v>
      </c>
      <c r="C511" s="132"/>
      <c r="D511" s="132"/>
      <c r="E511" s="132"/>
      <c r="F511" s="132"/>
    </row>
    <row r="512" spans="1:6">
      <c r="A512" s="337">
        <v>4221</v>
      </c>
      <c r="B512" s="145" t="s">
        <v>131</v>
      </c>
      <c r="C512" s="132"/>
      <c r="D512" s="132"/>
      <c r="E512" s="132"/>
      <c r="F512" s="132"/>
    </row>
    <row r="513" spans="1:6">
      <c r="A513" s="338">
        <v>42211</v>
      </c>
      <c r="B513" s="148" t="s">
        <v>253</v>
      </c>
      <c r="C513" s="132"/>
      <c r="D513" s="132"/>
      <c r="E513" s="132"/>
      <c r="F513" s="132"/>
    </row>
    <row r="514" spans="1:6">
      <c r="A514" s="338">
        <v>42212</v>
      </c>
      <c r="B514" s="148" t="s">
        <v>281</v>
      </c>
      <c r="C514" s="132"/>
      <c r="D514" s="132"/>
      <c r="E514" s="132"/>
      <c r="F514" s="132"/>
    </row>
    <row r="515" spans="1:6">
      <c r="A515" s="338">
        <v>42213</v>
      </c>
      <c r="B515" s="148" t="s">
        <v>254</v>
      </c>
      <c r="C515" s="132"/>
      <c r="D515" s="132"/>
      <c r="E515" s="132"/>
      <c r="F515" s="132"/>
    </row>
    <row r="516" spans="1:6">
      <c r="A516" s="338">
        <v>42214</v>
      </c>
      <c r="B516" s="148" t="s">
        <v>255</v>
      </c>
      <c r="C516" s="132"/>
      <c r="D516" s="132"/>
      <c r="E516" s="132"/>
      <c r="F516" s="132"/>
    </row>
    <row r="517" spans="1:6">
      <c r="A517" s="338">
        <v>42215</v>
      </c>
      <c r="B517" s="148" t="s">
        <v>256</v>
      </c>
      <c r="C517" s="132"/>
      <c r="D517" s="132"/>
      <c r="E517" s="132"/>
      <c r="F517" s="132"/>
    </row>
    <row r="518" spans="1:6">
      <c r="A518" s="338">
        <v>42216</v>
      </c>
      <c r="B518" s="148" t="s">
        <v>257</v>
      </c>
      <c r="C518" s="132"/>
      <c r="D518" s="132"/>
      <c r="E518" s="132"/>
      <c r="F518" s="132"/>
    </row>
    <row r="519" spans="1:6">
      <c r="A519" s="338">
        <v>42217</v>
      </c>
      <c r="B519" s="148" t="s">
        <v>258</v>
      </c>
      <c r="C519" s="132"/>
      <c r="D519" s="132"/>
      <c r="E519" s="132"/>
      <c r="F519" s="132"/>
    </row>
    <row r="520" spans="1:6">
      <c r="A520" s="337">
        <v>4222</v>
      </c>
      <c r="B520" s="145" t="s">
        <v>137</v>
      </c>
      <c r="C520" s="132"/>
      <c r="D520" s="132"/>
      <c r="E520" s="132"/>
      <c r="F520" s="132"/>
    </row>
    <row r="521" spans="1:6">
      <c r="A521" s="338">
        <v>42221</v>
      </c>
      <c r="B521" s="148" t="s">
        <v>282</v>
      </c>
      <c r="C521" s="132"/>
      <c r="D521" s="132"/>
      <c r="E521" s="132"/>
      <c r="F521" s="132"/>
    </row>
    <row r="522" spans="1:6">
      <c r="A522" s="338">
        <v>42222</v>
      </c>
      <c r="B522" s="148" t="s">
        <v>283</v>
      </c>
      <c r="C522" s="132"/>
      <c r="D522" s="132"/>
      <c r="E522" s="132"/>
      <c r="F522" s="132"/>
    </row>
    <row r="523" spans="1:6">
      <c r="A523" s="338">
        <v>42223</v>
      </c>
      <c r="B523" s="148" t="s">
        <v>261</v>
      </c>
      <c r="C523" s="132"/>
      <c r="D523" s="132"/>
      <c r="E523" s="132"/>
      <c r="F523" s="132"/>
    </row>
    <row r="524" spans="1:6">
      <c r="A524" s="338">
        <v>42224</v>
      </c>
      <c r="B524" s="148" t="s">
        <v>262</v>
      </c>
      <c r="C524" s="132"/>
      <c r="D524" s="132"/>
      <c r="E524" s="132"/>
      <c r="F524" s="132"/>
    </row>
    <row r="525" spans="1:6">
      <c r="A525" s="338">
        <v>42225</v>
      </c>
      <c r="B525" s="148" t="s">
        <v>263</v>
      </c>
      <c r="C525" s="132"/>
      <c r="D525" s="132"/>
      <c r="E525" s="132"/>
      <c r="F525" s="132"/>
    </row>
    <row r="526" spans="1:6">
      <c r="A526" s="338">
        <v>42226</v>
      </c>
      <c r="B526" s="148" t="s">
        <v>264</v>
      </c>
      <c r="C526" s="132"/>
      <c r="D526" s="132"/>
      <c r="E526" s="132"/>
      <c r="F526" s="132"/>
    </row>
    <row r="527" spans="1:6">
      <c r="A527" s="341">
        <v>42227</v>
      </c>
      <c r="B527" s="305" t="s">
        <v>749</v>
      </c>
      <c r="C527" s="132"/>
      <c r="D527" s="132"/>
      <c r="E527" s="132"/>
      <c r="F527" s="132"/>
    </row>
    <row r="528" spans="1:6">
      <c r="A528" s="133">
        <v>42228</v>
      </c>
      <c r="B528" s="306" t="s">
        <v>806</v>
      </c>
      <c r="C528" s="132"/>
      <c r="D528" s="132"/>
      <c r="E528" s="132"/>
      <c r="F528" s="132"/>
    </row>
    <row r="529" spans="1:6">
      <c r="A529" s="341">
        <v>42229</v>
      </c>
      <c r="B529" s="306" t="s">
        <v>807</v>
      </c>
      <c r="C529" s="132"/>
      <c r="D529" s="132"/>
      <c r="E529" s="132"/>
      <c r="F529" s="132"/>
    </row>
    <row r="530" spans="1:6">
      <c r="A530" s="341">
        <v>42230</v>
      </c>
      <c r="B530" s="306" t="s">
        <v>808</v>
      </c>
      <c r="C530" s="132"/>
      <c r="D530" s="132"/>
      <c r="E530" s="132"/>
      <c r="F530" s="132"/>
    </row>
    <row r="531" spans="1:6">
      <c r="A531" s="142">
        <v>42231</v>
      </c>
      <c r="B531" s="306" t="s">
        <v>778</v>
      </c>
      <c r="C531" s="132"/>
      <c r="D531" s="132"/>
      <c r="E531" s="132"/>
      <c r="F531" s="132"/>
    </row>
    <row r="532" spans="1:6">
      <c r="A532" s="337">
        <v>5</v>
      </c>
      <c r="B532" s="145" t="s">
        <v>284</v>
      </c>
      <c r="C532" s="132"/>
      <c r="D532" s="132"/>
      <c r="E532" s="132"/>
      <c r="F532" s="132"/>
    </row>
    <row r="533" spans="1:6">
      <c r="A533" s="144">
        <v>51</v>
      </c>
      <c r="B533" s="145" t="s">
        <v>285</v>
      </c>
      <c r="C533" s="132"/>
      <c r="D533" s="132"/>
      <c r="E533" s="132"/>
      <c r="F533" s="132"/>
    </row>
    <row r="534" spans="1:6" ht="51">
      <c r="A534" s="342">
        <v>511</v>
      </c>
      <c r="B534" s="264" t="s">
        <v>762</v>
      </c>
      <c r="C534" s="132"/>
      <c r="D534" s="132"/>
      <c r="E534" s="132"/>
      <c r="F534" s="132"/>
    </row>
    <row r="535" spans="1:6">
      <c r="A535" s="147">
        <v>51101</v>
      </c>
      <c r="B535" s="184" t="s">
        <v>809</v>
      </c>
      <c r="C535" s="132"/>
      <c r="D535" s="132"/>
      <c r="E535" s="132"/>
      <c r="F535" s="132"/>
    </row>
    <row r="536" spans="1:6">
      <c r="A536" s="147">
        <v>51102</v>
      </c>
      <c r="B536" s="184" t="s">
        <v>810</v>
      </c>
      <c r="C536" s="132"/>
      <c r="D536" s="132"/>
      <c r="E536" s="132"/>
      <c r="F536" s="132"/>
    </row>
    <row r="537" spans="1:6">
      <c r="A537" s="147">
        <v>51103</v>
      </c>
      <c r="B537" s="184" t="s">
        <v>811</v>
      </c>
      <c r="C537" s="132"/>
      <c r="D537" s="132"/>
      <c r="E537" s="132"/>
      <c r="F537" s="132"/>
    </row>
    <row r="538" spans="1:6">
      <c r="A538" s="147">
        <v>51104</v>
      </c>
      <c r="B538" s="184" t="s">
        <v>812</v>
      </c>
      <c r="C538" s="132"/>
      <c r="D538" s="132"/>
      <c r="E538" s="132"/>
      <c r="F538" s="132"/>
    </row>
    <row r="539" spans="1:6">
      <c r="A539" s="147">
        <v>51105</v>
      </c>
      <c r="B539" s="184" t="s">
        <v>813</v>
      </c>
      <c r="C539" s="132"/>
      <c r="D539" s="132"/>
      <c r="E539" s="132"/>
      <c r="F539" s="132"/>
    </row>
    <row r="540" spans="1:6">
      <c r="A540" s="147">
        <v>51106</v>
      </c>
      <c r="B540" s="184" t="s">
        <v>814</v>
      </c>
      <c r="C540" s="132"/>
      <c r="D540" s="132"/>
      <c r="E540" s="132"/>
      <c r="F540" s="132"/>
    </row>
    <row r="541" spans="1:6">
      <c r="A541" s="337">
        <v>512</v>
      </c>
      <c r="B541" s="145" t="s">
        <v>286</v>
      </c>
      <c r="C541" s="132"/>
      <c r="D541" s="132"/>
      <c r="E541" s="132"/>
      <c r="F541" s="132"/>
    </row>
    <row r="542" spans="1:6">
      <c r="A542" s="338">
        <v>51210</v>
      </c>
      <c r="B542" s="148" t="s">
        <v>287</v>
      </c>
      <c r="C542" s="132"/>
      <c r="D542" s="132"/>
      <c r="E542" s="132"/>
      <c r="F542" s="132"/>
    </row>
    <row r="543" spans="1:6">
      <c r="A543" s="338">
        <v>51220</v>
      </c>
      <c r="B543" s="148" t="s">
        <v>288</v>
      </c>
      <c r="C543" s="132"/>
      <c r="D543" s="132"/>
      <c r="E543" s="132"/>
      <c r="F543" s="132"/>
    </row>
    <row r="544" spans="1:6">
      <c r="A544" s="338">
        <v>51230</v>
      </c>
      <c r="B544" s="148" t="s">
        <v>289</v>
      </c>
      <c r="C544" s="132"/>
      <c r="D544" s="132"/>
      <c r="E544" s="132"/>
      <c r="F544" s="132"/>
    </row>
    <row r="545" spans="1:6">
      <c r="A545" s="338">
        <v>51300</v>
      </c>
      <c r="B545" s="148" t="s">
        <v>290</v>
      </c>
      <c r="C545" s="132"/>
      <c r="D545" s="132"/>
      <c r="E545" s="132"/>
      <c r="F545" s="132"/>
    </row>
    <row r="546" spans="1:6">
      <c r="A546" s="183">
        <v>51400</v>
      </c>
      <c r="B546" s="184" t="s">
        <v>293</v>
      </c>
      <c r="C546" s="132"/>
      <c r="D546" s="132"/>
      <c r="E546" s="132"/>
      <c r="F546" s="132"/>
    </row>
    <row r="547" spans="1:6">
      <c r="A547" s="338">
        <v>51500</v>
      </c>
      <c r="B547" s="148" t="s">
        <v>291</v>
      </c>
      <c r="C547" s="132"/>
      <c r="D547" s="132"/>
      <c r="E547" s="132"/>
      <c r="F547" s="132"/>
    </row>
    <row r="548" spans="1:6">
      <c r="A548" s="338">
        <v>51600</v>
      </c>
      <c r="B548" s="148" t="s">
        <v>292</v>
      </c>
      <c r="C548" s="132"/>
      <c r="D548" s="132"/>
      <c r="E548" s="132"/>
      <c r="F548" s="132"/>
    </row>
  </sheetData>
  <autoFilter ref="A4:B5"/>
  <mergeCells count="5">
    <mergeCell ref="A2:F2"/>
    <mergeCell ref="C4:D4"/>
    <mergeCell ref="E4:F4"/>
    <mergeCell ref="B4:B5"/>
    <mergeCell ref="A4:A5"/>
  </mergeCells>
  <pageMargins left="0.25" right="0.25" top="0.36" bottom="0.3" header="0.3" footer="0.3"/>
  <pageSetup paperSize="9" scale="58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H556"/>
  <sheetViews>
    <sheetView zoomScale="80" zoomScaleNormal="80" workbookViewId="0">
      <selection activeCell="E17" sqref="E17"/>
    </sheetView>
  </sheetViews>
  <sheetFormatPr defaultRowHeight="25.5"/>
  <cols>
    <col min="1" max="1" width="12.5703125" style="400" bestFit="1" customWidth="1"/>
    <col min="2" max="2" width="79.42578125" style="47" customWidth="1"/>
    <col min="3" max="3" width="21.28515625" style="18" customWidth="1"/>
    <col min="4" max="4" width="18.42578125" style="18" customWidth="1"/>
    <col min="5" max="5" width="17.28515625" style="18" customWidth="1"/>
    <col min="6" max="6" width="19.140625" style="18" customWidth="1"/>
    <col min="7" max="7" width="18" style="18" customWidth="1"/>
    <col min="8" max="8" width="15.5703125" style="18" customWidth="1"/>
    <col min="9" max="16384" width="9.140625" style="18"/>
  </cols>
  <sheetData>
    <row r="1" spans="1:8">
      <c r="A1" s="396"/>
      <c r="B1" s="177"/>
      <c r="C1" s="58"/>
      <c r="D1" s="58"/>
      <c r="E1" s="58"/>
      <c r="F1" s="58"/>
      <c r="G1" s="58"/>
      <c r="H1" s="58"/>
    </row>
    <row r="2" spans="1:8">
      <c r="A2" s="396"/>
      <c r="B2" s="177"/>
      <c r="C2" s="58"/>
      <c r="D2" s="58"/>
      <c r="E2" s="58"/>
      <c r="F2" s="58"/>
      <c r="G2" s="58"/>
      <c r="H2" s="58"/>
    </row>
    <row r="3" spans="1:8">
      <c r="A3" s="429" t="s">
        <v>92</v>
      </c>
      <c r="B3" s="429"/>
      <c r="C3" s="429"/>
      <c r="D3" s="429"/>
      <c r="E3" s="429"/>
      <c r="F3" s="429"/>
      <c r="G3" s="429"/>
      <c r="H3" s="429"/>
    </row>
    <row r="4" spans="1:8">
      <c r="A4" s="397"/>
      <c r="B4" s="333"/>
      <c r="C4" s="202"/>
      <c r="D4" s="202"/>
      <c r="E4" s="202"/>
      <c r="F4" s="202"/>
      <c r="G4" s="202"/>
      <c r="H4" s="202"/>
    </row>
    <row r="5" spans="1:8">
      <c r="A5" s="465" t="s">
        <v>63</v>
      </c>
      <c r="B5" s="464" t="s">
        <v>79</v>
      </c>
      <c r="C5" s="464" t="s">
        <v>28</v>
      </c>
      <c r="D5" s="446" t="s">
        <v>31</v>
      </c>
      <c r="E5" s="463" t="s">
        <v>93</v>
      </c>
      <c r="F5" s="463"/>
      <c r="G5" s="463" t="s">
        <v>96</v>
      </c>
      <c r="H5" s="463"/>
    </row>
    <row r="6" spans="1:8" ht="51">
      <c r="A6" s="465"/>
      <c r="B6" s="464"/>
      <c r="C6" s="464"/>
      <c r="D6" s="446"/>
      <c r="E6" s="318" t="s">
        <v>94</v>
      </c>
      <c r="F6" s="318" t="s">
        <v>95</v>
      </c>
      <c r="G6" s="318" t="s">
        <v>66</v>
      </c>
      <c r="H6" s="318" t="s">
        <v>97</v>
      </c>
    </row>
    <row r="7" spans="1:8">
      <c r="A7" s="380">
        <v>11</v>
      </c>
      <c r="B7" s="75" t="s">
        <v>297</v>
      </c>
      <c r="C7" s="132"/>
      <c r="D7" s="132"/>
      <c r="E7" s="132"/>
      <c r="F7" s="132"/>
      <c r="G7" s="132"/>
      <c r="H7" s="132"/>
    </row>
    <row r="8" spans="1:8">
      <c r="A8" s="380">
        <v>110</v>
      </c>
      <c r="B8" s="75" t="s">
        <v>298</v>
      </c>
      <c r="C8" s="132"/>
      <c r="D8" s="132"/>
      <c r="E8" s="132"/>
      <c r="F8" s="132"/>
      <c r="G8" s="132"/>
      <c r="H8" s="132"/>
    </row>
    <row r="9" spans="1:8">
      <c r="A9" s="380">
        <v>1100</v>
      </c>
      <c r="B9" s="75" t="s">
        <v>299</v>
      </c>
      <c r="C9" s="132"/>
      <c r="D9" s="132"/>
      <c r="E9" s="132"/>
      <c r="F9" s="132"/>
      <c r="G9" s="132"/>
      <c r="H9" s="132"/>
    </row>
    <row r="10" spans="1:8" ht="51">
      <c r="A10" s="381">
        <v>110001</v>
      </c>
      <c r="B10" s="74" t="s">
        <v>300</v>
      </c>
      <c r="C10" s="132"/>
      <c r="D10" s="132"/>
      <c r="E10" s="132"/>
      <c r="F10" s="132"/>
      <c r="G10" s="132"/>
      <c r="H10" s="132"/>
    </row>
    <row r="11" spans="1:8">
      <c r="A11" s="381">
        <v>110002</v>
      </c>
      <c r="B11" s="74" t="s">
        <v>301</v>
      </c>
      <c r="C11" s="132"/>
      <c r="D11" s="132"/>
      <c r="E11" s="132"/>
      <c r="F11" s="132"/>
      <c r="G11" s="132"/>
      <c r="H11" s="132"/>
    </row>
    <row r="12" spans="1:8">
      <c r="A12" s="381">
        <v>110003</v>
      </c>
      <c r="B12" s="74" t="s">
        <v>302</v>
      </c>
      <c r="C12" s="132"/>
      <c r="D12" s="132"/>
      <c r="E12" s="132"/>
      <c r="F12" s="132"/>
      <c r="G12" s="132"/>
      <c r="H12" s="132"/>
    </row>
    <row r="13" spans="1:8">
      <c r="A13" s="381">
        <v>110004</v>
      </c>
      <c r="B13" s="74" t="s">
        <v>303</v>
      </c>
      <c r="C13" s="132"/>
      <c r="D13" s="132"/>
      <c r="E13" s="132"/>
      <c r="F13" s="132"/>
      <c r="G13" s="132"/>
      <c r="H13" s="132"/>
    </row>
    <row r="14" spans="1:8" ht="76.5">
      <c r="A14" s="381">
        <v>110005</v>
      </c>
      <c r="B14" s="191" t="s">
        <v>746</v>
      </c>
      <c r="C14" s="132"/>
      <c r="D14" s="132"/>
      <c r="E14" s="132"/>
      <c r="F14" s="132"/>
      <c r="G14" s="132"/>
      <c r="H14" s="132"/>
    </row>
    <row r="15" spans="1:8" ht="51">
      <c r="A15" s="381">
        <v>110006</v>
      </c>
      <c r="B15" s="74" t="s">
        <v>304</v>
      </c>
      <c r="C15" s="132"/>
      <c r="D15" s="132"/>
      <c r="E15" s="132"/>
      <c r="F15" s="132"/>
      <c r="G15" s="132"/>
      <c r="H15" s="132"/>
    </row>
    <row r="16" spans="1:8" ht="51">
      <c r="A16" s="381">
        <v>110007</v>
      </c>
      <c r="B16" s="74" t="s">
        <v>305</v>
      </c>
      <c r="C16" s="132"/>
      <c r="D16" s="132"/>
      <c r="E16" s="132"/>
      <c r="F16" s="132"/>
      <c r="G16" s="132"/>
      <c r="H16" s="132"/>
    </row>
    <row r="17" spans="1:8">
      <c r="A17" s="381">
        <v>110008</v>
      </c>
      <c r="B17" s="74" t="s">
        <v>306</v>
      </c>
      <c r="C17" s="132"/>
      <c r="D17" s="132"/>
      <c r="E17" s="132"/>
      <c r="F17" s="132"/>
      <c r="G17" s="132"/>
      <c r="H17" s="132"/>
    </row>
    <row r="18" spans="1:8">
      <c r="A18" s="380">
        <v>1101</v>
      </c>
      <c r="B18" s="75" t="s">
        <v>307</v>
      </c>
      <c r="C18" s="132"/>
      <c r="D18" s="132"/>
      <c r="E18" s="132"/>
      <c r="F18" s="132"/>
      <c r="G18" s="132"/>
      <c r="H18" s="132"/>
    </row>
    <row r="19" spans="1:8">
      <c r="A19" s="381">
        <v>110101</v>
      </c>
      <c r="B19" s="74" t="s">
        <v>308</v>
      </c>
      <c r="C19" s="132"/>
      <c r="D19" s="132"/>
      <c r="E19" s="132"/>
      <c r="F19" s="132"/>
      <c r="G19" s="132"/>
      <c r="H19" s="132"/>
    </row>
    <row r="20" spans="1:8" ht="30">
      <c r="A20" s="380">
        <v>1102</v>
      </c>
      <c r="B20" s="75" t="s">
        <v>309</v>
      </c>
      <c r="C20" s="132"/>
      <c r="D20" s="132"/>
      <c r="E20" s="132"/>
      <c r="F20" s="132"/>
      <c r="G20" s="132"/>
      <c r="H20" s="132"/>
    </row>
    <row r="21" spans="1:8" ht="51">
      <c r="A21" s="382">
        <v>110201</v>
      </c>
      <c r="B21" s="74" t="s">
        <v>310</v>
      </c>
      <c r="C21" s="132"/>
      <c r="D21" s="132"/>
      <c r="E21" s="132"/>
      <c r="F21" s="132"/>
      <c r="G21" s="132"/>
      <c r="H21" s="132"/>
    </row>
    <row r="22" spans="1:8">
      <c r="A22" s="380">
        <v>1103</v>
      </c>
      <c r="B22" s="75" t="s">
        <v>311</v>
      </c>
      <c r="C22" s="132"/>
      <c r="D22" s="132"/>
      <c r="E22" s="132"/>
      <c r="F22" s="132"/>
      <c r="G22" s="132"/>
      <c r="H22" s="132"/>
    </row>
    <row r="23" spans="1:8">
      <c r="A23" s="381">
        <v>110301</v>
      </c>
      <c r="B23" s="74" t="s">
        <v>312</v>
      </c>
      <c r="C23" s="132"/>
      <c r="D23" s="132"/>
      <c r="E23" s="132"/>
      <c r="F23" s="132"/>
      <c r="G23" s="132"/>
      <c r="H23" s="132"/>
    </row>
    <row r="24" spans="1:8">
      <c r="A24" s="380">
        <v>1104</v>
      </c>
      <c r="B24" s="75" t="s">
        <v>313</v>
      </c>
      <c r="C24" s="132"/>
      <c r="D24" s="132"/>
      <c r="E24" s="132"/>
      <c r="F24" s="132"/>
      <c r="G24" s="132"/>
      <c r="H24" s="132"/>
    </row>
    <row r="25" spans="1:8">
      <c r="A25" s="381">
        <v>110401</v>
      </c>
      <c r="B25" s="74" t="s">
        <v>314</v>
      </c>
      <c r="C25" s="132"/>
      <c r="D25" s="132"/>
      <c r="E25" s="132"/>
      <c r="F25" s="132"/>
      <c r="G25" s="132"/>
      <c r="H25" s="132"/>
    </row>
    <row r="26" spans="1:8">
      <c r="A26" s="380">
        <v>112</v>
      </c>
      <c r="B26" s="75" t="s">
        <v>315</v>
      </c>
      <c r="C26" s="132"/>
      <c r="D26" s="132"/>
      <c r="E26" s="132"/>
      <c r="F26" s="132"/>
      <c r="G26" s="132"/>
      <c r="H26" s="132"/>
    </row>
    <row r="27" spans="1:8">
      <c r="A27" s="381">
        <v>112001</v>
      </c>
      <c r="B27" s="74" t="s">
        <v>316</v>
      </c>
      <c r="C27" s="132"/>
      <c r="D27" s="132"/>
      <c r="E27" s="132"/>
      <c r="F27" s="132"/>
      <c r="G27" s="132"/>
      <c r="H27" s="132"/>
    </row>
    <row r="28" spans="1:8">
      <c r="A28" s="381">
        <v>112002</v>
      </c>
      <c r="B28" s="74" t="s">
        <v>317</v>
      </c>
      <c r="C28" s="132"/>
      <c r="D28" s="132"/>
      <c r="E28" s="132"/>
      <c r="F28" s="132"/>
      <c r="G28" s="132"/>
      <c r="H28" s="132"/>
    </row>
    <row r="29" spans="1:8">
      <c r="A29" s="381">
        <v>112003</v>
      </c>
      <c r="B29" s="74" t="s">
        <v>318</v>
      </c>
      <c r="C29" s="132"/>
      <c r="D29" s="132"/>
      <c r="E29" s="132"/>
      <c r="F29" s="132"/>
      <c r="G29" s="132"/>
      <c r="H29" s="132"/>
    </row>
    <row r="30" spans="1:8">
      <c r="A30" s="381">
        <v>112004</v>
      </c>
      <c r="B30" s="74" t="s">
        <v>319</v>
      </c>
      <c r="C30" s="132"/>
      <c r="D30" s="132"/>
      <c r="E30" s="132"/>
      <c r="F30" s="132"/>
      <c r="G30" s="132"/>
      <c r="H30" s="132"/>
    </row>
    <row r="31" spans="1:8">
      <c r="A31" s="381">
        <v>112005</v>
      </c>
      <c r="B31" s="74" t="s">
        <v>320</v>
      </c>
      <c r="C31" s="132"/>
      <c r="D31" s="132"/>
      <c r="E31" s="132"/>
      <c r="F31" s="132"/>
      <c r="G31" s="132"/>
      <c r="H31" s="132"/>
    </row>
    <row r="32" spans="1:8">
      <c r="A32" s="380">
        <v>113</v>
      </c>
      <c r="B32" s="75" t="s">
        <v>321</v>
      </c>
      <c r="C32" s="132"/>
      <c r="D32" s="132"/>
      <c r="E32" s="132"/>
      <c r="F32" s="132"/>
      <c r="G32" s="132"/>
      <c r="H32" s="132"/>
    </row>
    <row r="33" spans="1:8">
      <c r="A33" s="381">
        <v>113001</v>
      </c>
      <c r="B33" s="74" t="s">
        <v>322</v>
      </c>
      <c r="C33" s="132"/>
      <c r="D33" s="132"/>
      <c r="E33" s="132"/>
      <c r="F33" s="132"/>
      <c r="G33" s="132"/>
      <c r="H33" s="132"/>
    </row>
    <row r="34" spans="1:8">
      <c r="A34" s="381">
        <v>113002</v>
      </c>
      <c r="B34" s="74" t="s">
        <v>323</v>
      </c>
      <c r="C34" s="132"/>
      <c r="D34" s="132"/>
      <c r="E34" s="132"/>
      <c r="F34" s="132"/>
      <c r="G34" s="132"/>
      <c r="H34" s="132"/>
    </row>
    <row r="35" spans="1:8" ht="51">
      <c r="A35" s="381">
        <v>113003</v>
      </c>
      <c r="B35" s="74" t="s">
        <v>324</v>
      </c>
      <c r="C35" s="132"/>
      <c r="D35" s="132"/>
      <c r="E35" s="132"/>
      <c r="F35" s="132"/>
      <c r="G35" s="132"/>
      <c r="H35" s="132"/>
    </row>
    <row r="36" spans="1:8">
      <c r="A36" s="381">
        <v>113004</v>
      </c>
      <c r="B36" s="74" t="s">
        <v>325</v>
      </c>
      <c r="C36" s="132"/>
      <c r="D36" s="132"/>
      <c r="E36" s="132"/>
      <c r="F36" s="132"/>
      <c r="G36" s="132"/>
      <c r="H36" s="132"/>
    </row>
    <row r="37" spans="1:8">
      <c r="A37" s="380">
        <v>114</v>
      </c>
      <c r="B37" s="75" t="s">
        <v>326</v>
      </c>
      <c r="C37" s="132"/>
      <c r="D37" s="132"/>
      <c r="E37" s="132"/>
      <c r="F37" s="132"/>
      <c r="G37" s="132"/>
      <c r="H37" s="132"/>
    </row>
    <row r="38" spans="1:8">
      <c r="A38" s="381">
        <v>114001</v>
      </c>
      <c r="B38" s="74" t="s">
        <v>327</v>
      </c>
      <c r="C38" s="132"/>
      <c r="D38" s="132"/>
      <c r="E38" s="132"/>
      <c r="F38" s="132"/>
      <c r="G38" s="132"/>
      <c r="H38" s="132"/>
    </row>
    <row r="39" spans="1:8">
      <c r="A39" s="381">
        <v>114002</v>
      </c>
      <c r="B39" s="74" t="s">
        <v>328</v>
      </c>
      <c r="C39" s="132"/>
      <c r="D39" s="132"/>
      <c r="E39" s="132"/>
      <c r="F39" s="132"/>
      <c r="G39" s="132"/>
      <c r="H39" s="132"/>
    </row>
    <row r="40" spans="1:8">
      <c r="A40" s="381">
        <v>114003</v>
      </c>
      <c r="B40" s="74" t="s">
        <v>329</v>
      </c>
      <c r="C40" s="132"/>
      <c r="D40" s="132"/>
      <c r="E40" s="132"/>
      <c r="F40" s="132"/>
      <c r="G40" s="132"/>
      <c r="H40" s="132"/>
    </row>
    <row r="41" spans="1:8">
      <c r="A41" s="380">
        <v>115</v>
      </c>
      <c r="B41" s="75" t="s">
        <v>330</v>
      </c>
      <c r="C41" s="132"/>
      <c r="D41" s="132"/>
      <c r="E41" s="132"/>
      <c r="F41" s="132"/>
      <c r="G41" s="132"/>
      <c r="H41" s="132"/>
    </row>
    <row r="42" spans="1:8">
      <c r="A42" s="381">
        <v>115001</v>
      </c>
      <c r="B42" s="74" t="s">
        <v>331</v>
      </c>
      <c r="C42" s="132"/>
      <c r="D42" s="132"/>
      <c r="E42" s="132"/>
      <c r="F42" s="132"/>
      <c r="G42" s="132"/>
      <c r="H42" s="132"/>
    </row>
    <row r="43" spans="1:8">
      <c r="A43" s="381">
        <v>115002</v>
      </c>
      <c r="B43" s="74" t="s">
        <v>332</v>
      </c>
      <c r="C43" s="132"/>
      <c r="D43" s="132"/>
      <c r="E43" s="132"/>
      <c r="F43" s="132"/>
      <c r="G43" s="132"/>
      <c r="H43" s="132"/>
    </row>
    <row r="44" spans="1:8">
      <c r="A44" s="381">
        <v>115003</v>
      </c>
      <c r="B44" s="74" t="s">
        <v>333</v>
      </c>
      <c r="C44" s="132"/>
      <c r="D44" s="132"/>
      <c r="E44" s="132"/>
      <c r="F44" s="132"/>
      <c r="G44" s="132"/>
      <c r="H44" s="132"/>
    </row>
    <row r="45" spans="1:8">
      <c r="A45" s="381">
        <v>115004</v>
      </c>
      <c r="B45" s="74" t="s">
        <v>334</v>
      </c>
      <c r="C45" s="132"/>
      <c r="D45" s="132"/>
      <c r="E45" s="132"/>
      <c r="F45" s="132"/>
      <c r="G45" s="132"/>
      <c r="H45" s="132"/>
    </row>
    <row r="46" spans="1:8">
      <c r="A46" s="381">
        <v>115005</v>
      </c>
      <c r="B46" s="74" t="s">
        <v>335</v>
      </c>
      <c r="C46" s="132"/>
      <c r="D46" s="132"/>
      <c r="E46" s="132"/>
      <c r="F46" s="132"/>
      <c r="G46" s="132"/>
      <c r="H46" s="132"/>
    </row>
    <row r="47" spans="1:8">
      <c r="A47" s="381">
        <v>115006</v>
      </c>
      <c r="B47" s="74" t="s">
        <v>336</v>
      </c>
      <c r="C47" s="132"/>
      <c r="D47" s="132"/>
      <c r="E47" s="132"/>
      <c r="F47" s="132"/>
      <c r="G47" s="132"/>
      <c r="H47" s="132"/>
    </row>
    <row r="48" spans="1:8">
      <c r="A48" s="381">
        <v>115007</v>
      </c>
      <c r="B48" s="74" t="s">
        <v>337</v>
      </c>
      <c r="C48" s="132"/>
      <c r="D48" s="132"/>
      <c r="E48" s="132"/>
      <c r="F48" s="132"/>
      <c r="G48" s="132"/>
      <c r="H48" s="132"/>
    </row>
    <row r="49" spans="1:8">
      <c r="A49" s="381">
        <v>115008</v>
      </c>
      <c r="B49" s="74" t="s">
        <v>338</v>
      </c>
      <c r="C49" s="132"/>
      <c r="D49" s="132"/>
      <c r="E49" s="132"/>
      <c r="F49" s="132"/>
      <c r="G49" s="132"/>
      <c r="H49" s="132"/>
    </row>
    <row r="50" spans="1:8">
      <c r="A50" s="380">
        <v>116</v>
      </c>
      <c r="B50" s="75" t="s">
        <v>339</v>
      </c>
      <c r="C50" s="132"/>
      <c r="D50" s="132"/>
      <c r="E50" s="132"/>
      <c r="F50" s="132"/>
      <c r="G50" s="132"/>
      <c r="H50" s="132"/>
    </row>
    <row r="51" spans="1:8">
      <c r="A51" s="381">
        <v>116001</v>
      </c>
      <c r="B51" s="74" t="s">
        <v>340</v>
      </c>
      <c r="C51" s="132"/>
      <c r="D51" s="132"/>
      <c r="E51" s="132"/>
      <c r="F51" s="132"/>
      <c r="G51" s="132"/>
      <c r="H51" s="132"/>
    </row>
    <row r="52" spans="1:8">
      <c r="A52" s="380">
        <v>117</v>
      </c>
      <c r="B52" s="75" t="s">
        <v>341</v>
      </c>
      <c r="C52" s="132"/>
      <c r="D52" s="132"/>
      <c r="E52" s="132"/>
      <c r="F52" s="132"/>
      <c r="G52" s="132"/>
      <c r="H52" s="132"/>
    </row>
    <row r="53" spans="1:8">
      <c r="A53" s="381">
        <v>117001</v>
      </c>
      <c r="B53" s="74" t="s">
        <v>342</v>
      </c>
      <c r="C53" s="132"/>
      <c r="D53" s="132"/>
      <c r="E53" s="132"/>
      <c r="F53" s="132"/>
      <c r="G53" s="132"/>
      <c r="H53" s="132"/>
    </row>
    <row r="54" spans="1:8">
      <c r="A54" s="381">
        <v>117002</v>
      </c>
      <c r="B54" s="74" t="s">
        <v>343</v>
      </c>
      <c r="C54" s="132"/>
      <c r="D54" s="132"/>
      <c r="E54" s="132"/>
      <c r="F54" s="132"/>
      <c r="G54" s="132"/>
      <c r="H54" s="132"/>
    </row>
    <row r="55" spans="1:8">
      <c r="A55" s="380">
        <v>118</v>
      </c>
      <c r="B55" s="75" t="s">
        <v>344</v>
      </c>
      <c r="C55" s="132"/>
      <c r="D55" s="132"/>
      <c r="E55" s="132"/>
      <c r="F55" s="132"/>
      <c r="G55" s="132"/>
      <c r="H55" s="132"/>
    </row>
    <row r="56" spans="1:8">
      <c r="A56" s="380">
        <v>1180</v>
      </c>
      <c r="B56" s="75" t="s">
        <v>1235</v>
      </c>
      <c r="C56" s="132"/>
      <c r="D56" s="132"/>
      <c r="E56" s="132"/>
      <c r="F56" s="132"/>
      <c r="G56" s="132"/>
      <c r="H56" s="132"/>
    </row>
    <row r="57" spans="1:8">
      <c r="A57" s="381">
        <v>118001</v>
      </c>
      <c r="B57" s="74" t="s">
        <v>1236</v>
      </c>
      <c r="C57" s="132"/>
      <c r="D57" s="132"/>
      <c r="E57" s="132"/>
      <c r="F57" s="132"/>
      <c r="G57" s="132"/>
      <c r="H57" s="132"/>
    </row>
    <row r="58" spans="1:8" ht="51">
      <c r="A58" s="381">
        <v>118002</v>
      </c>
      <c r="B58" s="74" t="s">
        <v>1237</v>
      </c>
      <c r="C58" s="132"/>
      <c r="D58" s="132"/>
      <c r="E58" s="132"/>
      <c r="F58" s="132"/>
      <c r="G58" s="132"/>
      <c r="H58" s="132"/>
    </row>
    <row r="59" spans="1:8" ht="51">
      <c r="A59" s="381">
        <v>118003</v>
      </c>
      <c r="B59" s="74" t="s">
        <v>1238</v>
      </c>
      <c r="C59" s="132"/>
      <c r="D59" s="132"/>
      <c r="E59" s="132"/>
      <c r="F59" s="132"/>
      <c r="G59" s="132"/>
      <c r="H59" s="132"/>
    </row>
    <row r="60" spans="1:8">
      <c r="A60" s="381">
        <v>118004</v>
      </c>
      <c r="B60" s="74" t="s">
        <v>1239</v>
      </c>
      <c r="C60" s="132"/>
      <c r="D60" s="132"/>
      <c r="E60" s="132"/>
      <c r="F60" s="132"/>
      <c r="G60" s="132"/>
      <c r="H60" s="132"/>
    </row>
    <row r="61" spans="1:8">
      <c r="A61" s="381">
        <v>118005</v>
      </c>
      <c r="B61" s="74" t="s">
        <v>1240</v>
      </c>
      <c r="C61" s="132"/>
      <c r="D61" s="132"/>
      <c r="E61" s="132"/>
      <c r="F61" s="132"/>
      <c r="G61" s="132"/>
      <c r="H61" s="132"/>
    </row>
    <row r="62" spans="1:8">
      <c r="A62" s="381">
        <v>118006</v>
      </c>
      <c r="B62" s="74" t="s">
        <v>1241</v>
      </c>
      <c r="C62" s="132"/>
      <c r="D62" s="132"/>
      <c r="E62" s="132"/>
      <c r="F62" s="132"/>
      <c r="G62" s="132"/>
      <c r="H62" s="132"/>
    </row>
    <row r="63" spans="1:8">
      <c r="A63" s="381">
        <v>118007</v>
      </c>
      <c r="B63" s="74" t="s">
        <v>1242</v>
      </c>
      <c r="C63" s="132"/>
      <c r="D63" s="132"/>
      <c r="E63" s="132"/>
      <c r="F63" s="132"/>
      <c r="G63" s="132"/>
      <c r="H63" s="132"/>
    </row>
    <row r="64" spans="1:8" ht="51">
      <c r="A64" s="381">
        <v>118008</v>
      </c>
      <c r="B64" s="74" t="s">
        <v>1243</v>
      </c>
      <c r="C64" s="132"/>
      <c r="D64" s="132"/>
      <c r="E64" s="132"/>
      <c r="F64" s="132"/>
      <c r="G64" s="132"/>
      <c r="H64" s="132"/>
    </row>
    <row r="65" spans="1:8">
      <c r="A65" s="381">
        <v>118009</v>
      </c>
      <c r="B65" s="74" t="s">
        <v>1244</v>
      </c>
      <c r="C65" s="132"/>
      <c r="D65" s="132"/>
      <c r="E65" s="132"/>
      <c r="F65" s="132"/>
      <c r="G65" s="132"/>
      <c r="H65" s="132"/>
    </row>
    <row r="66" spans="1:8" ht="51">
      <c r="A66" s="381">
        <v>118010</v>
      </c>
      <c r="B66" s="74" t="s">
        <v>1245</v>
      </c>
      <c r="C66" s="132"/>
      <c r="D66" s="132"/>
      <c r="E66" s="132"/>
      <c r="F66" s="132"/>
      <c r="G66" s="132"/>
      <c r="H66" s="132"/>
    </row>
    <row r="67" spans="1:8">
      <c r="A67" s="381">
        <v>118011</v>
      </c>
      <c r="B67" s="74" t="s">
        <v>1246</v>
      </c>
      <c r="C67" s="132"/>
      <c r="D67" s="132"/>
      <c r="E67" s="132"/>
      <c r="F67" s="132"/>
      <c r="G67" s="132"/>
      <c r="H67" s="132"/>
    </row>
    <row r="68" spans="1:8">
      <c r="A68" s="380">
        <v>1181</v>
      </c>
      <c r="B68" s="75" t="s">
        <v>986</v>
      </c>
      <c r="C68" s="132"/>
      <c r="D68" s="132"/>
      <c r="E68" s="132"/>
      <c r="F68" s="132"/>
      <c r="G68" s="132"/>
      <c r="H68" s="132"/>
    </row>
    <row r="69" spans="1:8">
      <c r="A69" s="381">
        <v>118101</v>
      </c>
      <c r="B69" s="74" t="s">
        <v>1247</v>
      </c>
      <c r="C69" s="132"/>
      <c r="D69" s="132"/>
      <c r="E69" s="132"/>
      <c r="F69" s="132"/>
      <c r="G69" s="132"/>
      <c r="H69" s="132"/>
    </row>
    <row r="70" spans="1:8">
      <c r="A70" s="381">
        <v>118102</v>
      </c>
      <c r="B70" s="74" t="s">
        <v>1248</v>
      </c>
      <c r="C70" s="132"/>
      <c r="D70" s="132"/>
      <c r="E70" s="132"/>
      <c r="F70" s="132"/>
      <c r="G70" s="132"/>
      <c r="H70" s="132"/>
    </row>
    <row r="71" spans="1:8">
      <c r="A71" s="380">
        <v>1182</v>
      </c>
      <c r="B71" s="75" t="s">
        <v>1249</v>
      </c>
      <c r="C71" s="132"/>
      <c r="D71" s="132"/>
      <c r="E71" s="132"/>
      <c r="F71" s="132"/>
      <c r="G71" s="132"/>
      <c r="H71" s="132"/>
    </row>
    <row r="72" spans="1:8">
      <c r="A72" s="381">
        <v>118201</v>
      </c>
      <c r="B72" s="74" t="s">
        <v>1250</v>
      </c>
      <c r="C72" s="132"/>
      <c r="D72" s="132"/>
      <c r="E72" s="132"/>
      <c r="F72" s="132"/>
      <c r="G72" s="132"/>
      <c r="H72" s="132"/>
    </row>
    <row r="73" spans="1:8">
      <c r="A73" s="381">
        <v>118202</v>
      </c>
      <c r="B73" s="74" t="s">
        <v>1251</v>
      </c>
      <c r="C73" s="132"/>
      <c r="D73" s="132"/>
      <c r="E73" s="132"/>
      <c r="F73" s="132"/>
      <c r="G73" s="132"/>
      <c r="H73" s="132"/>
    </row>
    <row r="74" spans="1:8">
      <c r="A74" s="381">
        <v>118203</v>
      </c>
      <c r="B74" s="74" t="s">
        <v>1252</v>
      </c>
      <c r="C74" s="132"/>
      <c r="D74" s="132"/>
      <c r="E74" s="132"/>
      <c r="F74" s="132"/>
      <c r="G74" s="132"/>
      <c r="H74" s="132"/>
    </row>
    <row r="75" spans="1:8">
      <c r="A75" s="381">
        <v>118204</v>
      </c>
      <c r="B75" s="74" t="s">
        <v>1253</v>
      </c>
      <c r="C75" s="132"/>
      <c r="D75" s="132"/>
      <c r="E75" s="132"/>
      <c r="F75" s="132"/>
      <c r="G75" s="132"/>
      <c r="H75" s="132"/>
    </row>
    <row r="76" spans="1:8">
      <c r="A76" s="380">
        <v>1183</v>
      </c>
      <c r="B76" s="75" t="s">
        <v>1254</v>
      </c>
      <c r="C76" s="132"/>
      <c r="D76" s="132"/>
      <c r="E76" s="132"/>
      <c r="F76" s="132"/>
      <c r="G76" s="132"/>
      <c r="H76" s="132"/>
    </row>
    <row r="77" spans="1:8">
      <c r="A77" s="381">
        <v>118301</v>
      </c>
      <c r="B77" s="74" t="s">
        <v>345</v>
      </c>
      <c r="C77" s="132"/>
      <c r="D77" s="132"/>
      <c r="E77" s="132"/>
      <c r="F77" s="132"/>
      <c r="G77" s="132"/>
      <c r="H77" s="132"/>
    </row>
    <row r="78" spans="1:8">
      <c r="A78" s="381">
        <v>118302</v>
      </c>
      <c r="B78" s="74" t="s">
        <v>347</v>
      </c>
      <c r="C78" s="132"/>
      <c r="D78" s="132"/>
      <c r="E78" s="132"/>
      <c r="F78" s="132"/>
      <c r="G78" s="132"/>
      <c r="H78" s="132"/>
    </row>
    <row r="79" spans="1:8">
      <c r="A79" s="381">
        <v>118303</v>
      </c>
      <c r="B79" s="74" t="s">
        <v>348</v>
      </c>
      <c r="C79" s="132"/>
      <c r="D79" s="132"/>
      <c r="E79" s="132"/>
      <c r="F79" s="132"/>
      <c r="G79" s="132"/>
      <c r="H79" s="132"/>
    </row>
    <row r="80" spans="1:8">
      <c r="A80" s="381">
        <v>118304</v>
      </c>
      <c r="B80" s="74" t="s">
        <v>349</v>
      </c>
      <c r="C80" s="132"/>
      <c r="D80" s="132"/>
      <c r="E80" s="132"/>
      <c r="F80" s="132"/>
      <c r="G80" s="132"/>
      <c r="H80" s="132"/>
    </row>
    <row r="81" spans="1:8">
      <c r="A81" s="380">
        <v>12</v>
      </c>
      <c r="B81" s="75" t="s">
        <v>350</v>
      </c>
      <c r="C81" s="132"/>
      <c r="D81" s="132"/>
      <c r="E81" s="132"/>
      <c r="F81" s="132"/>
      <c r="G81" s="132"/>
      <c r="H81" s="132"/>
    </row>
    <row r="82" spans="1:8">
      <c r="A82" s="380">
        <v>120</v>
      </c>
      <c r="B82" s="75" t="s">
        <v>351</v>
      </c>
      <c r="C82" s="132"/>
      <c r="D82" s="132"/>
      <c r="E82" s="132"/>
      <c r="F82" s="132"/>
      <c r="G82" s="132"/>
      <c r="H82" s="132"/>
    </row>
    <row r="83" spans="1:8">
      <c r="A83" s="381">
        <v>120001</v>
      </c>
      <c r="B83" s="74" t="s">
        <v>1255</v>
      </c>
      <c r="C83" s="132"/>
      <c r="D83" s="132"/>
      <c r="E83" s="132"/>
      <c r="F83" s="132"/>
      <c r="G83" s="132"/>
      <c r="H83" s="132"/>
    </row>
    <row r="84" spans="1:8">
      <c r="A84" s="381">
        <v>120002</v>
      </c>
      <c r="B84" s="74" t="s">
        <v>1256</v>
      </c>
      <c r="C84" s="132"/>
      <c r="D84" s="132"/>
      <c r="E84" s="132"/>
      <c r="F84" s="132"/>
      <c r="G84" s="132"/>
      <c r="H84" s="132"/>
    </row>
    <row r="85" spans="1:8">
      <c r="A85" s="381">
        <v>120003</v>
      </c>
      <c r="B85" s="74" t="s">
        <v>1257</v>
      </c>
      <c r="C85" s="132"/>
      <c r="D85" s="132"/>
      <c r="E85" s="132"/>
      <c r="F85" s="132"/>
      <c r="G85" s="132"/>
      <c r="H85" s="132"/>
    </row>
    <row r="86" spans="1:8">
      <c r="A86" s="381">
        <v>120004</v>
      </c>
      <c r="B86" s="75" t="s">
        <v>1258</v>
      </c>
      <c r="C86" s="132"/>
      <c r="D86" s="132"/>
      <c r="E86" s="132"/>
      <c r="F86" s="132"/>
      <c r="G86" s="132"/>
      <c r="H86" s="132"/>
    </row>
    <row r="87" spans="1:8">
      <c r="A87" s="381">
        <v>1200041</v>
      </c>
      <c r="B87" s="74" t="s">
        <v>1259</v>
      </c>
      <c r="C87" s="132"/>
      <c r="D87" s="132"/>
      <c r="E87" s="132"/>
      <c r="F87" s="132"/>
      <c r="G87" s="132"/>
      <c r="H87" s="132"/>
    </row>
    <row r="88" spans="1:8">
      <c r="A88" s="381">
        <v>1200042</v>
      </c>
      <c r="B88" s="74" t="s">
        <v>1260</v>
      </c>
      <c r="C88" s="132"/>
      <c r="D88" s="132"/>
      <c r="E88" s="132"/>
      <c r="F88" s="132"/>
      <c r="G88" s="132"/>
      <c r="H88" s="132"/>
    </row>
    <row r="89" spans="1:8">
      <c r="A89" s="381">
        <v>1200043</v>
      </c>
      <c r="B89" s="74" t="s">
        <v>1261</v>
      </c>
      <c r="C89" s="132"/>
      <c r="D89" s="132"/>
      <c r="E89" s="132"/>
      <c r="F89" s="132"/>
      <c r="G89" s="132"/>
      <c r="H89" s="132"/>
    </row>
    <row r="90" spans="1:8">
      <c r="A90" s="381">
        <v>1200044</v>
      </c>
      <c r="B90" s="74" t="s">
        <v>1006</v>
      </c>
      <c r="C90" s="132"/>
      <c r="D90" s="132"/>
      <c r="E90" s="132"/>
      <c r="F90" s="132"/>
      <c r="G90" s="132"/>
      <c r="H90" s="132"/>
    </row>
    <row r="91" spans="1:8">
      <c r="A91" s="381">
        <v>120005</v>
      </c>
      <c r="B91" s="74" t="s">
        <v>1008</v>
      </c>
      <c r="C91" s="132"/>
      <c r="D91" s="132"/>
      <c r="E91" s="132"/>
      <c r="F91" s="132"/>
      <c r="G91" s="132"/>
      <c r="H91" s="132"/>
    </row>
    <row r="92" spans="1:8">
      <c r="A92" s="381">
        <v>120006</v>
      </c>
      <c r="B92" s="74" t="s">
        <v>1009</v>
      </c>
      <c r="C92" s="132"/>
      <c r="D92" s="132"/>
      <c r="E92" s="132"/>
      <c r="F92" s="132"/>
      <c r="G92" s="132"/>
      <c r="H92" s="132"/>
    </row>
    <row r="93" spans="1:8">
      <c r="A93" s="381">
        <v>120007</v>
      </c>
      <c r="B93" s="74" t="s">
        <v>1010</v>
      </c>
      <c r="C93" s="132"/>
      <c r="D93" s="132"/>
      <c r="E93" s="132"/>
      <c r="F93" s="132"/>
      <c r="G93" s="132"/>
      <c r="H93" s="132"/>
    </row>
    <row r="94" spans="1:8">
      <c r="A94" s="381">
        <v>120008</v>
      </c>
      <c r="B94" s="74" t="s">
        <v>1011</v>
      </c>
      <c r="C94" s="132"/>
      <c r="D94" s="132"/>
      <c r="E94" s="132"/>
      <c r="F94" s="132"/>
      <c r="G94" s="132"/>
      <c r="H94" s="132"/>
    </row>
    <row r="95" spans="1:8">
      <c r="A95" s="381">
        <v>120009</v>
      </c>
      <c r="B95" s="74" t="s">
        <v>1012</v>
      </c>
      <c r="C95" s="132"/>
      <c r="D95" s="132"/>
      <c r="E95" s="132"/>
      <c r="F95" s="132"/>
      <c r="G95" s="132"/>
      <c r="H95" s="132"/>
    </row>
    <row r="96" spans="1:8">
      <c r="A96" s="383">
        <v>120013</v>
      </c>
      <c r="B96" s="74" t="s">
        <v>1262</v>
      </c>
      <c r="C96" s="132"/>
      <c r="D96" s="132"/>
      <c r="E96" s="132"/>
      <c r="F96" s="132"/>
      <c r="G96" s="132"/>
      <c r="H96" s="132"/>
    </row>
    <row r="97" spans="1:8">
      <c r="A97" s="383">
        <v>120014</v>
      </c>
      <c r="B97" s="74" t="s">
        <v>1263</v>
      </c>
      <c r="C97" s="132"/>
      <c r="D97" s="132"/>
      <c r="E97" s="132"/>
      <c r="F97" s="132"/>
      <c r="G97" s="132"/>
      <c r="H97" s="132"/>
    </row>
    <row r="98" spans="1:8">
      <c r="A98" s="383">
        <v>120015</v>
      </c>
      <c r="B98" s="74" t="s">
        <v>1264</v>
      </c>
      <c r="C98" s="132"/>
      <c r="D98" s="132"/>
      <c r="E98" s="132"/>
      <c r="F98" s="132"/>
      <c r="G98" s="132"/>
      <c r="H98" s="132"/>
    </row>
    <row r="99" spans="1:8">
      <c r="A99" s="383">
        <v>120016</v>
      </c>
      <c r="B99" s="74" t="s">
        <v>1265</v>
      </c>
      <c r="C99" s="132"/>
      <c r="D99" s="132"/>
      <c r="E99" s="132"/>
      <c r="F99" s="132"/>
      <c r="G99" s="132"/>
      <c r="H99" s="132"/>
    </row>
    <row r="100" spans="1:8">
      <c r="A100" s="380">
        <v>121</v>
      </c>
      <c r="B100" s="75" t="s">
        <v>1013</v>
      </c>
      <c r="C100" s="132"/>
      <c r="D100" s="132"/>
      <c r="E100" s="132"/>
      <c r="F100" s="132"/>
      <c r="G100" s="132"/>
      <c r="H100" s="132"/>
    </row>
    <row r="101" spans="1:8" ht="51">
      <c r="A101" s="381">
        <v>121001</v>
      </c>
      <c r="B101" s="74" t="s">
        <v>1266</v>
      </c>
      <c r="C101" s="132"/>
      <c r="D101" s="132"/>
      <c r="E101" s="132"/>
      <c r="F101" s="132"/>
      <c r="G101" s="132"/>
      <c r="H101" s="132"/>
    </row>
    <row r="102" spans="1:8">
      <c r="A102" s="381">
        <v>121002</v>
      </c>
      <c r="B102" s="74" t="s">
        <v>1267</v>
      </c>
      <c r="C102" s="132"/>
      <c r="D102" s="132"/>
      <c r="E102" s="132"/>
      <c r="F102" s="132"/>
      <c r="G102" s="132"/>
      <c r="H102" s="132"/>
    </row>
    <row r="103" spans="1:8">
      <c r="A103" s="380">
        <v>122</v>
      </c>
      <c r="B103" s="75" t="s">
        <v>1268</v>
      </c>
      <c r="C103" s="132"/>
      <c r="D103" s="132"/>
      <c r="E103" s="132"/>
      <c r="F103" s="132"/>
      <c r="G103" s="132"/>
      <c r="H103" s="132"/>
    </row>
    <row r="104" spans="1:8">
      <c r="A104" s="381">
        <v>122001</v>
      </c>
      <c r="B104" s="74" t="s">
        <v>1269</v>
      </c>
      <c r="C104" s="132"/>
      <c r="D104" s="132"/>
      <c r="E104" s="132"/>
      <c r="F104" s="132"/>
      <c r="G104" s="132"/>
      <c r="H104" s="132"/>
    </row>
    <row r="105" spans="1:8">
      <c r="A105" s="381">
        <v>122002</v>
      </c>
      <c r="B105" s="74" t="s">
        <v>1270</v>
      </c>
      <c r="C105" s="132"/>
      <c r="D105" s="132"/>
      <c r="E105" s="132"/>
      <c r="F105" s="132"/>
      <c r="G105" s="132"/>
      <c r="H105" s="132"/>
    </row>
    <row r="106" spans="1:8">
      <c r="A106" s="380">
        <v>123</v>
      </c>
      <c r="B106" s="75" t="s">
        <v>1271</v>
      </c>
      <c r="C106" s="132"/>
      <c r="D106" s="132"/>
      <c r="E106" s="132"/>
      <c r="F106" s="132"/>
      <c r="G106" s="132"/>
      <c r="H106" s="132"/>
    </row>
    <row r="107" spans="1:8">
      <c r="A107" s="381">
        <v>123001</v>
      </c>
      <c r="B107" s="74" t="s">
        <v>1272</v>
      </c>
      <c r="C107" s="132"/>
      <c r="D107" s="132"/>
      <c r="E107" s="132"/>
      <c r="F107" s="132"/>
      <c r="G107" s="132"/>
      <c r="H107" s="132"/>
    </row>
    <row r="108" spans="1:8">
      <c r="A108" s="381">
        <v>123002</v>
      </c>
      <c r="B108" s="74" t="s">
        <v>1273</v>
      </c>
      <c r="C108" s="132"/>
      <c r="D108" s="132"/>
      <c r="E108" s="132"/>
      <c r="F108" s="132"/>
      <c r="G108" s="132"/>
      <c r="H108" s="132"/>
    </row>
    <row r="109" spans="1:8" ht="51">
      <c r="A109" s="381">
        <v>123003</v>
      </c>
      <c r="B109" s="74" t="s">
        <v>1274</v>
      </c>
      <c r="C109" s="132"/>
      <c r="D109" s="132"/>
      <c r="E109" s="132"/>
      <c r="F109" s="132"/>
      <c r="G109" s="132"/>
      <c r="H109" s="132"/>
    </row>
    <row r="110" spans="1:8" ht="51">
      <c r="A110" s="381">
        <v>123004</v>
      </c>
      <c r="B110" s="74" t="s">
        <v>1275</v>
      </c>
      <c r="C110" s="132"/>
      <c r="D110" s="132"/>
      <c r="E110" s="132"/>
      <c r="F110" s="132"/>
      <c r="G110" s="132"/>
      <c r="H110" s="132"/>
    </row>
    <row r="111" spans="1:8">
      <c r="A111" s="384">
        <v>4</v>
      </c>
      <c r="B111" s="75" t="s">
        <v>1226</v>
      </c>
      <c r="C111" s="132"/>
      <c r="D111" s="132"/>
      <c r="E111" s="132"/>
      <c r="F111" s="132"/>
      <c r="G111" s="132"/>
      <c r="H111" s="132"/>
    </row>
    <row r="112" spans="1:8">
      <c r="A112" s="381">
        <v>140001</v>
      </c>
      <c r="B112" s="74" t="s">
        <v>556</v>
      </c>
      <c r="C112" s="132"/>
      <c r="D112" s="132"/>
      <c r="E112" s="132"/>
      <c r="F112" s="132"/>
      <c r="G112" s="132"/>
      <c r="H112" s="132"/>
    </row>
    <row r="113" spans="1:8">
      <c r="A113" s="381">
        <v>140002</v>
      </c>
      <c r="B113" s="74" t="s">
        <v>557</v>
      </c>
      <c r="C113" s="132"/>
      <c r="D113" s="132"/>
      <c r="E113" s="132"/>
      <c r="F113" s="132"/>
      <c r="G113" s="132"/>
      <c r="H113" s="132"/>
    </row>
    <row r="114" spans="1:8">
      <c r="A114" s="381">
        <v>140003</v>
      </c>
      <c r="B114" s="74" t="s">
        <v>558</v>
      </c>
      <c r="C114" s="132"/>
      <c r="D114" s="132"/>
      <c r="E114" s="132"/>
      <c r="F114" s="132"/>
      <c r="G114" s="132"/>
      <c r="H114" s="132"/>
    </row>
    <row r="115" spans="1:8">
      <c r="A115" s="381">
        <v>140004</v>
      </c>
      <c r="B115" s="74" t="s">
        <v>540</v>
      </c>
      <c r="C115" s="132"/>
      <c r="D115" s="132"/>
      <c r="E115" s="132"/>
      <c r="F115" s="132"/>
      <c r="G115" s="132"/>
      <c r="H115" s="132"/>
    </row>
    <row r="116" spans="1:8">
      <c r="A116" s="381">
        <v>140005</v>
      </c>
      <c r="B116" s="74" t="s">
        <v>764</v>
      </c>
      <c r="C116" s="132"/>
      <c r="D116" s="132"/>
      <c r="E116" s="132"/>
      <c r="F116" s="132"/>
      <c r="G116" s="132"/>
      <c r="H116" s="132"/>
    </row>
    <row r="117" spans="1:8">
      <c r="A117" s="381">
        <v>140006</v>
      </c>
      <c r="B117" s="74" t="s">
        <v>765</v>
      </c>
      <c r="C117" s="132"/>
      <c r="D117" s="132"/>
      <c r="E117" s="132"/>
      <c r="F117" s="132"/>
      <c r="G117" s="132"/>
      <c r="H117" s="132"/>
    </row>
    <row r="118" spans="1:8">
      <c r="A118" s="383">
        <v>140007</v>
      </c>
      <c r="B118" s="74" t="s">
        <v>766</v>
      </c>
      <c r="C118" s="132"/>
      <c r="D118" s="132"/>
      <c r="E118" s="132"/>
      <c r="F118" s="132"/>
      <c r="G118" s="132"/>
      <c r="H118" s="132"/>
    </row>
    <row r="119" spans="1:8">
      <c r="A119" s="383">
        <v>140008</v>
      </c>
      <c r="B119" s="74" t="s">
        <v>767</v>
      </c>
      <c r="C119" s="132"/>
      <c r="D119" s="132"/>
      <c r="E119" s="132"/>
      <c r="F119" s="132"/>
      <c r="G119" s="132"/>
      <c r="H119" s="132"/>
    </row>
    <row r="120" spans="1:8">
      <c r="A120" s="384">
        <v>124</v>
      </c>
      <c r="B120" s="75" t="s">
        <v>1276</v>
      </c>
      <c r="C120" s="132"/>
      <c r="D120" s="132"/>
      <c r="E120" s="132"/>
      <c r="F120" s="132"/>
      <c r="G120" s="132"/>
      <c r="H120" s="132"/>
    </row>
    <row r="121" spans="1:8">
      <c r="A121" s="383">
        <v>141001</v>
      </c>
      <c r="B121" s="74" t="s">
        <v>1277</v>
      </c>
      <c r="C121" s="132"/>
      <c r="D121" s="132"/>
      <c r="E121" s="132"/>
      <c r="F121" s="132"/>
      <c r="G121" s="132"/>
      <c r="H121" s="132"/>
    </row>
    <row r="122" spans="1:8">
      <c r="A122" s="380">
        <v>13</v>
      </c>
      <c r="B122" s="75" t="s">
        <v>1016</v>
      </c>
      <c r="C122" s="132"/>
      <c r="D122" s="132"/>
      <c r="E122" s="132"/>
      <c r="F122" s="132"/>
      <c r="G122" s="132"/>
      <c r="H122" s="132"/>
    </row>
    <row r="123" spans="1:8">
      <c r="A123" s="380">
        <v>1310</v>
      </c>
      <c r="B123" s="75" t="s">
        <v>1278</v>
      </c>
      <c r="C123" s="132"/>
      <c r="D123" s="132"/>
      <c r="E123" s="132"/>
      <c r="F123" s="132"/>
      <c r="G123" s="132"/>
      <c r="H123" s="132"/>
    </row>
    <row r="124" spans="1:8">
      <c r="A124" s="381">
        <v>131001</v>
      </c>
      <c r="B124" s="74" t="s">
        <v>1279</v>
      </c>
      <c r="C124" s="132"/>
      <c r="D124" s="132"/>
      <c r="E124" s="132"/>
      <c r="F124" s="132"/>
      <c r="G124" s="132"/>
      <c r="H124" s="132"/>
    </row>
    <row r="125" spans="1:8">
      <c r="A125" s="381">
        <v>131002</v>
      </c>
      <c r="B125" s="74" t="s">
        <v>1280</v>
      </c>
      <c r="C125" s="132"/>
      <c r="D125" s="132"/>
      <c r="E125" s="132"/>
      <c r="F125" s="132"/>
      <c r="G125" s="132"/>
      <c r="H125" s="132"/>
    </row>
    <row r="126" spans="1:8">
      <c r="A126" s="381">
        <v>131003</v>
      </c>
      <c r="B126" s="74" t="s">
        <v>1281</v>
      </c>
      <c r="C126" s="132"/>
      <c r="D126" s="132"/>
      <c r="E126" s="132"/>
      <c r="F126" s="132"/>
      <c r="G126" s="132"/>
      <c r="H126" s="132"/>
    </row>
    <row r="127" spans="1:8">
      <c r="A127" s="381">
        <v>131004</v>
      </c>
      <c r="B127" s="74" t="s">
        <v>1282</v>
      </c>
      <c r="C127" s="132"/>
      <c r="D127" s="132"/>
      <c r="E127" s="132"/>
      <c r="F127" s="132"/>
      <c r="G127" s="132"/>
      <c r="H127" s="132"/>
    </row>
    <row r="128" spans="1:8">
      <c r="A128" s="381">
        <v>131005</v>
      </c>
      <c r="B128" s="74" t="s">
        <v>1283</v>
      </c>
      <c r="C128" s="132"/>
      <c r="D128" s="132"/>
      <c r="E128" s="132"/>
      <c r="F128" s="132"/>
      <c r="G128" s="132"/>
      <c r="H128" s="132"/>
    </row>
    <row r="129" spans="1:8">
      <c r="A129" s="381">
        <v>131006</v>
      </c>
      <c r="B129" s="74" t="s">
        <v>1284</v>
      </c>
      <c r="C129" s="132"/>
      <c r="D129" s="132"/>
      <c r="E129" s="132"/>
      <c r="F129" s="132"/>
      <c r="G129" s="132"/>
      <c r="H129" s="132"/>
    </row>
    <row r="130" spans="1:8">
      <c r="A130" s="381">
        <v>131007</v>
      </c>
      <c r="B130" s="74" t="s">
        <v>1285</v>
      </c>
      <c r="C130" s="132"/>
      <c r="D130" s="132"/>
      <c r="E130" s="132"/>
      <c r="F130" s="132"/>
      <c r="G130" s="132"/>
      <c r="H130" s="132"/>
    </row>
    <row r="131" spans="1:8">
      <c r="A131" s="381">
        <v>131008</v>
      </c>
      <c r="B131" s="74" t="s">
        <v>1286</v>
      </c>
      <c r="C131" s="132"/>
      <c r="D131" s="132"/>
      <c r="E131" s="132"/>
      <c r="F131" s="132"/>
      <c r="G131" s="132"/>
      <c r="H131" s="132"/>
    </row>
    <row r="132" spans="1:8">
      <c r="A132" s="381">
        <v>131009</v>
      </c>
      <c r="B132" s="74" t="s">
        <v>1287</v>
      </c>
      <c r="C132" s="132"/>
      <c r="D132" s="132"/>
      <c r="E132" s="132"/>
      <c r="F132" s="132"/>
      <c r="G132" s="132"/>
      <c r="H132" s="132"/>
    </row>
    <row r="133" spans="1:8">
      <c r="A133" s="380">
        <v>1311</v>
      </c>
      <c r="B133" s="75" t="s">
        <v>1288</v>
      </c>
      <c r="C133" s="132"/>
      <c r="D133" s="132"/>
      <c r="E133" s="132"/>
      <c r="F133" s="132"/>
      <c r="G133" s="132"/>
      <c r="H133" s="132"/>
    </row>
    <row r="134" spans="1:8" ht="51">
      <c r="A134" s="381">
        <v>131101</v>
      </c>
      <c r="B134" s="74" t="s">
        <v>1289</v>
      </c>
      <c r="C134" s="132"/>
      <c r="D134" s="132"/>
      <c r="E134" s="132"/>
      <c r="F134" s="132"/>
      <c r="G134" s="132"/>
      <c r="H134" s="132"/>
    </row>
    <row r="135" spans="1:8" ht="51">
      <c r="A135" s="381">
        <v>131102</v>
      </c>
      <c r="B135" s="74" t="s">
        <v>1290</v>
      </c>
      <c r="C135" s="132"/>
      <c r="D135" s="132"/>
      <c r="E135" s="132"/>
      <c r="F135" s="132"/>
      <c r="G135" s="132"/>
      <c r="H135" s="132"/>
    </row>
    <row r="136" spans="1:8" ht="51">
      <c r="A136" s="381">
        <v>131103</v>
      </c>
      <c r="B136" s="74" t="s">
        <v>1291</v>
      </c>
      <c r="C136" s="132"/>
      <c r="D136" s="132"/>
      <c r="E136" s="132"/>
      <c r="F136" s="132"/>
      <c r="G136" s="132"/>
      <c r="H136" s="132"/>
    </row>
    <row r="137" spans="1:8" ht="51">
      <c r="A137" s="381">
        <v>131104</v>
      </c>
      <c r="B137" s="74" t="s">
        <v>1292</v>
      </c>
      <c r="C137" s="132"/>
      <c r="D137" s="132"/>
      <c r="E137" s="132"/>
      <c r="F137" s="132"/>
      <c r="G137" s="132"/>
      <c r="H137" s="132"/>
    </row>
    <row r="138" spans="1:8" ht="51">
      <c r="A138" s="381">
        <v>131105</v>
      </c>
      <c r="B138" s="74" t="s">
        <v>1293</v>
      </c>
      <c r="C138" s="132"/>
      <c r="D138" s="132"/>
      <c r="E138" s="132"/>
      <c r="F138" s="132"/>
      <c r="G138" s="132"/>
      <c r="H138" s="132"/>
    </row>
    <row r="139" spans="1:8">
      <c r="A139" s="381">
        <v>131106</v>
      </c>
      <c r="B139" s="74" t="s">
        <v>1294</v>
      </c>
      <c r="C139" s="132"/>
      <c r="D139" s="132"/>
      <c r="E139" s="132"/>
      <c r="F139" s="132"/>
      <c r="G139" s="132"/>
      <c r="H139" s="132"/>
    </row>
    <row r="140" spans="1:8">
      <c r="A140" s="380">
        <v>1320</v>
      </c>
      <c r="B140" s="75" t="s">
        <v>1295</v>
      </c>
      <c r="C140" s="132"/>
      <c r="D140" s="132"/>
      <c r="E140" s="132"/>
      <c r="F140" s="132"/>
      <c r="G140" s="132"/>
      <c r="H140" s="132"/>
    </row>
    <row r="141" spans="1:8" ht="51">
      <c r="A141" s="381">
        <v>132001</v>
      </c>
      <c r="B141" s="74" t="s">
        <v>1296</v>
      </c>
      <c r="C141" s="132"/>
      <c r="D141" s="132"/>
      <c r="E141" s="132"/>
      <c r="F141" s="132"/>
      <c r="G141" s="132"/>
      <c r="H141" s="132"/>
    </row>
    <row r="142" spans="1:8">
      <c r="A142" s="381">
        <v>132002</v>
      </c>
      <c r="B142" s="74" t="s">
        <v>1280</v>
      </c>
      <c r="C142" s="132"/>
      <c r="D142" s="132"/>
      <c r="E142" s="132"/>
      <c r="F142" s="132"/>
      <c r="G142" s="132"/>
      <c r="H142" s="132"/>
    </row>
    <row r="143" spans="1:8" ht="51">
      <c r="A143" s="381">
        <v>132003</v>
      </c>
      <c r="B143" s="74" t="s">
        <v>1297</v>
      </c>
      <c r="C143" s="132"/>
      <c r="D143" s="132"/>
      <c r="E143" s="132"/>
      <c r="F143" s="132"/>
      <c r="G143" s="132"/>
      <c r="H143" s="132"/>
    </row>
    <row r="144" spans="1:8">
      <c r="A144" s="381">
        <v>132004</v>
      </c>
      <c r="B144" s="74" t="s">
        <v>1298</v>
      </c>
      <c r="C144" s="132"/>
      <c r="D144" s="132"/>
      <c r="E144" s="132"/>
      <c r="F144" s="132"/>
      <c r="G144" s="132"/>
      <c r="H144" s="132"/>
    </row>
    <row r="145" spans="1:8">
      <c r="A145" s="381">
        <v>132005</v>
      </c>
      <c r="B145" s="74" t="s">
        <v>1299</v>
      </c>
      <c r="C145" s="132"/>
      <c r="D145" s="132"/>
      <c r="E145" s="132"/>
      <c r="F145" s="132"/>
      <c r="G145" s="132"/>
      <c r="H145" s="132"/>
    </row>
    <row r="146" spans="1:8" ht="51">
      <c r="A146" s="381">
        <v>132006</v>
      </c>
      <c r="B146" s="74" t="s">
        <v>1300</v>
      </c>
      <c r="C146" s="132"/>
      <c r="D146" s="132"/>
      <c r="E146" s="132"/>
      <c r="F146" s="132"/>
      <c r="G146" s="132"/>
      <c r="H146" s="132"/>
    </row>
    <row r="147" spans="1:8">
      <c r="A147" s="381">
        <v>132007</v>
      </c>
      <c r="B147" s="74" t="s">
        <v>1301</v>
      </c>
      <c r="C147" s="132"/>
      <c r="D147" s="132"/>
      <c r="E147" s="132"/>
      <c r="F147" s="132"/>
      <c r="G147" s="132"/>
      <c r="H147" s="132"/>
    </row>
    <row r="148" spans="1:8">
      <c r="A148" s="380">
        <v>1330</v>
      </c>
      <c r="B148" s="75" t="s">
        <v>1302</v>
      </c>
      <c r="C148" s="132"/>
      <c r="D148" s="132"/>
      <c r="E148" s="132"/>
      <c r="F148" s="132"/>
      <c r="G148" s="132"/>
      <c r="H148" s="132"/>
    </row>
    <row r="149" spans="1:8">
      <c r="A149" s="381">
        <v>133001</v>
      </c>
      <c r="B149" s="74" t="s">
        <v>1279</v>
      </c>
      <c r="C149" s="132"/>
      <c r="D149" s="132"/>
      <c r="E149" s="132"/>
      <c r="F149" s="132"/>
      <c r="G149" s="132"/>
      <c r="H149" s="132"/>
    </row>
    <row r="150" spans="1:8">
      <c r="A150" s="381">
        <v>133002</v>
      </c>
      <c r="B150" s="74" t="s">
        <v>1281</v>
      </c>
      <c r="C150" s="132"/>
      <c r="D150" s="132"/>
      <c r="E150" s="132"/>
      <c r="F150" s="132"/>
      <c r="G150" s="132"/>
      <c r="H150" s="132"/>
    </row>
    <row r="151" spans="1:8">
      <c r="A151" s="381">
        <v>133003</v>
      </c>
      <c r="B151" s="74" t="s">
        <v>1303</v>
      </c>
      <c r="C151" s="132"/>
      <c r="D151" s="132"/>
      <c r="E151" s="132"/>
      <c r="F151" s="132"/>
      <c r="G151" s="132"/>
      <c r="H151" s="132"/>
    </row>
    <row r="152" spans="1:8">
      <c r="A152" s="381">
        <v>133004</v>
      </c>
      <c r="B152" s="74" t="s">
        <v>1304</v>
      </c>
      <c r="C152" s="132"/>
      <c r="D152" s="132"/>
      <c r="E152" s="132"/>
      <c r="F152" s="132"/>
      <c r="G152" s="132"/>
      <c r="H152" s="132"/>
    </row>
    <row r="153" spans="1:8">
      <c r="A153" s="381">
        <v>133005</v>
      </c>
      <c r="B153" s="74" t="s">
        <v>1305</v>
      </c>
      <c r="C153" s="132"/>
      <c r="D153" s="132"/>
      <c r="E153" s="132"/>
      <c r="F153" s="132"/>
      <c r="G153" s="132"/>
      <c r="H153" s="132"/>
    </row>
    <row r="154" spans="1:8">
      <c r="A154" s="380">
        <v>1340</v>
      </c>
      <c r="B154" s="75" t="s">
        <v>1306</v>
      </c>
      <c r="C154" s="132"/>
      <c r="D154" s="132"/>
      <c r="E154" s="132"/>
      <c r="F154" s="132"/>
      <c r="G154" s="132"/>
      <c r="H154" s="132"/>
    </row>
    <row r="155" spans="1:8">
      <c r="A155" s="381">
        <v>134001</v>
      </c>
      <c r="B155" s="74" t="s">
        <v>1307</v>
      </c>
      <c r="C155" s="132"/>
      <c r="D155" s="132"/>
      <c r="E155" s="132"/>
      <c r="F155" s="132"/>
      <c r="G155" s="132"/>
      <c r="H155" s="132"/>
    </row>
    <row r="156" spans="1:8">
      <c r="A156" s="381">
        <v>134002</v>
      </c>
      <c r="B156" s="74" t="s">
        <v>1308</v>
      </c>
      <c r="C156" s="132"/>
      <c r="D156" s="132"/>
      <c r="E156" s="132"/>
      <c r="F156" s="132"/>
      <c r="G156" s="132"/>
      <c r="H156" s="132"/>
    </row>
    <row r="157" spans="1:8">
      <c r="A157" s="381">
        <v>134003</v>
      </c>
      <c r="B157" s="74" t="s">
        <v>1309</v>
      </c>
      <c r="C157" s="132"/>
      <c r="D157" s="132"/>
      <c r="E157" s="132"/>
      <c r="F157" s="132"/>
      <c r="G157" s="132"/>
      <c r="H157" s="132"/>
    </row>
    <row r="158" spans="1:8">
      <c r="A158" s="398">
        <v>14</v>
      </c>
      <c r="B158" s="195" t="s">
        <v>747</v>
      </c>
      <c r="C158" s="132"/>
      <c r="D158" s="132"/>
      <c r="E158" s="132"/>
      <c r="F158" s="132"/>
      <c r="G158" s="132"/>
      <c r="H158" s="132"/>
    </row>
    <row r="159" spans="1:8">
      <c r="A159" s="383">
        <v>145004</v>
      </c>
      <c r="B159" s="74" t="s">
        <v>1203</v>
      </c>
      <c r="C159" s="132"/>
      <c r="D159" s="132"/>
      <c r="E159" s="132"/>
      <c r="F159" s="132"/>
      <c r="G159" s="132"/>
      <c r="H159" s="132"/>
    </row>
    <row r="160" spans="1:8">
      <c r="A160" s="381">
        <v>145005</v>
      </c>
      <c r="B160" s="74" t="s">
        <v>1204</v>
      </c>
      <c r="C160" s="132"/>
      <c r="D160" s="132"/>
      <c r="E160" s="132"/>
      <c r="F160" s="132"/>
      <c r="G160" s="132"/>
      <c r="H160" s="132"/>
    </row>
    <row r="161" spans="1:8">
      <c r="A161" s="381">
        <v>145006</v>
      </c>
      <c r="B161" s="74" t="s">
        <v>1205</v>
      </c>
      <c r="C161" s="132"/>
      <c r="D161" s="132"/>
      <c r="E161" s="132"/>
      <c r="F161" s="132"/>
      <c r="G161" s="132"/>
      <c r="H161" s="132"/>
    </row>
    <row r="162" spans="1:8">
      <c r="A162" s="383">
        <v>145007</v>
      </c>
      <c r="B162" s="74" t="s">
        <v>1206</v>
      </c>
      <c r="C162" s="132"/>
      <c r="D162" s="132"/>
      <c r="E162" s="132"/>
      <c r="F162" s="132"/>
      <c r="G162" s="132"/>
      <c r="H162" s="132"/>
    </row>
    <row r="163" spans="1:8">
      <c r="A163" s="381">
        <v>145008</v>
      </c>
      <c r="B163" s="74" t="s">
        <v>1207</v>
      </c>
      <c r="C163" s="132"/>
      <c r="D163" s="132"/>
      <c r="E163" s="132"/>
      <c r="F163" s="132"/>
      <c r="G163" s="132"/>
      <c r="H163" s="132"/>
    </row>
    <row r="164" spans="1:8">
      <c r="A164" s="381">
        <v>145009</v>
      </c>
      <c r="B164" s="74" t="s">
        <v>1208</v>
      </c>
      <c r="C164" s="132"/>
      <c r="D164" s="132"/>
      <c r="E164" s="132"/>
      <c r="F164" s="132"/>
      <c r="G164" s="132"/>
      <c r="H164" s="132"/>
    </row>
    <row r="165" spans="1:8">
      <c r="A165" s="384">
        <v>2</v>
      </c>
      <c r="B165" s="75" t="s">
        <v>1230</v>
      </c>
      <c r="C165" s="132"/>
      <c r="D165" s="132"/>
      <c r="E165" s="132"/>
      <c r="F165" s="132"/>
      <c r="G165" s="132"/>
      <c r="H165" s="132"/>
    </row>
    <row r="166" spans="1:8">
      <c r="A166" s="380">
        <v>21</v>
      </c>
      <c r="B166" s="75" t="s">
        <v>380</v>
      </c>
      <c r="C166" s="132"/>
      <c r="D166" s="132"/>
      <c r="E166" s="132"/>
      <c r="F166" s="132"/>
      <c r="G166" s="132"/>
      <c r="H166" s="132"/>
    </row>
    <row r="167" spans="1:8">
      <c r="A167" s="380">
        <v>210</v>
      </c>
      <c r="B167" s="75" t="s">
        <v>382</v>
      </c>
      <c r="C167" s="132"/>
      <c r="D167" s="132"/>
      <c r="E167" s="132"/>
      <c r="F167" s="132"/>
      <c r="G167" s="132"/>
      <c r="H167" s="132"/>
    </row>
    <row r="168" spans="1:8">
      <c r="A168" s="380">
        <v>2101</v>
      </c>
      <c r="B168" s="75" t="s">
        <v>1051</v>
      </c>
      <c r="C168" s="132"/>
      <c r="D168" s="132"/>
      <c r="E168" s="132"/>
      <c r="F168" s="132"/>
      <c r="G168" s="132"/>
      <c r="H168" s="132"/>
    </row>
    <row r="169" spans="1:8">
      <c r="A169" s="381">
        <v>210101</v>
      </c>
      <c r="B169" s="74" t="s">
        <v>1328</v>
      </c>
      <c r="C169" s="132"/>
      <c r="D169" s="132"/>
      <c r="E169" s="132"/>
      <c r="F169" s="132"/>
      <c r="G169" s="132"/>
      <c r="H169" s="132"/>
    </row>
    <row r="170" spans="1:8">
      <c r="A170" s="381">
        <v>210102</v>
      </c>
      <c r="B170" s="74" t="s">
        <v>1327</v>
      </c>
      <c r="C170" s="132"/>
      <c r="D170" s="132"/>
      <c r="E170" s="132"/>
      <c r="F170" s="132"/>
      <c r="G170" s="132"/>
      <c r="H170" s="132"/>
    </row>
    <row r="171" spans="1:8">
      <c r="A171" s="381">
        <v>210103</v>
      </c>
      <c r="B171" s="74" t="s">
        <v>1326</v>
      </c>
      <c r="C171" s="132"/>
      <c r="D171" s="132"/>
      <c r="E171" s="132"/>
      <c r="F171" s="132"/>
      <c r="G171" s="132"/>
      <c r="H171" s="132"/>
    </row>
    <row r="172" spans="1:8">
      <c r="A172" s="381">
        <v>210104</v>
      </c>
      <c r="B172" s="74" t="s">
        <v>1325</v>
      </c>
      <c r="C172" s="132"/>
      <c r="D172" s="132"/>
      <c r="E172" s="132"/>
      <c r="F172" s="132"/>
      <c r="G172" s="132"/>
      <c r="H172" s="132"/>
    </row>
    <row r="173" spans="1:8">
      <c r="A173" s="381">
        <v>210105</v>
      </c>
      <c r="B173" s="74" t="s">
        <v>1324</v>
      </c>
      <c r="C173" s="132"/>
      <c r="D173" s="132"/>
      <c r="E173" s="132"/>
      <c r="F173" s="132"/>
      <c r="G173" s="132"/>
      <c r="H173" s="132"/>
    </row>
    <row r="174" spans="1:8">
      <c r="A174" s="381">
        <v>210106</v>
      </c>
      <c r="B174" s="74" t="s">
        <v>1323</v>
      </c>
      <c r="C174" s="132"/>
      <c r="D174" s="132"/>
      <c r="E174" s="132"/>
      <c r="F174" s="132"/>
      <c r="G174" s="132"/>
      <c r="H174" s="132"/>
    </row>
    <row r="175" spans="1:8">
      <c r="A175" s="380">
        <v>2102</v>
      </c>
      <c r="B175" s="75" t="s">
        <v>1322</v>
      </c>
      <c r="C175" s="132"/>
      <c r="D175" s="132"/>
      <c r="E175" s="132"/>
      <c r="F175" s="132"/>
      <c r="G175" s="132"/>
      <c r="H175" s="132"/>
    </row>
    <row r="176" spans="1:8">
      <c r="A176" s="381">
        <v>210201</v>
      </c>
      <c r="B176" s="74" t="s">
        <v>1060</v>
      </c>
      <c r="C176" s="132"/>
      <c r="D176" s="132"/>
      <c r="E176" s="132"/>
      <c r="F176" s="132"/>
      <c r="G176" s="132"/>
      <c r="H176" s="132"/>
    </row>
    <row r="177" spans="1:8">
      <c r="A177" s="381">
        <v>210202</v>
      </c>
      <c r="B177" s="74" t="s">
        <v>1061</v>
      </c>
      <c r="C177" s="132"/>
      <c r="D177" s="132"/>
      <c r="E177" s="132"/>
      <c r="F177" s="132"/>
      <c r="G177" s="132"/>
      <c r="H177" s="132"/>
    </row>
    <row r="178" spans="1:8">
      <c r="A178" s="381">
        <v>210203</v>
      </c>
      <c r="B178" s="74" t="s">
        <v>1062</v>
      </c>
      <c r="C178" s="132"/>
      <c r="D178" s="132"/>
      <c r="E178" s="132"/>
      <c r="F178" s="132"/>
      <c r="G178" s="132"/>
      <c r="H178" s="132"/>
    </row>
    <row r="179" spans="1:8">
      <c r="A179" s="381">
        <v>210204</v>
      </c>
      <c r="B179" s="74" t="s">
        <v>1063</v>
      </c>
      <c r="C179" s="132"/>
      <c r="D179" s="132"/>
      <c r="E179" s="132"/>
      <c r="F179" s="132"/>
      <c r="G179" s="132"/>
      <c r="H179" s="132"/>
    </row>
    <row r="180" spans="1:8">
      <c r="A180" s="381">
        <v>210205</v>
      </c>
      <c r="B180" s="74" t="s">
        <v>1064</v>
      </c>
      <c r="C180" s="132"/>
      <c r="D180" s="132"/>
      <c r="E180" s="132"/>
      <c r="F180" s="132"/>
      <c r="G180" s="132"/>
      <c r="H180" s="132"/>
    </row>
    <row r="181" spans="1:8">
      <c r="A181" s="381">
        <v>210206</v>
      </c>
      <c r="B181" s="74" t="s">
        <v>1195</v>
      </c>
      <c r="C181" s="132"/>
      <c r="D181" s="132"/>
      <c r="E181" s="132"/>
      <c r="F181" s="132"/>
      <c r="G181" s="132"/>
      <c r="H181" s="132"/>
    </row>
    <row r="182" spans="1:8">
      <c r="A182" s="380">
        <v>2103</v>
      </c>
      <c r="B182" s="75" t="s">
        <v>1058</v>
      </c>
      <c r="C182" s="132"/>
      <c r="D182" s="132"/>
      <c r="E182" s="132"/>
      <c r="F182" s="132"/>
      <c r="G182" s="132"/>
      <c r="H182" s="132"/>
    </row>
    <row r="183" spans="1:8">
      <c r="A183" s="381">
        <v>210301</v>
      </c>
      <c r="B183" s="74" t="s">
        <v>1321</v>
      </c>
      <c r="C183" s="132"/>
      <c r="D183" s="132"/>
      <c r="E183" s="132"/>
      <c r="F183" s="132"/>
      <c r="G183" s="132"/>
      <c r="H183" s="132"/>
    </row>
    <row r="184" spans="1:8">
      <c r="A184" s="381">
        <v>210302</v>
      </c>
      <c r="B184" s="74" t="s">
        <v>1320</v>
      </c>
      <c r="C184" s="132"/>
      <c r="D184" s="132"/>
      <c r="E184" s="132"/>
      <c r="F184" s="132"/>
      <c r="G184" s="132"/>
      <c r="H184" s="132"/>
    </row>
    <row r="185" spans="1:8">
      <c r="A185" s="381">
        <v>210303</v>
      </c>
      <c r="B185" s="74" t="s">
        <v>1319</v>
      </c>
      <c r="C185" s="132"/>
      <c r="D185" s="132"/>
      <c r="E185" s="132"/>
      <c r="F185" s="132"/>
      <c r="G185" s="132"/>
      <c r="H185" s="132"/>
    </row>
    <row r="186" spans="1:8">
      <c r="A186" s="381">
        <v>210304</v>
      </c>
      <c r="B186" s="74" t="s">
        <v>1318</v>
      </c>
      <c r="C186" s="132"/>
      <c r="D186" s="132"/>
      <c r="E186" s="132"/>
      <c r="F186" s="132"/>
      <c r="G186" s="132"/>
      <c r="H186" s="132"/>
    </row>
    <row r="187" spans="1:8">
      <c r="A187" s="381">
        <v>210305</v>
      </c>
      <c r="B187" s="74" t="s">
        <v>1317</v>
      </c>
      <c r="C187" s="132"/>
      <c r="D187" s="132"/>
      <c r="E187" s="132"/>
      <c r="F187" s="132"/>
      <c r="G187" s="132"/>
      <c r="H187" s="132"/>
    </row>
    <row r="188" spans="1:8">
      <c r="A188" s="380">
        <v>2104</v>
      </c>
      <c r="B188" s="75" t="s">
        <v>1059</v>
      </c>
      <c r="C188" s="132"/>
      <c r="D188" s="132"/>
      <c r="E188" s="132"/>
      <c r="F188" s="132"/>
      <c r="G188" s="132"/>
      <c r="H188" s="132"/>
    </row>
    <row r="189" spans="1:8">
      <c r="A189" s="381">
        <v>210401</v>
      </c>
      <c r="B189" s="74" t="s">
        <v>1316</v>
      </c>
      <c r="C189" s="132"/>
      <c r="D189" s="132"/>
      <c r="E189" s="132"/>
      <c r="F189" s="132"/>
      <c r="G189" s="132"/>
      <c r="H189" s="132"/>
    </row>
    <row r="190" spans="1:8">
      <c r="A190" s="381">
        <v>210402</v>
      </c>
      <c r="B190" s="74" t="s">
        <v>1315</v>
      </c>
      <c r="C190" s="132"/>
      <c r="D190" s="132"/>
      <c r="E190" s="132"/>
      <c r="F190" s="132"/>
      <c r="G190" s="132"/>
      <c r="H190" s="132"/>
    </row>
    <row r="191" spans="1:8">
      <c r="A191" s="381">
        <v>210403</v>
      </c>
      <c r="B191" s="74" t="s">
        <v>1314</v>
      </c>
      <c r="C191" s="132"/>
      <c r="D191" s="132"/>
      <c r="E191" s="132"/>
      <c r="F191" s="132"/>
      <c r="G191" s="132"/>
      <c r="H191" s="132"/>
    </row>
    <row r="192" spans="1:8">
      <c r="A192" s="381">
        <v>210404</v>
      </c>
      <c r="B192" s="74" t="s">
        <v>1313</v>
      </c>
      <c r="C192" s="132"/>
      <c r="D192" s="132"/>
      <c r="E192" s="132"/>
      <c r="F192" s="132"/>
      <c r="G192" s="132"/>
      <c r="H192" s="132"/>
    </row>
    <row r="193" spans="1:8">
      <c r="A193" s="381">
        <v>210405</v>
      </c>
      <c r="B193" s="74" t="s">
        <v>1312</v>
      </c>
      <c r="C193" s="132"/>
      <c r="D193" s="132"/>
      <c r="E193" s="132"/>
      <c r="F193" s="132"/>
      <c r="G193" s="132"/>
      <c r="H193" s="132"/>
    </row>
    <row r="194" spans="1:8">
      <c r="A194" s="381">
        <v>210406</v>
      </c>
      <c r="B194" s="74" t="s">
        <v>1311</v>
      </c>
      <c r="C194" s="132"/>
      <c r="D194" s="132"/>
      <c r="E194" s="132"/>
      <c r="F194" s="132"/>
      <c r="G194" s="132"/>
      <c r="H194" s="132"/>
    </row>
    <row r="195" spans="1:8">
      <c r="A195" s="381">
        <v>210407</v>
      </c>
      <c r="B195" s="74" t="s">
        <v>1310</v>
      </c>
      <c r="C195" s="132"/>
      <c r="D195" s="132"/>
      <c r="E195" s="132"/>
      <c r="F195" s="132"/>
      <c r="G195" s="132"/>
      <c r="H195" s="132"/>
    </row>
    <row r="196" spans="1:8">
      <c r="A196" s="381">
        <v>210408</v>
      </c>
      <c r="B196" s="74" t="s">
        <v>1075</v>
      </c>
      <c r="C196" s="132"/>
      <c r="D196" s="132"/>
      <c r="E196" s="132"/>
      <c r="F196" s="132"/>
      <c r="G196" s="132"/>
      <c r="H196" s="132"/>
    </row>
    <row r="197" spans="1:8" ht="51">
      <c r="A197" s="383">
        <v>210409</v>
      </c>
      <c r="B197" s="74" t="s">
        <v>1197</v>
      </c>
      <c r="C197" s="132"/>
      <c r="D197" s="132"/>
      <c r="E197" s="132"/>
      <c r="F197" s="132"/>
      <c r="G197" s="132"/>
      <c r="H197" s="132"/>
    </row>
    <row r="198" spans="1:8">
      <c r="A198" s="383">
        <v>210410</v>
      </c>
      <c r="B198" s="74" t="s">
        <v>1187</v>
      </c>
      <c r="C198" s="132"/>
      <c r="D198" s="132"/>
      <c r="E198" s="132"/>
      <c r="F198" s="132"/>
      <c r="G198" s="132"/>
      <c r="H198" s="132"/>
    </row>
    <row r="199" spans="1:8">
      <c r="A199" s="380">
        <v>2105</v>
      </c>
      <c r="B199" s="75" t="s">
        <v>429</v>
      </c>
      <c r="C199" s="132"/>
      <c r="D199" s="132"/>
      <c r="E199" s="132"/>
      <c r="F199" s="132"/>
      <c r="G199" s="132"/>
      <c r="H199" s="132"/>
    </row>
    <row r="200" spans="1:8">
      <c r="A200" s="381">
        <v>210501</v>
      </c>
      <c r="B200" s="74" t="s">
        <v>431</v>
      </c>
      <c r="C200" s="132"/>
      <c r="D200" s="132"/>
      <c r="E200" s="132"/>
      <c r="F200" s="132"/>
      <c r="G200" s="132"/>
      <c r="H200" s="132"/>
    </row>
    <row r="201" spans="1:8">
      <c r="A201" s="381">
        <v>210502</v>
      </c>
      <c r="B201" s="74" t="s">
        <v>433</v>
      </c>
      <c r="C201" s="132"/>
      <c r="D201" s="132"/>
      <c r="E201" s="132"/>
      <c r="F201" s="132"/>
      <c r="G201" s="132"/>
      <c r="H201" s="132"/>
    </row>
    <row r="202" spans="1:8">
      <c r="A202" s="381">
        <v>210503</v>
      </c>
      <c r="B202" s="74" t="s">
        <v>435</v>
      </c>
      <c r="C202" s="132"/>
      <c r="D202" s="132"/>
      <c r="E202" s="132"/>
      <c r="F202" s="132"/>
      <c r="G202" s="132"/>
      <c r="H202" s="132"/>
    </row>
    <row r="203" spans="1:8">
      <c r="A203" s="380">
        <v>2106</v>
      </c>
      <c r="B203" s="75" t="s">
        <v>437</v>
      </c>
      <c r="C203" s="132"/>
      <c r="D203" s="132"/>
      <c r="E203" s="132"/>
      <c r="F203" s="132"/>
      <c r="G203" s="132"/>
      <c r="H203" s="132"/>
    </row>
    <row r="204" spans="1:8">
      <c r="A204" s="381">
        <v>210601</v>
      </c>
      <c r="B204" s="74" t="s">
        <v>439</v>
      </c>
      <c r="C204" s="132"/>
      <c r="D204" s="132"/>
      <c r="E204" s="132"/>
      <c r="F204" s="132"/>
      <c r="G204" s="132"/>
      <c r="H204" s="132"/>
    </row>
    <row r="205" spans="1:8">
      <c r="A205" s="381">
        <v>210602</v>
      </c>
      <c r="B205" s="74" t="s">
        <v>441</v>
      </c>
      <c r="C205" s="132"/>
      <c r="D205" s="132"/>
      <c r="E205" s="132"/>
      <c r="F205" s="132"/>
      <c r="G205" s="132"/>
      <c r="H205" s="132"/>
    </row>
    <row r="206" spans="1:8">
      <c r="A206" s="381">
        <v>210603</v>
      </c>
      <c r="B206" s="74" t="s">
        <v>443</v>
      </c>
      <c r="C206" s="132"/>
      <c r="D206" s="132"/>
      <c r="E206" s="132"/>
      <c r="F206" s="132"/>
      <c r="G206" s="132"/>
      <c r="H206" s="132"/>
    </row>
    <row r="207" spans="1:8">
      <c r="A207" s="381">
        <v>210604</v>
      </c>
      <c r="B207" s="74" t="s">
        <v>445</v>
      </c>
      <c r="C207" s="132"/>
      <c r="D207" s="132"/>
      <c r="E207" s="132"/>
      <c r="F207" s="132"/>
      <c r="G207" s="132"/>
      <c r="H207" s="132"/>
    </row>
    <row r="208" spans="1:8">
      <c r="A208" s="384">
        <v>2107</v>
      </c>
      <c r="B208" s="75" t="s">
        <v>446</v>
      </c>
      <c r="C208" s="132"/>
      <c r="D208" s="132"/>
      <c r="E208" s="132"/>
      <c r="F208" s="132"/>
      <c r="G208" s="132"/>
      <c r="H208" s="132"/>
    </row>
    <row r="209" spans="1:8">
      <c r="A209" s="381">
        <v>210701</v>
      </c>
      <c r="B209" s="74" t="s">
        <v>448</v>
      </c>
      <c r="C209" s="132"/>
      <c r="D209" s="132"/>
      <c r="E209" s="132"/>
      <c r="F209" s="132"/>
      <c r="G209" s="132"/>
      <c r="H209" s="132"/>
    </row>
    <row r="210" spans="1:8">
      <c r="A210" s="381">
        <v>210702</v>
      </c>
      <c r="B210" s="74" t="s">
        <v>450</v>
      </c>
      <c r="C210" s="132"/>
      <c r="D210" s="132"/>
      <c r="E210" s="132"/>
      <c r="F210" s="132"/>
      <c r="G210" s="132"/>
      <c r="H210" s="132"/>
    </row>
    <row r="211" spans="1:8">
      <c r="A211" s="381">
        <v>210703</v>
      </c>
      <c r="B211" s="74" t="s">
        <v>452</v>
      </c>
      <c r="C211" s="132"/>
      <c r="D211" s="132"/>
      <c r="E211" s="132"/>
      <c r="F211" s="132"/>
      <c r="G211" s="132"/>
      <c r="H211" s="132"/>
    </row>
    <row r="212" spans="1:8">
      <c r="A212" s="380">
        <v>2108</v>
      </c>
      <c r="B212" s="75" t="s">
        <v>454</v>
      </c>
      <c r="C212" s="132"/>
      <c r="D212" s="132"/>
      <c r="E212" s="132"/>
      <c r="F212" s="132"/>
      <c r="G212" s="132"/>
      <c r="H212" s="132"/>
    </row>
    <row r="213" spans="1:8" ht="51">
      <c r="A213" s="381">
        <v>210801</v>
      </c>
      <c r="B213" s="74" t="s">
        <v>456</v>
      </c>
      <c r="C213" s="132"/>
      <c r="D213" s="132"/>
      <c r="E213" s="132"/>
      <c r="F213" s="132"/>
      <c r="G213" s="132"/>
      <c r="H213" s="132"/>
    </row>
    <row r="214" spans="1:8">
      <c r="A214" s="381">
        <v>210802</v>
      </c>
      <c r="B214" s="74" t="s">
        <v>550</v>
      </c>
      <c r="C214" s="132"/>
      <c r="D214" s="132"/>
      <c r="E214" s="132"/>
      <c r="F214" s="132"/>
      <c r="G214" s="132"/>
      <c r="H214" s="132"/>
    </row>
    <row r="215" spans="1:8">
      <c r="A215" s="381">
        <v>210803</v>
      </c>
      <c r="B215" s="74" t="s">
        <v>459</v>
      </c>
      <c r="C215" s="132"/>
      <c r="D215" s="132"/>
      <c r="E215" s="132"/>
      <c r="F215" s="132"/>
      <c r="G215" s="132"/>
      <c r="H215" s="132"/>
    </row>
    <row r="216" spans="1:8">
      <c r="A216" s="381">
        <v>210804</v>
      </c>
      <c r="B216" s="74" t="s">
        <v>461</v>
      </c>
      <c r="C216" s="132"/>
      <c r="D216" s="132"/>
      <c r="E216" s="132"/>
      <c r="F216" s="132"/>
      <c r="G216" s="132"/>
      <c r="H216" s="132"/>
    </row>
    <row r="217" spans="1:8">
      <c r="A217" s="381">
        <v>210805</v>
      </c>
      <c r="B217" s="74" t="s">
        <v>463</v>
      </c>
      <c r="C217" s="132"/>
      <c r="D217" s="132"/>
      <c r="E217" s="132"/>
      <c r="F217" s="132"/>
      <c r="G217" s="132"/>
      <c r="H217" s="132"/>
    </row>
    <row r="218" spans="1:8">
      <c r="A218" s="381">
        <v>210806</v>
      </c>
      <c r="B218" s="74" t="s">
        <v>465</v>
      </c>
      <c r="C218" s="132"/>
      <c r="D218" s="132"/>
      <c r="E218" s="132"/>
      <c r="F218" s="132"/>
      <c r="G218" s="132"/>
      <c r="H218" s="132"/>
    </row>
    <row r="219" spans="1:8">
      <c r="A219" s="381">
        <v>210807</v>
      </c>
      <c r="B219" s="74" t="s">
        <v>551</v>
      </c>
      <c r="C219" s="132"/>
      <c r="D219" s="132"/>
      <c r="E219" s="132"/>
      <c r="F219" s="132"/>
      <c r="G219" s="132"/>
      <c r="H219" s="132"/>
    </row>
    <row r="220" spans="1:8">
      <c r="A220" s="381">
        <v>210808</v>
      </c>
      <c r="B220" s="74" t="s">
        <v>468</v>
      </c>
      <c r="C220" s="132"/>
      <c r="D220" s="132"/>
      <c r="E220" s="132"/>
      <c r="F220" s="132"/>
      <c r="G220" s="132"/>
      <c r="H220" s="132"/>
    </row>
    <row r="221" spans="1:8">
      <c r="A221" s="381">
        <v>210809</v>
      </c>
      <c r="B221" s="74" t="s">
        <v>470</v>
      </c>
      <c r="C221" s="132"/>
      <c r="D221" s="132"/>
      <c r="E221" s="132"/>
      <c r="F221" s="132"/>
      <c r="G221" s="132"/>
      <c r="H221" s="132"/>
    </row>
    <row r="222" spans="1:8">
      <c r="A222" s="383">
        <v>210815</v>
      </c>
      <c r="B222" s="74" t="s">
        <v>781</v>
      </c>
      <c r="C222" s="132"/>
      <c r="D222" s="132"/>
      <c r="E222" s="132"/>
      <c r="F222" s="132"/>
      <c r="G222" s="132"/>
      <c r="H222" s="132"/>
    </row>
    <row r="223" spans="1:8">
      <c r="A223" s="383">
        <v>210816</v>
      </c>
      <c r="B223" s="74" t="s">
        <v>782</v>
      </c>
      <c r="C223" s="132"/>
      <c r="D223" s="132"/>
      <c r="E223" s="132"/>
      <c r="F223" s="132"/>
      <c r="G223" s="132"/>
      <c r="H223" s="132"/>
    </row>
    <row r="224" spans="1:8">
      <c r="A224" s="383">
        <v>210817</v>
      </c>
      <c r="B224" s="74" t="s">
        <v>783</v>
      </c>
      <c r="C224" s="132"/>
      <c r="D224" s="132"/>
      <c r="E224" s="132"/>
      <c r="F224" s="132"/>
      <c r="G224" s="132"/>
      <c r="H224" s="132"/>
    </row>
    <row r="225" spans="1:8">
      <c r="A225" s="383">
        <v>210818</v>
      </c>
      <c r="B225" s="74" t="s">
        <v>784</v>
      </c>
      <c r="C225" s="132"/>
      <c r="D225" s="132"/>
      <c r="E225" s="132"/>
      <c r="F225" s="132"/>
      <c r="G225" s="132"/>
      <c r="H225" s="132"/>
    </row>
    <row r="226" spans="1:8">
      <c r="A226" s="380">
        <v>2109</v>
      </c>
      <c r="B226" s="75" t="s">
        <v>472</v>
      </c>
      <c r="C226" s="132"/>
      <c r="D226" s="132"/>
      <c r="E226" s="132"/>
      <c r="F226" s="132"/>
      <c r="G226" s="132"/>
      <c r="H226" s="132"/>
    </row>
    <row r="227" spans="1:8">
      <c r="A227" s="381">
        <v>210901</v>
      </c>
      <c r="B227" s="74" t="s">
        <v>474</v>
      </c>
      <c r="C227" s="132"/>
      <c r="D227" s="132"/>
      <c r="E227" s="132"/>
      <c r="F227" s="132"/>
      <c r="G227" s="132"/>
      <c r="H227" s="132"/>
    </row>
    <row r="228" spans="1:8">
      <c r="A228" s="381">
        <v>210902</v>
      </c>
      <c r="B228" s="74" t="s">
        <v>552</v>
      </c>
      <c r="C228" s="132"/>
      <c r="D228" s="132"/>
      <c r="E228" s="132"/>
      <c r="F228" s="132"/>
      <c r="G228" s="132"/>
      <c r="H228" s="132"/>
    </row>
    <row r="229" spans="1:8">
      <c r="A229" s="380">
        <v>211</v>
      </c>
      <c r="B229" s="75" t="s">
        <v>477</v>
      </c>
      <c r="C229" s="132"/>
      <c r="D229" s="132"/>
      <c r="E229" s="132"/>
      <c r="F229" s="132"/>
      <c r="G229" s="132"/>
      <c r="H229" s="132"/>
    </row>
    <row r="230" spans="1:8">
      <c r="A230" s="380">
        <v>2111</v>
      </c>
      <c r="B230" s="75" t="s">
        <v>479</v>
      </c>
      <c r="C230" s="132"/>
      <c r="D230" s="132"/>
      <c r="E230" s="132"/>
      <c r="F230" s="132"/>
      <c r="G230" s="132"/>
      <c r="H230" s="132"/>
    </row>
    <row r="231" spans="1:8">
      <c r="A231" s="381">
        <v>211101</v>
      </c>
      <c r="B231" s="74" t="s">
        <v>481</v>
      </c>
      <c r="C231" s="132"/>
      <c r="D231" s="132"/>
      <c r="E231" s="132"/>
      <c r="F231" s="132"/>
      <c r="G231" s="132"/>
      <c r="H231" s="132"/>
    </row>
    <row r="232" spans="1:8">
      <c r="A232" s="380">
        <v>2112</v>
      </c>
      <c r="B232" s="75" t="s">
        <v>483</v>
      </c>
      <c r="C232" s="132"/>
      <c r="D232" s="132"/>
      <c r="E232" s="132"/>
      <c r="F232" s="132"/>
      <c r="G232" s="132"/>
      <c r="H232" s="132"/>
    </row>
    <row r="233" spans="1:8">
      <c r="A233" s="381">
        <v>211201</v>
      </c>
      <c r="B233" s="74" t="s">
        <v>485</v>
      </c>
      <c r="C233" s="132"/>
      <c r="D233" s="132"/>
      <c r="E233" s="132"/>
      <c r="F233" s="132"/>
      <c r="G233" s="132"/>
      <c r="H233" s="132"/>
    </row>
    <row r="234" spans="1:8">
      <c r="A234" s="380">
        <v>212</v>
      </c>
      <c r="B234" s="75" t="s">
        <v>487</v>
      </c>
      <c r="C234" s="132"/>
      <c r="D234" s="132"/>
      <c r="E234" s="132"/>
      <c r="F234" s="132"/>
      <c r="G234" s="132"/>
      <c r="H234" s="132"/>
    </row>
    <row r="235" spans="1:8">
      <c r="A235" s="380">
        <v>2121</v>
      </c>
      <c r="B235" s="75" t="s">
        <v>489</v>
      </c>
      <c r="C235" s="132"/>
      <c r="D235" s="132"/>
      <c r="E235" s="132"/>
      <c r="F235" s="132"/>
      <c r="G235" s="132"/>
      <c r="H235" s="132"/>
    </row>
    <row r="236" spans="1:8">
      <c r="A236" s="381">
        <v>212101</v>
      </c>
      <c r="B236" s="74" t="s">
        <v>491</v>
      </c>
      <c r="C236" s="132"/>
      <c r="D236" s="132"/>
      <c r="E236" s="132"/>
      <c r="F236" s="132"/>
      <c r="G236" s="132"/>
      <c r="H236" s="132"/>
    </row>
    <row r="237" spans="1:8">
      <c r="A237" s="380">
        <v>2122</v>
      </c>
      <c r="B237" s="75" t="s">
        <v>493</v>
      </c>
      <c r="C237" s="132"/>
      <c r="D237" s="132"/>
      <c r="E237" s="132"/>
      <c r="F237" s="132"/>
      <c r="G237" s="132"/>
      <c r="H237" s="132"/>
    </row>
    <row r="238" spans="1:8">
      <c r="A238" s="381">
        <v>212201</v>
      </c>
      <c r="B238" s="74" t="s">
        <v>495</v>
      </c>
      <c r="C238" s="132"/>
      <c r="D238" s="132"/>
      <c r="E238" s="132"/>
      <c r="F238" s="132"/>
      <c r="G238" s="132"/>
      <c r="H238" s="132"/>
    </row>
    <row r="239" spans="1:8">
      <c r="A239" s="380">
        <v>213</v>
      </c>
      <c r="B239" s="75" t="s">
        <v>497</v>
      </c>
      <c r="C239" s="132"/>
      <c r="D239" s="132"/>
      <c r="E239" s="132"/>
      <c r="F239" s="132"/>
      <c r="G239" s="132"/>
      <c r="H239" s="132"/>
    </row>
    <row r="240" spans="1:8">
      <c r="A240" s="380">
        <v>2131</v>
      </c>
      <c r="B240" s="75" t="s">
        <v>499</v>
      </c>
      <c r="C240" s="132"/>
      <c r="D240" s="132"/>
      <c r="E240" s="132"/>
      <c r="F240" s="132"/>
      <c r="G240" s="132"/>
      <c r="H240" s="132"/>
    </row>
    <row r="241" spans="1:8">
      <c r="A241" s="381">
        <v>213101</v>
      </c>
      <c r="B241" s="74" t="s">
        <v>501</v>
      </c>
      <c r="C241" s="132"/>
      <c r="D241" s="132"/>
      <c r="E241" s="132"/>
      <c r="F241" s="132"/>
      <c r="G241" s="132"/>
      <c r="H241" s="132"/>
    </row>
    <row r="242" spans="1:8">
      <c r="A242" s="381">
        <v>213102</v>
      </c>
      <c r="B242" s="74" t="s">
        <v>503</v>
      </c>
      <c r="C242" s="132"/>
      <c r="D242" s="132"/>
      <c r="E242" s="132"/>
      <c r="F242" s="132"/>
      <c r="G242" s="132"/>
      <c r="H242" s="132"/>
    </row>
    <row r="243" spans="1:8">
      <c r="A243" s="380">
        <v>2132</v>
      </c>
      <c r="B243" s="75" t="s">
        <v>505</v>
      </c>
      <c r="C243" s="132"/>
      <c r="D243" s="132"/>
      <c r="E243" s="132"/>
      <c r="F243" s="132"/>
      <c r="G243" s="132"/>
      <c r="H243" s="132"/>
    </row>
    <row r="244" spans="1:8">
      <c r="A244" s="381">
        <v>213202</v>
      </c>
      <c r="B244" s="74" t="s">
        <v>507</v>
      </c>
      <c r="C244" s="132"/>
      <c r="D244" s="132"/>
      <c r="E244" s="132"/>
      <c r="F244" s="132"/>
      <c r="G244" s="132"/>
      <c r="H244" s="132"/>
    </row>
    <row r="245" spans="1:8">
      <c r="A245" s="381">
        <v>213203</v>
      </c>
      <c r="B245" s="74" t="s">
        <v>509</v>
      </c>
      <c r="C245" s="132"/>
      <c r="D245" s="132"/>
      <c r="E245" s="132"/>
      <c r="F245" s="132"/>
      <c r="G245" s="132"/>
      <c r="H245" s="132"/>
    </row>
    <row r="246" spans="1:8">
      <c r="A246" s="381">
        <v>213204</v>
      </c>
      <c r="B246" s="74" t="s">
        <v>553</v>
      </c>
      <c r="C246" s="132"/>
      <c r="D246" s="132"/>
      <c r="E246" s="132"/>
      <c r="F246" s="132"/>
      <c r="G246" s="132"/>
      <c r="H246" s="132"/>
    </row>
    <row r="247" spans="1:8">
      <c r="A247" s="381">
        <v>213205</v>
      </c>
      <c r="B247" s="74" t="s">
        <v>512</v>
      </c>
      <c r="C247" s="132"/>
      <c r="D247" s="132"/>
      <c r="E247" s="132"/>
      <c r="F247" s="132"/>
      <c r="G247" s="132"/>
      <c r="H247" s="132"/>
    </row>
    <row r="248" spans="1:8">
      <c r="A248" s="381">
        <v>213206</v>
      </c>
      <c r="B248" s="74" t="s">
        <v>514</v>
      </c>
      <c r="C248" s="132"/>
      <c r="D248" s="132"/>
      <c r="E248" s="132"/>
      <c r="F248" s="132"/>
      <c r="G248" s="132"/>
      <c r="H248" s="132"/>
    </row>
    <row r="249" spans="1:8">
      <c r="A249" s="381">
        <v>213207</v>
      </c>
      <c r="B249" s="74" t="s">
        <v>516</v>
      </c>
      <c r="C249" s="132"/>
      <c r="D249" s="132"/>
      <c r="E249" s="132"/>
      <c r="F249" s="132"/>
      <c r="G249" s="132"/>
      <c r="H249" s="132"/>
    </row>
    <row r="250" spans="1:8" ht="51">
      <c r="A250" s="381">
        <v>213208</v>
      </c>
      <c r="B250" s="74" t="s">
        <v>554</v>
      </c>
      <c r="C250" s="132"/>
      <c r="D250" s="132"/>
      <c r="E250" s="132"/>
      <c r="F250" s="132"/>
      <c r="G250" s="132"/>
      <c r="H250" s="132"/>
    </row>
    <row r="251" spans="1:8">
      <c r="A251" s="381">
        <v>213209</v>
      </c>
      <c r="B251" s="74" t="s">
        <v>555</v>
      </c>
      <c r="C251" s="132"/>
      <c r="D251" s="132"/>
      <c r="E251" s="132"/>
      <c r="F251" s="132"/>
      <c r="G251" s="132"/>
      <c r="H251" s="132"/>
    </row>
    <row r="252" spans="1:8">
      <c r="A252" s="380">
        <v>2133</v>
      </c>
      <c r="B252" s="75" t="s">
        <v>519</v>
      </c>
      <c r="C252" s="132"/>
      <c r="D252" s="132"/>
      <c r="E252" s="132"/>
      <c r="F252" s="132"/>
      <c r="G252" s="132"/>
      <c r="H252" s="132"/>
    </row>
    <row r="253" spans="1:8">
      <c r="A253" s="381">
        <v>213301</v>
      </c>
      <c r="B253" s="74" t="s">
        <v>360</v>
      </c>
      <c r="C253" s="132"/>
      <c r="D253" s="132"/>
      <c r="E253" s="132"/>
      <c r="F253" s="132"/>
      <c r="G253" s="132"/>
      <c r="H253" s="132"/>
    </row>
    <row r="254" spans="1:8">
      <c r="A254" s="381">
        <v>213302</v>
      </c>
      <c r="B254" s="74" t="s">
        <v>520</v>
      </c>
      <c r="C254" s="132"/>
      <c r="D254" s="132"/>
      <c r="E254" s="132"/>
      <c r="F254" s="132"/>
      <c r="G254" s="132"/>
      <c r="H254" s="132"/>
    </row>
    <row r="255" spans="1:8">
      <c r="A255" s="381">
        <v>213303</v>
      </c>
      <c r="B255" s="74" t="s">
        <v>361</v>
      </c>
      <c r="C255" s="132"/>
      <c r="D255" s="132"/>
      <c r="E255" s="132"/>
      <c r="F255" s="132"/>
      <c r="G255" s="132"/>
      <c r="H255" s="132"/>
    </row>
    <row r="256" spans="1:8">
      <c r="A256" s="381">
        <v>213304</v>
      </c>
      <c r="B256" s="74" t="s">
        <v>373</v>
      </c>
      <c r="C256" s="132"/>
      <c r="D256" s="132"/>
      <c r="E256" s="132"/>
      <c r="F256" s="132"/>
      <c r="G256" s="132"/>
      <c r="H256" s="132"/>
    </row>
    <row r="257" spans="1:8" ht="30">
      <c r="A257" s="380">
        <v>2134</v>
      </c>
      <c r="B257" s="75" t="s">
        <v>521</v>
      </c>
      <c r="C257" s="132"/>
      <c r="D257" s="132"/>
      <c r="E257" s="132"/>
      <c r="F257" s="132"/>
      <c r="G257" s="132"/>
      <c r="H257" s="132"/>
    </row>
    <row r="258" spans="1:8" ht="51">
      <c r="A258" s="381">
        <v>213401</v>
      </c>
      <c r="B258" s="74" t="s">
        <v>522</v>
      </c>
      <c r="C258" s="132"/>
      <c r="D258" s="132"/>
      <c r="E258" s="132"/>
      <c r="F258" s="132"/>
      <c r="G258" s="132"/>
      <c r="H258" s="132"/>
    </row>
    <row r="259" spans="1:8">
      <c r="A259" s="381">
        <v>213402</v>
      </c>
      <c r="B259" s="74" t="s">
        <v>523</v>
      </c>
      <c r="C259" s="132"/>
      <c r="D259" s="132"/>
      <c r="E259" s="132"/>
      <c r="F259" s="132"/>
      <c r="G259" s="132"/>
      <c r="H259" s="132"/>
    </row>
    <row r="260" spans="1:8">
      <c r="A260" s="381">
        <v>213403</v>
      </c>
      <c r="B260" s="74" t="s">
        <v>361</v>
      </c>
      <c r="C260" s="132"/>
      <c r="D260" s="132"/>
      <c r="E260" s="132"/>
      <c r="F260" s="132"/>
      <c r="G260" s="132"/>
      <c r="H260" s="132"/>
    </row>
    <row r="261" spans="1:8">
      <c r="A261" s="381">
        <v>213404</v>
      </c>
      <c r="B261" s="74" t="s">
        <v>373</v>
      </c>
      <c r="C261" s="132"/>
      <c r="D261" s="132"/>
      <c r="E261" s="132"/>
      <c r="F261" s="132"/>
      <c r="G261" s="132"/>
      <c r="H261" s="132"/>
    </row>
    <row r="262" spans="1:8">
      <c r="A262" s="380">
        <v>2135</v>
      </c>
      <c r="B262" s="75" t="s">
        <v>524</v>
      </c>
      <c r="C262" s="132"/>
      <c r="D262" s="132"/>
      <c r="E262" s="132"/>
      <c r="F262" s="132"/>
      <c r="G262" s="132"/>
      <c r="H262" s="132"/>
    </row>
    <row r="263" spans="1:8">
      <c r="A263" s="381">
        <v>213501</v>
      </c>
      <c r="B263" s="74" t="s">
        <v>360</v>
      </c>
      <c r="C263" s="132"/>
      <c r="D263" s="132"/>
      <c r="E263" s="132"/>
      <c r="F263" s="132"/>
      <c r="G263" s="132"/>
      <c r="H263" s="132"/>
    </row>
    <row r="264" spans="1:8">
      <c r="A264" s="381">
        <v>213502</v>
      </c>
      <c r="B264" s="74" t="s">
        <v>520</v>
      </c>
      <c r="C264" s="132"/>
      <c r="D264" s="132"/>
      <c r="E264" s="132"/>
      <c r="F264" s="132"/>
      <c r="G264" s="132"/>
      <c r="H264" s="132"/>
    </row>
    <row r="265" spans="1:8">
      <c r="A265" s="381">
        <v>213503</v>
      </c>
      <c r="B265" s="74" t="s">
        <v>361</v>
      </c>
      <c r="C265" s="132"/>
      <c r="D265" s="132"/>
      <c r="E265" s="132"/>
      <c r="F265" s="132"/>
      <c r="G265" s="132"/>
      <c r="H265" s="132"/>
    </row>
    <row r="266" spans="1:8">
      <c r="A266" s="381">
        <v>213504</v>
      </c>
      <c r="B266" s="74" t="s">
        <v>373</v>
      </c>
      <c r="C266" s="132"/>
      <c r="D266" s="132"/>
      <c r="E266" s="132"/>
      <c r="F266" s="132"/>
      <c r="G266" s="132"/>
      <c r="H266" s="132"/>
    </row>
    <row r="267" spans="1:8" ht="51">
      <c r="A267" s="381">
        <v>213505</v>
      </c>
      <c r="B267" s="74" t="s">
        <v>374</v>
      </c>
      <c r="C267" s="132"/>
      <c r="D267" s="132"/>
      <c r="E267" s="132"/>
      <c r="F267" s="132"/>
      <c r="G267" s="132"/>
      <c r="H267" s="132"/>
    </row>
    <row r="268" spans="1:8">
      <c r="A268" s="380">
        <v>22</v>
      </c>
      <c r="B268" s="75" t="s">
        <v>526</v>
      </c>
      <c r="C268" s="132"/>
      <c r="D268" s="132"/>
      <c r="E268" s="132"/>
      <c r="F268" s="132"/>
      <c r="G268" s="132"/>
      <c r="H268" s="132"/>
    </row>
    <row r="269" spans="1:8">
      <c r="A269" s="380">
        <v>2200</v>
      </c>
      <c r="B269" s="75" t="s">
        <v>1209</v>
      </c>
      <c r="C269" s="132"/>
      <c r="D269" s="132"/>
      <c r="E269" s="132"/>
      <c r="F269" s="132"/>
      <c r="G269" s="132"/>
      <c r="H269" s="132"/>
    </row>
    <row r="270" spans="1:8">
      <c r="A270" s="381">
        <v>220001</v>
      </c>
      <c r="B270" s="74" t="s">
        <v>1210</v>
      </c>
      <c r="C270" s="132"/>
      <c r="D270" s="132"/>
      <c r="E270" s="132"/>
      <c r="F270" s="132"/>
      <c r="G270" s="132"/>
      <c r="H270" s="132"/>
    </row>
    <row r="271" spans="1:8">
      <c r="A271" s="381">
        <v>221001</v>
      </c>
      <c r="B271" s="74" t="s">
        <v>1211</v>
      </c>
      <c r="C271" s="132"/>
      <c r="D271" s="132"/>
      <c r="E271" s="132"/>
      <c r="F271" s="132"/>
      <c r="G271" s="132"/>
      <c r="H271" s="132"/>
    </row>
    <row r="272" spans="1:8">
      <c r="A272" s="381">
        <v>222001</v>
      </c>
      <c r="B272" s="74" t="s">
        <v>1212</v>
      </c>
      <c r="C272" s="132"/>
      <c r="D272" s="132"/>
      <c r="E272" s="132"/>
      <c r="F272" s="132"/>
      <c r="G272" s="132"/>
      <c r="H272" s="132"/>
    </row>
    <row r="273" spans="1:8">
      <c r="A273" s="381">
        <v>223001</v>
      </c>
      <c r="B273" s="74" t="s">
        <v>1213</v>
      </c>
      <c r="C273" s="132"/>
      <c r="D273" s="132"/>
      <c r="E273" s="132"/>
      <c r="F273" s="132"/>
      <c r="G273" s="132"/>
      <c r="H273" s="132"/>
    </row>
    <row r="274" spans="1:8">
      <c r="A274" s="381">
        <v>224001</v>
      </c>
      <c r="B274" s="74" t="s">
        <v>1214</v>
      </c>
      <c r="C274" s="132"/>
      <c r="D274" s="132"/>
      <c r="E274" s="132"/>
      <c r="F274" s="132"/>
      <c r="G274" s="132"/>
      <c r="H274" s="132"/>
    </row>
    <row r="275" spans="1:8">
      <c r="A275" s="383">
        <v>225101</v>
      </c>
      <c r="B275" s="74" t="s">
        <v>1216</v>
      </c>
      <c r="C275" s="132"/>
      <c r="D275" s="132"/>
      <c r="E275" s="132"/>
      <c r="F275" s="132"/>
      <c r="G275" s="132"/>
      <c r="H275" s="132"/>
    </row>
    <row r="276" spans="1:8">
      <c r="A276" s="383">
        <v>225102</v>
      </c>
      <c r="B276" s="74" t="s">
        <v>1217</v>
      </c>
      <c r="C276" s="132"/>
      <c r="D276" s="132"/>
      <c r="E276" s="132"/>
      <c r="F276" s="132"/>
      <c r="G276" s="132"/>
      <c r="H276" s="132"/>
    </row>
    <row r="277" spans="1:8">
      <c r="A277" s="383">
        <v>225103</v>
      </c>
      <c r="B277" s="74" t="s">
        <v>1218</v>
      </c>
      <c r="C277" s="132"/>
      <c r="D277" s="132"/>
      <c r="E277" s="132"/>
      <c r="F277" s="132"/>
      <c r="G277" s="132"/>
      <c r="H277" s="132"/>
    </row>
    <row r="278" spans="1:8">
      <c r="A278" s="383">
        <v>225104</v>
      </c>
      <c r="B278" s="74" t="s">
        <v>1219</v>
      </c>
      <c r="C278" s="132"/>
      <c r="D278" s="132"/>
      <c r="E278" s="132"/>
      <c r="F278" s="132"/>
      <c r="G278" s="132"/>
      <c r="H278" s="132"/>
    </row>
    <row r="279" spans="1:8">
      <c r="A279" s="383">
        <v>225105</v>
      </c>
      <c r="B279" s="74" t="s">
        <v>1220</v>
      </c>
      <c r="C279" s="132"/>
      <c r="D279" s="132"/>
      <c r="E279" s="132"/>
      <c r="F279" s="132"/>
      <c r="G279" s="132"/>
      <c r="H279" s="132"/>
    </row>
    <row r="280" spans="1:8">
      <c r="A280" s="383">
        <v>225106</v>
      </c>
      <c r="B280" s="74" t="s">
        <v>1215</v>
      </c>
      <c r="C280" s="132"/>
      <c r="D280" s="132"/>
      <c r="E280" s="132"/>
      <c r="F280" s="132"/>
      <c r="G280" s="132"/>
      <c r="H280" s="132"/>
    </row>
    <row r="281" spans="1:8">
      <c r="A281" s="380">
        <v>2260</v>
      </c>
      <c r="B281" s="75" t="s">
        <v>1150</v>
      </c>
      <c r="C281" s="132"/>
      <c r="D281" s="132"/>
      <c r="E281" s="132"/>
      <c r="F281" s="132"/>
      <c r="G281" s="132"/>
      <c r="H281" s="132"/>
    </row>
    <row r="282" spans="1:8">
      <c r="A282" s="398">
        <v>226001</v>
      </c>
      <c r="B282" s="191" t="s">
        <v>1221</v>
      </c>
      <c r="C282" s="132"/>
      <c r="D282" s="132"/>
      <c r="E282" s="132"/>
      <c r="F282" s="132"/>
      <c r="G282" s="132"/>
      <c r="H282" s="132"/>
    </row>
    <row r="283" spans="1:8">
      <c r="A283" s="380">
        <v>23</v>
      </c>
      <c r="B283" s="75" t="s">
        <v>560</v>
      </c>
      <c r="C283" s="132"/>
      <c r="D283" s="132"/>
      <c r="E283" s="132"/>
      <c r="F283" s="132"/>
      <c r="G283" s="132"/>
      <c r="H283" s="132"/>
    </row>
    <row r="284" spans="1:8">
      <c r="A284" s="381">
        <v>230001</v>
      </c>
      <c r="B284" s="74" t="s">
        <v>562</v>
      </c>
      <c r="C284" s="132"/>
      <c r="D284" s="132"/>
      <c r="E284" s="132"/>
      <c r="F284" s="132"/>
      <c r="G284" s="132"/>
      <c r="H284" s="132"/>
    </row>
    <row r="285" spans="1:8">
      <c r="A285" s="381">
        <v>231001</v>
      </c>
      <c r="B285" s="74" t="s">
        <v>564</v>
      </c>
      <c r="C285" s="132"/>
      <c r="D285" s="132"/>
      <c r="E285" s="132"/>
      <c r="F285" s="132"/>
      <c r="G285" s="132"/>
      <c r="H285" s="132"/>
    </row>
    <row r="286" spans="1:8">
      <c r="A286" s="381">
        <v>232001</v>
      </c>
      <c r="B286" s="74" t="s">
        <v>566</v>
      </c>
      <c r="C286" s="132"/>
      <c r="D286" s="132"/>
      <c r="E286" s="132"/>
      <c r="F286" s="132"/>
      <c r="G286" s="132"/>
      <c r="H286" s="132"/>
    </row>
    <row r="287" spans="1:8">
      <c r="A287" s="380">
        <v>24</v>
      </c>
      <c r="B287" s="75" t="s">
        <v>567</v>
      </c>
      <c r="C287" s="132"/>
      <c r="D287" s="132"/>
      <c r="E287" s="132"/>
      <c r="F287" s="132"/>
      <c r="G287" s="132"/>
      <c r="H287" s="132"/>
    </row>
    <row r="288" spans="1:8">
      <c r="A288" s="381">
        <v>240001</v>
      </c>
      <c r="B288" s="74" t="s">
        <v>568</v>
      </c>
      <c r="C288" s="132"/>
      <c r="D288" s="132"/>
      <c r="E288" s="132"/>
      <c r="F288" s="132"/>
      <c r="G288" s="132"/>
      <c r="H288" s="132"/>
    </row>
    <row r="289" spans="1:8">
      <c r="A289" s="381">
        <v>241001</v>
      </c>
      <c r="B289" s="74" t="s">
        <v>569</v>
      </c>
      <c r="C289" s="132"/>
      <c r="D289" s="132"/>
      <c r="E289" s="132"/>
      <c r="F289" s="132"/>
      <c r="G289" s="132"/>
      <c r="H289" s="132"/>
    </row>
    <row r="290" spans="1:8">
      <c r="A290" s="381">
        <v>242001</v>
      </c>
      <c r="B290" s="74" t="s">
        <v>570</v>
      </c>
      <c r="C290" s="132"/>
      <c r="D290" s="132"/>
      <c r="E290" s="132"/>
      <c r="F290" s="132"/>
      <c r="G290" s="132"/>
      <c r="H290" s="132"/>
    </row>
    <row r="291" spans="1:8">
      <c r="A291" s="398">
        <v>25</v>
      </c>
      <c r="B291" s="195" t="s">
        <v>768</v>
      </c>
      <c r="C291" s="132"/>
      <c r="D291" s="132"/>
      <c r="E291" s="132"/>
      <c r="F291" s="132"/>
      <c r="G291" s="132"/>
      <c r="H291" s="132"/>
    </row>
    <row r="292" spans="1:8">
      <c r="A292" s="381">
        <v>250001</v>
      </c>
      <c r="B292" s="74" t="s">
        <v>571</v>
      </c>
      <c r="C292" s="132"/>
      <c r="D292" s="132"/>
      <c r="E292" s="132"/>
      <c r="F292" s="132"/>
      <c r="G292" s="132"/>
      <c r="H292" s="132"/>
    </row>
    <row r="293" spans="1:8">
      <c r="A293" s="381">
        <v>250002</v>
      </c>
      <c r="B293" s="74" t="s">
        <v>769</v>
      </c>
      <c r="C293" s="132"/>
      <c r="D293" s="132"/>
      <c r="E293" s="132"/>
      <c r="F293" s="132"/>
      <c r="G293" s="132"/>
      <c r="H293" s="132"/>
    </row>
    <row r="294" spans="1:8">
      <c r="A294" s="381">
        <v>250003</v>
      </c>
      <c r="B294" s="74" t="s">
        <v>770</v>
      </c>
      <c r="C294" s="132"/>
      <c r="D294" s="132"/>
      <c r="E294" s="132"/>
      <c r="F294" s="132"/>
      <c r="G294" s="132"/>
      <c r="H294" s="132"/>
    </row>
    <row r="295" spans="1:8">
      <c r="A295" s="381">
        <v>250004</v>
      </c>
      <c r="B295" s="74" t="s">
        <v>771</v>
      </c>
      <c r="C295" s="132"/>
      <c r="D295" s="132"/>
      <c r="E295" s="132"/>
      <c r="F295" s="132"/>
      <c r="G295" s="132"/>
      <c r="H295" s="132"/>
    </row>
    <row r="296" spans="1:8">
      <c r="A296" s="381">
        <v>250005</v>
      </c>
      <c r="B296" s="74" t="s">
        <v>772</v>
      </c>
      <c r="C296" s="132"/>
      <c r="D296" s="132"/>
      <c r="E296" s="132"/>
      <c r="F296" s="132"/>
      <c r="G296" s="132"/>
      <c r="H296" s="132"/>
    </row>
    <row r="297" spans="1:8">
      <c r="A297" s="372">
        <v>1</v>
      </c>
      <c r="B297" s="145" t="s">
        <v>123</v>
      </c>
      <c r="C297" s="132"/>
      <c r="D297" s="132"/>
      <c r="E297" s="132"/>
      <c r="F297" s="132"/>
      <c r="G297" s="132"/>
      <c r="H297" s="132"/>
    </row>
    <row r="298" spans="1:8">
      <c r="A298" s="292">
        <v>31</v>
      </c>
      <c r="B298" s="145" t="s">
        <v>125</v>
      </c>
      <c r="C298" s="132"/>
      <c r="D298" s="132"/>
      <c r="E298" s="132"/>
      <c r="F298" s="132"/>
      <c r="G298" s="132"/>
      <c r="H298" s="132"/>
    </row>
    <row r="299" spans="1:8">
      <c r="A299" s="372">
        <v>311</v>
      </c>
      <c r="B299" s="145" t="s">
        <v>126</v>
      </c>
      <c r="C299" s="132"/>
      <c r="D299" s="132"/>
      <c r="E299" s="132"/>
      <c r="F299" s="132"/>
      <c r="G299" s="132"/>
      <c r="H299" s="132"/>
    </row>
    <row r="300" spans="1:8">
      <c r="A300" s="385">
        <v>31110</v>
      </c>
      <c r="B300" s="148" t="s">
        <v>127</v>
      </c>
      <c r="C300" s="132"/>
      <c r="D300" s="132"/>
      <c r="E300" s="132"/>
      <c r="F300" s="132"/>
      <c r="G300" s="132"/>
      <c r="H300" s="132"/>
    </row>
    <row r="301" spans="1:8">
      <c r="A301" s="385">
        <v>31120</v>
      </c>
      <c r="B301" s="148" t="s">
        <v>128</v>
      </c>
      <c r="C301" s="132"/>
      <c r="D301" s="132"/>
      <c r="E301" s="132"/>
      <c r="F301" s="132"/>
      <c r="G301" s="132"/>
      <c r="H301" s="132"/>
    </row>
    <row r="302" spans="1:8">
      <c r="A302" s="385">
        <v>31130</v>
      </c>
      <c r="B302" s="148" t="s">
        <v>129</v>
      </c>
      <c r="C302" s="132"/>
      <c r="D302" s="132"/>
      <c r="E302" s="132"/>
      <c r="F302" s="132"/>
      <c r="G302" s="132"/>
      <c r="H302" s="132"/>
    </row>
    <row r="303" spans="1:8">
      <c r="A303" s="383">
        <v>31140</v>
      </c>
      <c r="B303" s="184" t="s">
        <v>780</v>
      </c>
      <c r="C303" s="132"/>
      <c r="D303" s="132"/>
      <c r="E303" s="132"/>
      <c r="F303" s="132"/>
      <c r="G303" s="132"/>
      <c r="H303" s="132"/>
    </row>
    <row r="304" spans="1:8">
      <c r="A304" s="372">
        <v>312</v>
      </c>
      <c r="B304" s="145" t="s">
        <v>130</v>
      </c>
      <c r="C304" s="132"/>
      <c r="D304" s="132"/>
      <c r="E304" s="132"/>
      <c r="F304" s="132"/>
      <c r="G304" s="132"/>
      <c r="H304" s="132"/>
    </row>
    <row r="305" spans="1:8">
      <c r="A305" s="372">
        <v>3121</v>
      </c>
      <c r="B305" s="145" t="s">
        <v>131</v>
      </c>
      <c r="C305" s="132"/>
      <c r="D305" s="132"/>
      <c r="E305" s="132"/>
      <c r="F305" s="132"/>
      <c r="G305" s="132"/>
      <c r="H305" s="132"/>
    </row>
    <row r="306" spans="1:8">
      <c r="A306" s="385">
        <v>31211</v>
      </c>
      <c r="B306" s="148" t="s">
        <v>132</v>
      </c>
      <c r="C306" s="132"/>
      <c r="D306" s="132"/>
      <c r="E306" s="132"/>
      <c r="F306" s="132"/>
      <c r="G306" s="132"/>
      <c r="H306" s="132"/>
    </row>
    <row r="307" spans="1:8">
      <c r="A307" s="385">
        <v>31212</v>
      </c>
      <c r="B307" s="148" t="s">
        <v>133</v>
      </c>
      <c r="C307" s="132"/>
      <c r="D307" s="132"/>
      <c r="E307" s="132"/>
      <c r="F307" s="132"/>
      <c r="G307" s="132"/>
      <c r="H307" s="132"/>
    </row>
    <row r="308" spans="1:8">
      <c r="A308" s="385">
        <v>31213</v>
      </c>
      <c r="B308" s="148" t="s">
        <v>134</v>
      </c>
      <c r="C308" s="132"/>
      <c r="D308" s="132"/>
      <c r="E308" s="132"/>
      <c r="F308" s="132"/>
      <c r="G308" s="132"/>
      <c r="H308" s="132"/>
    </row>
    <row r="309" spans="1:8">
      <c r="A309" s="385">
        <v>31214</v>
      </c>
      <c r="B309" s="148" t="s">
        <v>135</v>
      </c>
      <c r="C309" s="132"/>
      <c r="D309" s="132"/>
      <c r="E309" s="132"/>
      <c r="F309" s="132"/>
      <c r="G309" s="132"/>
      <c r="H309" s="132"/>
    </row>
    <row r="310" spans="1:8">
      <c r="A310" s="385">
        <v>31215</v>
      </c>
      <c r="B310" s="148" t="s">
        <v>136</v>
      </c>
      <c r="C310" s="132"/>
      <c r="D310" s="132"/>
      <c r="E310" s="132"/>
      <c r="F310" s="132"/>
      <c r="G310" s="132"/>
      <c r="H310" s="132"/>
    </row>
    <row r="311" spans="1:8">
      <c r="A311" s="383">
        <v>31216</v>
      </c>
      <c r="B311" s="184" t="s">
        <v>779</v>
      </c>
      <c r="C311" s="132"/>
      <c r="D311" s="132"/>
      <c r="E311" s="132"/>
      <c r="F311" s="132"/>
      <c r="G311" s="132"/>
      <c r="H311" s="132"/>
    </row>
    <row r="312" spans="1:8">
      <c r="A312" s="372">
        <v>3122</v>
      </c>
      <c r="B312" s="145" t="s">
        <v>137</v>
      </c>
      <c r="C312" s="132"/>
      <c r="D312" s="132"/>
      <c r="E312" s="132"/>
      <c r="F312" s="132"/>
      <c r="G312" s="132"/>
      <c r="H312" s="132"/>
    </row>
    <row r="313" spans="1:8">
      <c r="A313" s="385">
        <v>31221</v>
      </c>
      <c r="B313" s="148" t="s">
        <v>132</v>
      </c>
      <c r="C313" s="132"/>
      <c r="D313" s="132"/>
      <c r="E313" s="132"/>
      <c r="F313" s="132"/>
      <c r="G313" s="132"/>
      <c r="H313" s="132"/>
    </row>
    <row r="314" spans="1:8">
      <c r="A314" s="385">
        <v>31222</v>
      </c>
      <c r="B314" s="148" t="s">
        <v>138</v>
      </c>
      <c r="C314" s="132"/>
      <c r="D314" s="132"/>
      <c r="E314" s="132"/>
      <c r="F314" s="132"/>
      <c r="G314" s="132"/>
      <c r="H314" s="132"/>
    </row>
    <row r="315" spans="1:8">
      <c r="A315" s="385">
        <v>31223</v>
      </c>
      <c r="B315" s="148" t="s">
        <v>134</v>
      </c>
      <c r="C315" s="132"/>
      <c r="D315" s="132"/>
      <c r="E315" s="132"/>
      <c r="F315" s="132"/>
      <c r="G315" s="132"/>
      <c r="H315" s="132"/>
    </row>
    <row r="316" spans="1:8">
      <c r="A316" s="385">
        <v>31224</v>
      </c>
      <c r="B316" s="148" t="s">
        <v>135</v>
      </c>
      <c r="C316" s="132"/>
      <c r="D316" s="132"/>
      <c r="E316" s="132"/>
      <c r="F316" s="132"/>
      <c r="G316" s="132"/>
      <c r="H316" s="132"/>
    </row>
    <row r="317" spans="1:8">
      <c r="A317" s="385">
        <v>31400</v>
      </c>
      <c r="B317" s="148" t="s">
        <v>139</v>
      </c>
      <c r="C317" s="132"/>
      <c r="D317" s="132"/>
      <c r="E317" s="132"/>
      <c r="F317" s="132"/>
      <c r="G317" s="132"/>
      <c r="H317" s="132"/>
    </row>
    <row r="318" spans="1:8">
      <c r="A318" s="385">
        <v>31500</v>
      </c>
      <c r="B318" s="148" t="s">
        <v>140</v>
      </c>
      <c r="C318" s="132"/>
      <c r="D318" s="132"/>
      <c r="E318" s="132"/>
      <c r="F318" s="132"/>
      <c r="G318" s="132"/>
      <c r="H318" s="132"/>
    </row>
    <row r="319" spans="1:8">
      <c r="A319" s="292">
        <v>32</v>
      </c>
      <c r="B319" s="145" t="s">
        <v>142</v>
      </c>
      <c r="C319" s="132"/>
      <c r="D319" s="132"/>
      <c r="E319" s="132"/>
      <c r="F319" s="132"/>
      <c r="G319" s="132"/>
      <c r="H319" s="132"/>
    </row>
    <row r="320" spans="1:8">
      <c r="A320" s="372">
        <v>321</v>
      </c>
      <c r="B320" s="145" t="s">
        <v>143</v>
      </c>
      <c r="C320" s="132"/>
      <c r="D320" s="132"/>
      <c r="E320" s="132"/>
      <c r="F320" s="132"/>
      <c r="G320" s="132"/>
      <c r="H320" s="132"/>
    </row>
    <row r="321" spans="1:8">
      <c r="A321" s="385">
        <v>32110</v>
      </c>
      <c r="B321" s="148" t="s">
        <v>127</v>
      </c>
      <c r="C321" s="132"/>
      <c r="D321" s="132"/>
      <c r="E321" s="132"/>
      <c r="F321" s="132"/>
      <c r="G321" s="132"/>
      <c r="H321" s="132"/>
    </row>
    <row r="322" spans="1:8">
      <c r="A322" s="385">
        <v>32120</v>
      </c>
      <c r="B322" s="148" t="s">
        <v>128</v>
      </c>
      <c r="C322" s="132"/>
      <c r="D322" s="132"/>
      <c r="E322" s="132"/>
      <c r="F322" s="132"/>
      <c r="G322" s="132"/>
      <c r="H322" s="132"/>
    </row>
    <row r="323" spans="1:8">
      <c r="A323" s="292">
        <v>33</v>
      </c>
      <c r="B323" s="145" t="s">
        <v>145</v>
      </c>
      <c r="C323" s="132"/>
      <c r="D323" s="132"/>
      <c r="E323" s="132"/>
      <c r="F323" s="132"/>
      <c r="G323" s="132"/>
      <c r="H323" s="132"/>
    </row>
    <row r="324" spans="1:8">
      <c r="A324" s="385">
        <v>33100</v>
      </c>
      <c r="B324" s="148" t="s">
        <v>146</v>
      </c>
      <c r="C324" s="132"/>
      <c r="D324" s="132"/>
      <c r="E324" s="132"/>
      <c r="F324" s="132"/>
      <c r="G324" s="132"/>
      <c r="H324" s="132"/>
    </row>
    <row r="325" spans="1:8">
      <c r="A325" s="385">
        <v>33200</v>
      </c>
      <c r="B325" s="148" t="s">
        <v>147</v>
      </c>
      <c r="C325" s="132"/>
      <c r="D325" s="132"/>
      <c r="E325" s="132"/>
      <c r="F325" s="132"/>
      <c r="G325" s="132"/>
      <c r="H325" s="132"/>
    </row>
    <row r="326" spans="1:8">
      <c r="A326" s="385">
        <v>33300</v>
      </c>
      <c r="B326" s="148" t="s">
        <v>148</v>
      </c>
      <c r="C326" s="132"/>
      <c r="D326" s="132"/>
      <c r="E326" s="132"/>
      <c r="F326" s="132"/>
      <c r="G326" s="132"/>
      <c r="H326" s="132"/>
    </row>
    <row r="327" spans="1:8">
      <c r="A327" s="385">
        <v>33400</v>
      </c>
      <c r="B327" s="148" t="s">
        <v>149</v>
      </c>
      <c r="C327" s="132"/>
      <c r="D327" s="132"/>
      <c r="E327" s="132"/>
      <c r="F327" s="132"/>
      <c r="G327" s="132"/>
      <c r="H327" s="132"/>
    </row>
    <row r="328" spans="1:8">
      <c r="A328" s="386">
        <v>33401</v>
      </c>
      <c r="B328" s="148" t="s">
        <v>758</v>
      </c>
      <c r="C328" s="132"/>
      <c r="D328" s="132"/>
      <c r="E328" s="132"/>
      <c r="F328" s="132"/>
      <c r="G328" s="132"/>
      <c r="H328" s="132"/>
    </row>
    <row r="329" spans="1:8">
      <c r="A329" s="386">
        <v>33402</v>
      </c>
      <c r="B329" s="148" t="s">
        <v>759</v>
      </c>
      <c r="C329" s="132"/>
      <c r="D329" s="132"/>
      <c r="E329" s="132"/>
      <c r="F329" s="132"/>
      <c r="G329" s="132"/>
      <c r="H329" s="132"/>
    </row>
    <row r="330" spans="1:8">
      <c r="A330" s="372">
        <v>335</v>
      </c>
      <c r="B330" s="145" t="s">
        <v>150</v>
      </c>
      <c r="C330" s="132"/>
      <c r="D330" s="132"/>
      <c r="E330" s="132"/>
      <c r="F330" s="132"/>
      <c r="G330" s="132"/>
      <c r="H330" s="132"/>
    </row>
    <row r="331" spans="1:8">
      <c r="A331" s="386">
        <v>33510</v>
      </c>
      <c r="B331" s="148" t="s">
        <v>151</v>
      </c>
      <c r="C331" s="132"/>
      <c r="D331" s="132"/>
      <c r="E331" s="132"/>
      <c r="F331" s="132"/>
      <c r="G331" s="132"/>
      <c r="H331" s="132"/>
    </row>
    <row r="332" spans="1:8">
      <c r="A332" s="382">
        <v>335101</v>
      </c>
      <c r="B332" s="184" t="s">
        <v>678</v>
      </c>
      <c r="C332" s="132"/>
      <c r="D332" s="132"/>
      <c r="E332" s="132"/>
      <c r="F332" s="132"/>
      <c r="G332" s="132"/>
      <c r="H332" s="132"/>
    </row>
    <row r="333" spans="1:8">
      <c r="A333" s="382">
        <v>335102</v>
      </c>
      <c r="B333" s="184" t="s">
        <v>679</v>
      </c>
      <c r="C333" s="132"/>
      <c r="D333" s="132"/>
      <c r="E333" s="132"/>
      <c r="F333" s="132"/>
      <c r="G333" s="132"/>
      <c r="H333" s="132"/>
    </row>
    <row r="334" spans="1:8">
      <c r="A334" s="382">
        <v>335103</v>
      </c>
      <c r="B334" s="184" t="s">
        <v>680</v>
      </c>
      <c r="C334" s="132"/>
      <c r="D334" s="132"/>
      <c r="E334" s="132"/>
      <c r="F334" s="132"/>
      <c r="G334" s="132"/>
      <c r="H334" s="132"/>
    </row>
    <row r="335" spans="1:8">
      <c r="A335" s="382">
        <v>335104</v>
      </c>
      <c r="B335" s="184" t="s">
        <v>681</v>
      </c>
      <c r="C335" s="132"/>
      <c r="D335" s="132"/>
      <c r="E335" s="132"/>
      <c r="F335" s="132"/>
      <c r="G335" s="132"/>
      <c r="H335" s="132"/>
    </row>
    <row r="336" spans="1:8">
      <c r="A336" s="382">
        <v>335105</v>
      </c>
      <c r="B336" s="184" t="s">
        <v>682</v>
      </c>
      <c r="C336" s="132"/>
      <c r="D336" s="132"/>
      <c r="E336" s="132"/>
      <c r="F336" s="132"/>
      <c r="G336" s="132"/>
      <c r="H336" s="132"/>
    </row>
    <row r="337" spans="1:8">
      <c r="A337" s="382">
        <v>335106</v>
      </c>
      <c r="B337" s="184" t="s">
        <v>683</v>
      </c>
      <c r="C337" s="132"/>
      <c r="D337" s="132"/>
      <c r="E337" s="132"/>
      <c r="F337" s="132"/>
      <c r="G337" s="132"/>
      <c r="H337" s="132"/>
    </row>
    <row r="338" spans="1:8">
      <c r="A338" s="382">
        <v>335107</v>
      </c>
      <c r="B338" s="184" t="s">
        <v>684</v>
      </c>
      <c r="C338" s="132"/>
      <c r="D338" s="132"/>
      <c r="E338" s="132"/>
      <c r="F338" s="132"/>
      <c r="G338" s="132"/>
      <c r="H338" s="132"/>
    </row>
    <row r="339" spans="1:8">
      <c r="A339" s="382">
        <v>335108</v>
      </c>
      <c r="B339" s="184" t="s">
        <v>685</v>
      </c>
      <c r="C339" s="132"/>
      <c r="D339" s="132"/>
      <c r="E339" s="132"/>
      <c r="F339" s="132"/>
      <c r="G339" s="132"/>
      <c r="H339" s="132"/>
    </row>
    <row r="340" spans="1:8">
      <c r="A340" s="382">
        <v>335109</v>
      </c>
      <c r="B340" s="184" t="s">
        <v>686</v>
      </c>
      <c r="C340" s="132"/>
      <c r="D340" s="132"/>
      <c r="E340" s="132"/>
      <c r="F340" s="132"/>
      <c r="G340" s="132"/>
      <c r="H340" s="132"/>
    </row>
    <row r="341" spans="1:8">
      <c r="A341" s="382">
        <v>335110</v>
      </c>
      <c r="B341" s="184" t="s">
        <v>687</v>
      </c>
      <c r="C341" s="132"/>
      <c r="D341" s="132"/>
      <c r="E341" s="132"/>
      <c r="F341" s="132"/>
      <c r="G341" s="132"/>
      <c r="H341" s="132"/>
    </row>
    <row r="342" spans="1:8">
      <c r="A342" s="382">
        <v>335111</v>
      </c>
      <c r="B342" s="184" t="s">
        <v>688</v>
      </c>
      <c r="C342" s="132"/>
      <c r="D342" s="132"/>
      <c r="E342" s="132"/>
      <c r="F342" s="132"/>
      <c r="G342" s="132"/>
      <c r="H342" s="132"/>
    </row>
    <row r="343" spans="1:8">
      <c r="A343" s="382">
        <v>335112</v>
      </c>
      <c r="B343" s="184" t="s">
        <v>689</v>
      </c>
      <c r="C343" s="132"/>
      <c r="D343" s="132"/>
      <c r="E343" s="132"/>
      <c r="F343" s="132"/>
      <c r="G343" s="132"/>
      <c r="H343" s="132"/>
    </row>
    <row r="344" spans="1:8">
      <c r="A344" s="382">
        <v>335113</v>
      </c>
      <c r="B344" s="184" t="s">
        <v>690</v>
      </c>
      <c r="C344" s="132"/>
      <c r="D344" s="132"/>
      <c r="E344" s="132"/>
      <c r="F344" s="132"/>
      <c r="G344" s="132"/>
      <c r="H344" s="132"/>
    </row>
    <row r="345" spans="1:8">
      <c r="A345" s="385">
        <v>33520</v>
      </c>
      <c r="B345" s="148" t="s">
        <v>152</v>
      </c>
      <c r="C345" s="132"/>
      <c r="D345" s="132"/>
      <c r="E345" s="132"/>
      <c r="F345" s="132"/>
      <c r="G345" s="132"/>
      <c r="H345" s="132"/>
    </row>
    <row r="346" spans="1:8">
      <c r="A346" s="372">
        <v>336</v>
      </c>
      <c r="B346" s="145" t="s">
        <v>153</v>
      </c>
      <c r="C346" s="132"/>
      <c r="D346" s="132"/>
      <c r="E346" s="132"/>
      <c r="F346" s="132"/>
      <c r="G346" s="132"/>
      <c r="H346" s="132"/>
    </row>
    <row r="347" spans="1:8">
      <c r="A347" s="372">
        <v>3361</v>
      </c>
      <c r="B347" s="145" t="s">
        <v>154</v>
      </c>
      <c r="C347" s="132"/>
      <c r="D347" s="132"/>
      <c r="E347" s="132"/>
      <c r="F347" s="132"/>
      <c r="G347" s="132"/>
      <c r="H347" s="132"/>
    </row>
    <row r="348" spans="1:8" ht="51">
      <c r="A348" s="385">
        <v>33611</v>
      </c>
      <c r="B348" s="148" t="s">
        <v>155</v>
      </c>
      <c r="C348" s="132"/>
      <c r="D348" s="132"/>
      <c r="E348" s="132"/>
      <c r="F348" s="132"/>
      <c r="G348" s="132"/>
      <c r="H348" s="132"/>
    </row>
    <row r="349" spans="1:8">
      <c r="A349" s="385">
        <v>33612</v>
      </c>
      <c r="B349" s="148" t="s">
        <v>156</v>
      </c>
      <c r="C349" s="132"/>
      <c r="D349" s="132"/>
      <c r="E349" s="132"/>
      <c r="F349" s="132"/>
      <c r="G349" s="132"/>
      <c r="H349" s="132"/>
    </row>
    <row r="350" spans="1:8">
      <c r="A350" s="385">
        <v>33613</v>
      </c>
      <c r="B350" s="148" t="s">
        <v>157</v>
      </c>
      <c r="C350" s="132"/>
      <c r="D350" s="132"/>
      <c r="E350" s="132"/>
      <c r="F350" s="132"/>
      <c r="G350" s="132"/>
      <c r="H350" s="132"/>
    </row>
    <row r="351" spans="1:8">
      <c r="A351" s="385">
        <v>33614</v>
      </c>
      <c r="B351" s="148" t="s">
        <v>158</v>
      </c>
      <c r="C351" s="132"/>
      <c r="D351" s="132"/>
      <c r="E351" s="132"/>
      <c r="F351" s="132"/>
      <c r="G351" s="132"/>
      <c r="H351" s="132"/>
    </row>
    <row r="352" spans="1:8">
      <c r="A352" s="385">
        <v>33615</v>
      </c>
      <c r="B352" s="148" t="s">
        <v>159</v>
      </c>
      <c r="C352" s="132"/>
      <c r="D352" s="132"/>
      <c r="E352" s="132"/>
      <c r="F352" s="132"/>
      <c r="G352" s="132"/>
      <c r="H352" s="132"/>
    </row>
    <row r="353" spans="1:8">
      <c r="A353" s="372">
        <v>3362</v>
      </c>
      <c r="B353" s="145" t="s">
        <v>160</v>
      </c>
      <c r="C353" s="132"/>
      <c r="D353" s="132"/>
      <c r="E353" s="132"/>
      <c r="F353" s="132"/>
      <c r="G353" s="132"/>
      <c r="H353" s="132"/>
    </row>
    <row r="354" spans="1:8" ht="51">
      <c r="A354" s="385">
        <v>33621</v>
      </c>
      <c r="B354" s="148" t="s">
        <v>155</v>
      </c>
      <c r="C354" s="132"/>
      <c r="D354" s="132"/>
      <c r="E354" s="132"/>
      <c r="F354" s="132"/>
      <c r="G354" s="132"/>
      <c r="H354" s="132"/>
    </row>
    <row r="355" spans="1:8">
      <c r="A355" s="385">
        <v>33622</v>
      </c>
      <c r="B355" s="148" t="s">
        <v>158</v>
      </c>
      <c r="C355" s="132"/>
      <c r="D355" s="132"/>
      <c r="E355" s="132"/>
      <c r="F355" s="132"/>
      <c r="G355" s="132"/>
      <c r="H355" s="132"/>
    </row>
    <row r="356" spans="1:8">
      <c r="A356" s="385">
        <v>33623</v>
      </c>
      <c r="B356" s="148" t="s">
        <v>159</v>
      </c>
      <c r="C356" s="132"/>
      <c r="D356" s="132"/>
      <c r="E356" s="132"/>
      <c r="F356" s="132"/>
      <c r="G356" s="132"/>
      <c r="H356" s="132"/>
    </row>
    <row r="357" spans="1:8">
      <c r="A357" s="292">
        <v>34</v>
      </c>
      <c r="B357" s="145" t="s">
        <v>162</v>
      </c>
      <c r="C357" s="132"/>
      <c r="D357" s="132"/>
      <c r="E357" s="132"/>
      <c r="F357" s="132"/>
      <c r="G357" s="132"/>
      <c r="H357" s="132"/>
    </row>
    <row r="358" spans="1:8">
      <c r="A358" s="385">
        <v>34100</v>
      </c>
      <c r="B358" s="148" t="s">
        <v>163</v>
      </c>
      <c r="C358" s="132"/>
      <c r="D358" s="132"/>
      <c r="E358" s="132"/>
      <c r="F358" s="132"/>
      <c r="G358" s="132"/>
      <c r="H358" s="132"/>
    </row>
    <row r="359" spans="1:8">
      <c r="A359" s="385">
        <v>34200</v>
      </c>
      <c r="B359" s="148" t="s">
        <v>164</v>
      </c>
      <c r="C359" s="132"/>
      <c r="D359" s="132"/>
      <c r="E359" s="132"/>
      <c r="F359" s="132"/>
      <c r="G359" s="132"/>
      <c r="H359" s="132"/>
    </row>
    <row r="360" spans="1:8">
      <c r="A360" s="385">
        <v>34300</v>
      </c>
      <c r="B360" s="148" t="s">
        <v>165</v>
      </c>
      <c r="C360" s="132"/>
      <c r="D360" s="132"/>
      <c r="E360" s="132"/>
      <c r="F360" s="132"/>
      <c r="G360" s="132"/>
      <c r="H360" s="132"/>
    </row>
    <row r="361" spans="1:8">
      <c r="A361" s="385">
        <v>34400</v>
      </c>
      <c r="B361" s="148" t="s">
        <v>166</v>
      </c>
      <c r="C361" s="132"/>
      <c r="D361" s="132"/>
      <c r="E361" s="132"/>
      <c r="F361" s="132"/>
      <c r="G361" s="132"/>
      <c r="H361" s="132"/>
    </row>
    <row r="362" spans="1:8">
      <c r="A362" s="385">
        <v>34500</v>
      </c>
      <c r="B362" s="148" t="s">
        <v>167</v>
      </c>
      <c r="C362" s="132"/>
      <c r="D362" s="132"/>
      <c r="E362" s="132"/>
      <c r="F362" s="132"/>
      <c r="G362" s="132"/>
      <c r="H362" s="132"/>
    </row>
    <row r="363" spans="1:8">
      <c r="A363" s="385">
        <v>34600</v>
      </c>
      <c r="B363" s="148" t="s">
        <v>168</v>
      </c>
      <c r="C363" s="132"/>
      <c r="D363" s="132"/>
      <c r="E363" s="132"/>
      <c r="F363" s="132"/>
      <c r="G363" s="132"/>
      <c r="H363" s="132"/>
    </row>
    <row r="364" spans="1:8">
      <c r="A364" s="372">
        <v>3471</v>
      </c>
      <c r="B364" s="145" t="s">
        <v>169</v>
      </c>
      <c r="C364" s="132"/>
      <c r="D364" s="132"/>
      <c r="E364" s="132"/>
      <c r="F364" s="132"/>
      <c r="G364" s="132"/>
      <c r="H364" s="132"/>
    </row>
    <row r="365" spans="1:8">
      <c r="A365" s="385">
        <v>34711</v>
      </c>
      <c r="B365" s="148" t="s">
        <v>170</v>
      </c>
      <c r="C365" s="132"/>
      <c r="D365" s="132"/>
      <c r="E365" s="132"/>
      <c r="F365" s="132"/>
      <c r="G365" s="132"/>
      <c r="H365" s="132"/>
    </row>
    <row r="366" spans="1:8">
      <c r="A366" s="385">
        <v>34712</v>
      </c>
      <c r="B366" s="148" t="s">
        <v>171</v>
      </c>
      <c r="C366" s="132"/>
      <c r="D366" s="132"/>
      <c r="E366" s="132"/>
      <c r="F366" s="132"/>
      <c r="G366" s="132"/>
      <c r="H366" s="132"/>
    </row>
    <row r="367" spans="1:8">
      <c r="A367" s="385">
        <v>34713</v>
      </c>
      <c r="B367" s="148" t="s">
        <v>172</v>
      </c>
      <c r="C367" s="132"/>
      <c r="D367" s="132"/>
      <c r="E367" s="132"/>
      <c r="F367" s="132"/>
      <c r="G367" s="132"/>
      <c r="H367" s="132"/>
    </row>
    <row r="368" spans="1:8">
      <c r="A368" s="385">
        <v>34714</v>
      </c>
      <c r="B368" s="148" t="s">
        <v>173</v>
      </c>
      <c r="C368" s="132"/>
      <c r="D368" s="132"/>
      <c r="E368" s="132"/>
      <c r="F368" s="132"/>
      <c r="G368" s="132"/>
      <c r="H368" s="132"/>
    </row>
    <row r="369" spans="1:8">
      <c r="A369" s="292">
        <v>35</v>
      </c>
      <c r="B369" s="145" t="s">
        <v>175</v>
      </c>
      <c r="C369" s="132"/>
      <c r="D369" s="132"/>
      <c r="E369" s="132"/>
      <c r="F369" s="132"/>
      <c r="G369" s="132"/>
      <c r="H369" s="132"/>
    </row>
    <row r="370" spans="1:8">
      <c r="A370" s="372">
        <v>351</v>
      </c>
      <c r="B370" s="145" t="s">
        <v>542</v>
      </c>
      <c r="C370" s="132"/>
      <c r="D370" s="132"/>
      <c r="E370" s="132"/>
      <c r="F370" s="132"/>
      <c r="G370" s="132"/>
      <c r="H370" s="132"/>
    </row>
    <row r="371" spans="1:8">
      <c r="A371" s="385">
        <v>35110</v>
      </c>
      <c r="B371" s="148" t="s">
        <v>177</v>
      </c>
      <c r="C371" s="132"/>
      <c r="D371" s="132"/>
      <c r="E371" s="132"/>
      <c r="F371" s="132"/>
      <c r="G371" s="132"/>
      <c r="H371" s="132"/>
    </row>
    <row r="372" spans="1:8">
      <c r="A372" s="385">
        <v>35130</v>
      </c>
      <c r="B372" s="148" t="s">
        <v>179</v>
      </c>
      <c r="C372" s="132"/>
      <c r="D372" s="132"/>
      <c r="E372" s="132"/>
      <c r="F372" s="132"/>
      <c r="G372" s="132"/>
      <c r="H372" s="132"/>
    </row>
    <row r="373" spans="1:8">
      <c r="A373" s="385">
        <v>35200</v>
      </c>
      <c r="B373" s="148" t="s">
        <v>181</v>
      </c>
      <c r="C373" s="132"/>
      <c r="D373" s="132"/>
      <c r="E373" s="132"/>
      <c r="F373" s="132"/>
      <c r="G373" s="132"/>
      <c r="H373" s="132"/>
    </row>
    <row r="374" spans="1:8">
      <c r="A374" s="385">
        <v>35300</v>
      </c>
      <c r="B374" s="148" t="s">
        <v>183</v>
      </c>
      <c r="C374" s="132"/>
      <c r="D374" s="132"/>
      <c r="E374" s="132"/>
      <c r="F374" s="132"/>
      <c r="G374" s="132"/>
      <c r="H374" s="132"/>
    </row>
    <row r="375" spans="1:8">
      <c r="A375" s="372">
        <v>354</v>
      </c>
      <c r="B375" s="145" t="s">
        <v>184</v>
      </c>
      <c r="C375" s="132"/>
      <c r="D375" s="132"/>
      <c r="E375" s="132"/>
      <c r="F375" s="132"/>
      <c r="G375" s="132"/>
      <c r="H375" s="132"/>
    </row>
    <row r="376" spans="1:8">
      <c r="A376" s="385">
        <v>35410</v>
      </c>
      <c r="B376" s="148" t="s">
        <v>186</v>
      </c>
      <c r="C376" s="132"/>
      <c r="D376" s="132"/>
      <c r="E376" s="132"/>
      <c r="F376" s="132"/>
      <c r="G376" s="132"/>
      <c r="H376" s="132"/>
    </row>
    <row r="377" spans="1:8">
      <c r="A377" s="385">
        <v>35420</v>
      </c>
      <c r="B377" s="148" t="s">
        <v>188</v>
      </c>
      <c r="C377" s="132"/>
      <c r="D377" s="132"/>
      <c r="E377" s="132"/>
      <c r="F377" s="132"/>
      <c r="G377" s="132"/>
      <c r="H377" s="132"/>
    </row>
    <row r="378" spans="1:8">
      <c r="A378" s="385">
        <v>35430</v>
      </c>
      <c r="B378" s="148" t="s">
        <v>190</v>
      </c>
      <c r="C378" s="132"/>
      <c r="D378" s="132"/>
      <c r="E378" s="132"/>
      <c r="F378" s="132"/>
      <c r="G378" s="132"/>
      <c r="H378" s="132"/>
    </row>
    <row r="379" spans="1:8">
      <c r="A379" s="385">
        <v>35440</v>
      </c>
      <c r="B379" s="148" t="s">
        <v>192</v>
      </c>
      <c r="C379" s="132"/>
      <c r="D379" s="132"/>
      <c r="E379" s="132"/>
      <c r="F379" s="132"/>
      <c r="G379" s="132"/>
      <c r="H379" s="132"/>
    </row>
    <row r="380" spans="1:8">
      <c r="A380" s="385">
        <v>35450</v>
      </c>
      <c r="B380" s="148" t="s">
        <v>194</v>
      </c>
      <c r="C380" s="132"/>
      <c r="D380" s="132"/>
      <c r="E380" s="132"/>
      <c r="F380" s="132"/>
      <c r="G380" s="132"/>
      <c r="H380" s="132"/>
    </row>
    <row r="381" spans="1:8">
      <c r="A381" s="385">
        <v>35460</v>
      </c>
      <c r="B381" s="148" t="s">
        <v>196</v>
      </c>
      <c r="C381" s="132"/>
      <c r="D381" s="132"/>
      <c r="E381" s="132"/>
      <c r="F381" s="132"/>
      <c r="G381" s="132"/>
      <c r="H381" s="132"/>
    </row>
    <row r="382" spans="1:8">
      <c r="A382" s="385">
        <v>35470</v>
      </c>
      <c r="B382" s="148" t="s">
        <v>198</v>
      </c>
      <c r="C382" s="132"/>
      <c r="D382" s="132"/>
      <c r="E382" s="132"/>
      <c r="F382" s="132"/>
      <c r="G382" s="132"/>
      <c r="H382" s="132"/>
    </row>
    <row r="383" spans="1:8">
      <c r="A383" s="385">
        <v>35500</v>
      </c>
      <c r="B383" s="148" t="s">
        <v>200</v>
      </c>
      <c r="C383" s="132"/>
      <c r="D383" s="132"/>
      <c r="E383" s="132"/>
      <c r="F383" s="132"/>
      <c r="G383" s="132"/>
      <c r="H383" s="132"/>
    </row>
    <row r="384" spans="1:8">
      <c r="A384" s="385">
        <v>35600</v>
      </c>
      <c r="B384" s="148" t="s">
        <v>202</v>
      </c>
      <c r="C384" s="132"/>
      <c r="D384" s="132"/>
      <c r="E384" s="132"/>
      <c r="F384" s="132"/>
      <c r="G384" s="132"/>
      <c r="H384" s="132"/>
    </row>
    <row r="385" spans="1:8">
      <c r="A385" s="292">
        <v>36</v>
      </c>
      <c r="B385" s="145" t="s">
        <v>204</v>
      </c>
      <c r="C385" s="132"/>
      <c r="D385" s="132"/>
      <c r="E385" s="132"/>
      <c r="F385" s="132"/>
      <c r="G385" s="132"/>
      <c r="H385" s="132"/>
    </row>
    <row r="386" spans="1:8">
      <c r="A386" s="385">
        <v>36100</v>
      </c>
      <c r="B386" s="148" t="s">
        <v>205</v>
      </c>
      <c r="C386" s="132"/>
      <c r="D386" s="132"/>
      <c r="E386" s="132"/>
      <c r="F386" s="132"/>
      <c r="G386" s="132"/>
      <c r="H386" s="132"/>
    </row>
    <row r="387" spans="1:8">
      <c r="A387" s="385">
        <v>36200</v>
      </c>
      <c r="B387" s="148" t="s">
        <v>206</v>
      </c>
      <c r="C387" s="132"/>
      <c r="D387" s="132"/>
      <c r="E387" s="132"/>
      <c r="F387" s="132"/>
      <c r="G387" s="132"/>
      <c r="H387" s="132"/>
    </row>
    <row r="388" spans="1:8">
      <c r="A388" s="385">
        <v>36300</v>
      </c>
      <c r="B388" s="148" t="s">
        <v>207</v>
      </c>
      <c r="C388" s="132"/>
      <c r="D388" s="132"/>
      <c r="E388" s="132"/>
      <c r="F388" s="132"/>
      <c r="G388" s="132"/>
      <c r="H388" s="132"/>
    </row>
    <row r="389" spans="1:8">
      <c r="A389" s="385">
        <v>36400</v>
      </c>
      <c r="B389" s="148" t="s">
        <v>208</v>
      </c>
      <c r="C389" s="132"/>
      <c r="D389" s="132"/>
      <c r="E389" s="132"/>
      <c r="F389" s="132"/>
      <c r="G389" s="132"/>
      <c r="H389" s="132"/>
    </row>
    <row r="390" spans="1:8">
      <c r="A390" s="385">
        <v>36500</v>
      </c>
      <c r="B390" s="148" t="s">
        <v>209</v>
      </c>
      <c r="C390" s="132"/>
      <c r="D390" s="132"/>
      <c r="E390" s="132"/>
      <c r="F390" s="132"/>
      <c r="G390" s="132"/>
      <c r="H390" s="132"/>
    </row>
    <row r="391" spans="1:8">
      <c r="A391" s="385">
        <v>36600</v>
      </c>
      <c r="B391" s="148" t="s">
        <v>210</v>
      </c>
      <c r="C391" s="132"/>
      <c r="D391" s="132"/>
      <c r="E391" s="132"/>
      <c r="F391" s="132"/>
      <c r="G391" s="132"/>
      <c r="H391" s="132"/>
    </row>
    <row r="392" spans="1:8">
      <c r="A392" s="385">
        <v>36700</v>
      </c>
      <c r="B392" s="148" t="s">
        <v>760</v>
      </c>
      <c r="C392" s="132"/>
      <c r="D392" s="132"/>
      <c r="E392" s="132"/>
      <c r="F392" s="132"/>
      <c r="G392" s="132"/>
      <c r="H392" s="132"/>
    </row>
    <row r="393" spans="1:8">
      <c r="A393" s="385">
        <v>36800</v>
      </c>
      <c r="B393" s="148" t="s">
        <v>761</v>
      </c>
      <c r="C393" s="132"/>
      <c r="D393" s="132"/>
      <c r="E393" s="132"/>
      <c r="F393" s="132"/>
      <c r="G393" s="132"/>
      <c r="H393" s="132"/>
    </row>
    <row r="394" spans="1:8" ht="51">
      <c r="A394" s="385">
        <v>36900</v>
      </c>
      <c r="B394" s="148" t="s">
        <v>921</v>
      </c>
      <c r="C394" s="132"/>
      <c r="D394" s="132"/>
      <c r="E394" s="132"/>
      <c r="F394" s="132"/>
      <c r="G394" s="132"/>
      <c r="H394" s="132"/>
    </row>
    <row r="395" spans="1:8">
      <c r="A395" s="372">
        <v>2</v>
      </c>
      <c r="B395" s="145" t="s">
        <v>211</v>
      </c>
      <c r="C395" s="132"/>
      <c r="D395" s="132"/>
      <c r="E395" s="132"/>
      <c r="F395" s="132"/>
      <c r="G395" s="132"/>
      <c r="H395" s="132"/>
    </row>
    <row r="396" spans="1:8">
      <c r="A396" s="292">
        <v>37</v>
      </c>
      <c r="B396" s="145" t="s">
        <v>213</v>
      </c>
      <c r="C396" s="132"/>
      <c r="D396" s="132"/>
      <c r="E396" s="132"/>
      <c r="F396" s="132"/>
      <c r="G396" s="132"/>
      <c r="H396" s="132"/>
    </row>
    <row r="397" spans="1:8">
      <c r="A397" s="372">
        <v>371</v>
      </c>
      <c r="B397" s="145" t="s">
        <v>214</v>
      </c>
      <c r="C397" s="132"/>
      <c r="D397" s="132"/>
      <c r="E397" s="132"/>
      <c r="F397" s="132"/>
      <c r="G397" s="132"/>
      <c r="H397" s="132"/>
    </row>
    <row r="398" spans="1:8">
      <c r="A398" s="385">
        <v>37110</v>
      </c>
      <c r="B398" s="148" t="s">
        <v>127</v>
      </c>
      <c r="C398" s="132"/>
      <c r="D398" s="132"/>
      <c r="E398" s="132"/>
      <c r="F398" s="132"/>
      <c r="G398" s="132"/>
      <c r="H398" s="132"/>
    </row>
    <row r="399" spans="1:8">
      <c r="A399" s="385">
        <v>37120</v>
      </c>
      <c r="B399" s="148" t="s">
        <v>128</v>
      </c>
      <c r="C399" s="132"/>
      <c r="D399" s="132"/>
      <c r="E399" s="132"/>
      <c r="F399" s="132"/>
      <c r="G399" s="132"/>
      <c r="H399" s="132"/>
    </row>
    <row r="400" spans="1:8">
      <c r="A400" s="372">
        <v>372</v>
      </c>
      <c r="B400" s="145" t="s">
        <v>143</v>
      </c>
      <c r="C400" s="132"/>
      <c r="D400" s="132"/>
      <c r="E400" s="132"/>
      <c r="F400" s="132"/>
      <c r="G400" s="132"/>
      <c r="H400" s="132"/>
    </row>
    <row r="401" spans="1:8">
      <c r="A401" s="385">
        <v>37210</v>
      </c>
      <c r="B401" s="148" t="s">
        <v>127</v>
      </c>
      <c r="C401" s="132"/>
      <c r="D401" s="132"/>
      <c r="E401" s="132"/>
      <c r="F401" s="132"/>
      <c r="G401" s="132"/>
      <c r="H401" s="132"/>
    </row>
    <row r="402" spans="1:8">
      <c r="A402" s="385">
        <v>37220</v>
      </c>
      <c r="B402" s="148" t="s">
        <v>128</v>
      </c>
      <c r="C402" s="132"/>
      <c r="D402" s="132"/>
      <c r="E402" s="132"/>
      <c r="F402" s="132"/>
      <c r="G402" s="132"/>
      <c r="H402" s="132"/>
    </row>
    <row r="403" spans="1:8">
      <c r="A403" s="372">
        <v>373</v>
      </c>
      <c r="B403" s="145" t="s">
        <v>215</v>
      </c>
      <c r="C403" s="132"/>
      <c r="D403" s="132"/>
      <c r="E403" s="132"/>
      <c r="F403" s="132"/>
      <c r="G403" s="132"/>
      <c r="H403" s="132"/>
    </row>
    <row r="404" spans="1:8">
      <c r="A404" s="372">
        <v>3731</v>
      </c>
      <c r="B404" s="145" t="s">
        <v>154</v>
      </c>
      <c r="C404" s="132"/>
      <c r="D404" s="132"/>
      <c r="E404" s="132"/>
      <c r="F404" s="132"/>
      <c r="G404" s="132"/>
      <c r="H404" s="132"/>
    </row>
    <row r="405" spans="1:8" ht="51">
      <c r="A405" s="386">
        <v>37311</v>
      </c>
      <c r="B405" s="148" t="s">
        <v>155</v>
      </c>
      <c r="C405" s="132"/>
      <c r="D405" s="132"/>
      <c r="E405" s="132"/>
      <c r="F405" s="132"/>
      <c r="G405" s="132"/>
      <c r="H405" s="132"/>
    </row>
    <row r="406" spans="1:8">
      <c r="A406" s="385">
        <v>37312</v>
      </c>
      <c r="B406" s="148" t="s">
        <v>156</v>
      </c>
      <c r="C406" s="132"/>
      <c r="D406" s="132"/>
      <c r="E406" s="132"/>
      <c r="F406" s="132"/>
      <c r="G406" s="132"/>
      <c r="H406" s="132"/>
    </row>
    <row r="407" spans="1:8">
      <c r="A407" s="385">
        <v>37313</v>
      </c>
      <c r="B407" s="148" t="s">
        <v>157</v>
      </c>
      <c r="C407" s="132"/>
      <c r="D407" s="132"/>
      <c r="E407" s="132"/>
      <c r="F407" s="132"/>
      <c r="G407" s="132"/>
      <c r="H407" s="132"/>
    </row>
    <row r="408" spans="1:8">
      <c r="A408" s="385">
        <v>37314</v>
      </c>
      <c r="B408" s="148" t="s">
        <v>158</v>
      </c>
      <c r="C408" s="132"/>
      <c r="D408" s="132"/>
      <c r="E408" s="132"/>
      <c r="F408" s="132"/>
      <c r="G408" s="132"/>
      <c r="H408" s="132"/>
    </row>
    <row r="409" spans="1:8">
      <c r="A409" s="385">
        <v>37315</v>
      </c>
      <c r="B409" s="148" t="s">
        <v>159</v>
      </c>
      <c r="C409" s="132"/>
      <c r="D409" s="132"/>
      <c r="E409" s="132"/>
      <c r="F409" s="132"/>
      <c r="G409" s="132"/>
      <c r="H409" s="132"/>
    </row>
    <row r="410" spans="1:8">
      <c r="A410" s="372">
        <v>3732</v>
      </c>
      <c r="B410" s="302" t="s">
        <v>754</v>
      </c>
      <c r="C410" s="132"/>
      <c r="D410" s="132"/>
      <c r="E410" s="132"/>
      <c r="F410" s="132"/>
      <c r="G410" s="132"/>
      <c r="H410" s="132"/>
    </row>
    <row r="411" spans="1:8" ht="51">
      <c r="A411" s="386">
        <v>37321</v>
      </c>
      <c r="B411" s="148" t="s">
        <v>155</v>
      </c>
      <c r="C411" s="132"/>
      <c r="D411" s="132"/>
      <c r="E411" s="132"/>
      <c r="F411" s="132"/>
      <c r="G411" s="132"/>
      <c r="H411" s="132"/>
    </row>
    <row r="412" spans="1:8">
      <c r="A412" s="386">
        <v>37323</v>
      </c>
      <c r="B412" s="148" t="s">
        <v>158</v>
      </c>
      <c r="C412" s="132"/>
      <c r="D412" s="132"/>
      <c r="E412" s="132"/>
      <c r="F412" s="132"/>
      <c r="G412" s="132"/>
      <c r="H412" s="132"/>
    </row>
    <row r="413" spans="1:8">
      <c r="A413" s="386">
        <v>37324</v>
      </c>
      <c r="B413" s="148" t="s">
        <v>159</v>
      </c>
      <c r="C413" s="132"/>
      <c r="D413" s="132"/>
      <c r="E413" s="132"/>
      <c r="F413" s="132"/>
      <c r="G413" s="132"/>
      <c r="H413" s="132"/>
    </row>
    <row r="414" spans="1:8">
      <c r="A414" s="386">
        <v>37330</v>
      </c>
      <c r="B414" s="148" t="s">
        <v>216</v>
      </c>
      <c r="C414" s="132"/>
      <c r="D414" s="132"/>
      <c r="E414" s="132"/>
      <c r="F414" s="132"/>
      <c r="G414" s="132"/>
      <c r="H414" s="132"/>
    </row>
    <row r="415" spans="1:8">
      <c r="A415" s="292">
        <v>39</v>
      </c>
      <c r="B415" s="145" t="s">
        <v>217</v>
      </c>
      <c r="C415" s="132"/>
      <c r="D415" s="132"/>
      <c r="E415" s="132"/>
      <c r="F415" s="132"/>
      <c r="G415" s="132"/>
      <c r="H415" s="132"/>
    </row>
    <row r="416" spans="1:8">
      <c r="A416" s="385">
        <v>391</v>
      </c>
      <c r="B416" s="260" t="s">
        <v>218</v>
      </c>
      <c r="C416" s="132"/>
      <c r="D416" s="132"/>
      <c r="E416" s="132"/>
      <c r="F416" s="132"/>
      <c r="G416" s="132"/>
      <c r="H416" s="132"/>
    </row>
    <row r="417" spans="1:8">
      <c r="A417" s="372">
        <v>392</v>
      </c>
      <c r="B417" s="145" t="s">
        <v>219</v>
      </c>
      <c r="C417" s="132"/>
      <c r="D417" s="132"/>
      <c r="E417" s="132"/>
      <c r="F417" s="132"/>
      <c r="G417" s="132"/>
      <c r="H417" s="132"/>
    </row>
    <row r="418" spans="1:8">
      <c r="A418" s="385">
        <v>39201</v>
      </c>
      <c r="B418" s="148" t="s">
        <v>221</v>
      </c>
      <c r="C418" s="132"/>
      <c r="D418" s="132"/>
      <c r="E418" s="132"/>
      <c r="F418" s="132"/>
      <c r="G418" s="132"/>
      <c r="H418" s="132"/>
    </row>
    <row r="419" spans="1:8">
      <c r="A419" s="385">
        <v>39202</v>
      </c>
      <c r="B419" s="148" t="s">
        <v>222</v>
      </c>
      <c r="C419" s="132"/>
      <c r="D419" s="132"/>
      <c r="E419" s="132"/>
      <c r="F419" s="132"/>
      <c r="G419" s="132"/>
      <c r="H419" s="132"/>
    </row>
    <row r="420" spans="1:8">
      <c r="A420" s="385">
        <v>39203</v>
      </c>
      <c r="B420" s="148" t="s">
        <v>224</v>
      </c>
      <c r="C420" s="132"/>
      <c r="D420" s="132"/>
      <c r="E420" s="132"/>
      <c r="F420" s="132"/>
      <c r="G420" s="132"/>
      <c r="H420" s="132"/>
    </row>
    <row r="421" spans="1:8">
      <c r="A421" s="385">
        <v>39204</v>
      </c>
      <c r="B421" s="148" t="s">
        <v>222</v>
      </c>
      <c r="C421" s="132"/>
      <c r="D421" s="132"/>
      <c r="E421" s="132"/>
      <c r="F421" s="132"/>
      <c r="G421" s="132"/>
      <c r="H421" s="132"/>
    </row>
    <row r="422" spans="1:8">
      <c r="A422" s="385">
        <v>39205</v>
      </c>
      <c r="B422" s="148" t="s">
        <v>802</v>
      </c>
      <c r="C422" s="132"/>
      <c r="D422" s="132"/>
      <c r="E422" s="132"/>
      <c r="F422" s="132"/>
      <c r="G422" s="132"/>
      <c r="H422" s="132"/>
    </row>
    <row r="423" spans="1:8">
      <c r="A423" s="385">
        <v>39206</v>
      </c>
      <c r="B423" s="148" t="s">
        <v>222</v>
      </c>
      <c r="C423" s="132"/>
      <c r="D423" s="132"/>
      <c r="E423" s="132"/>
      <c r="F423" s="132"/>
      <c r="G423" s="132"/>
      <c r="H423" s="132"/>
    </row>
    <row r="424" spans="1:8">
      <c r="A424" s="385">
        <v>39207</v>
      </c>
      <c r="B424" s="148" t="s">
        <v>227</v>
      </c>
      <c r="C424" s="132"/>
      <c r="D424" s="132"/>
      <c r="E424" s="132"/>
      <c r="F424" s="132"/>
      <c r="G424" s="132"/>
      <c r="H424" s="132"/>
    </row>
    <row r="425" spans="1:8">
      <c r="A425" s="385">
        <v>39208</v>
      </c>
      <c r="B425" s="148" t="s">
        <v>222</v>
      </c>
      <c r="C425" s="132"/>
      <c r="D425" s="132"/>
      <c r="E425" s="132"/>
      <c r="F425" s="132"/>
      <c r="G425" s="132"/>
      <c r="H425" s="132"/>
    </row>
    <row r="426" spans="1:8">
      <c r="A426" s="385">
        <v>39209</v>
      </c>
      <c r="B426" s="148" t="s">
        <v>229</v>
      </c>
      <c r="C426" s="132"/>
      <c r="D426" s="132"/>
      <c r="E426" s="132"/>
      <c r="F426" s="132"/>
      <c r="G426" s="132"/>
      <c r="H426" s="132"/>
    </row>
    <row r="427" spans="1:8">
      <c r="A427" s="385">
        <v>39210</v>
      </c>
      <c r="B427" s="148" t="s">
        <v>222</v>
      </c>
      <c r="C427" s="132"/>
      <c r="D427" s="132"/>
      <c r="E427" s="132"/>
      <c r="F427" s="132"/>
      <c r="G427" s="132"/>
      <c r="H427" s="132"/>
    </row>
    <row r="428" spans="1:8" ht="51">
      <c r="A428" s="385">
        <v>39211</v>
      </c>
      <c r="B428" s="148" t="s">
        <v>231</v>
      </c>
      <c r="C428" s="132"/>
      <c r="D428" s="132"/>
      <c r="E428" s="132"/>
      <c r="F428" s="132"/>
      <c r="G428" s="132"/>
      <c r="H428" s="132"/>
    </row>
    <row r="429" spans="1:8">
      <c r="A429" s="385">
        <v>39212</v>
      </c>
      <c r="B429" s="148" t="s">
        <v>222</v>
      </c>
      <c r="C429" s="132"/>
      <c r="D429" s="132"/>
      <c r="E429" s="132"/>
      <c r="F429" s="132"/>
      <c r="G429" s="132"/>
      <c r="H429" s="132"/>
    </row>
    <row r="430" spans="1:8">
      <c r="A430" s="385">
        <v>39213</v>
      </c>
      <c r="B430" s="148" t="s">
        <v>233</v>
      </c>
      <c r="C430" s="132"/>
      <c r="D430" s="132"/>
      <c r="E430" s="132"/>
      <c r="F430" s="132"/>
      <c r="G430" s="132"/>
      <c r="H430" s="132"/>
    </row>
    <row r="431" spans="1:8">
      <c r="A431" s="385">
        <v>39214</v>
      </c>
      <c r="B431" s="148" t="s">
        <v>235</v>
      </c>
      <c r="C431" s="132"/>
      <c r="D431" s="132"/>
      <c r="E431" s="132"/>
      <c r="F431" s="132"/>
      <c r="G431" s="132"/>
      <c r="H431" s="132"/>
    </row>
    <row r="432" spans="1:8">
      <c r="A432" s="385">
        <v>39215</v>
      </c>
      <c r="B432" s="148" t="s">
        <v>222</v>
      </c>
      <c r="C432" s="132"/>
      <c r="D432" s="132"/>
      <c r="E432" s="132"/>
      <c r="F432" s="132"/>
      <c r="G432" s="132"/>
      <c r="H432" s="132"/>
    </row>
    <row r="433" spans="1:8">
      <c r="A433" s="385">
        <v>39216</v>
      </c>
      <c r="B433" s="148" t="s">
        <v>237</v>
      </c>
      <c r="C433" s="132"/>
      <c r="D433" s="132"/>
      <c r="E433" s="132"/>
      <c r="F433" s="132"/>
      <c r="G433" s="132"/>
      <c r="H433" s="132"/>
    </row>
    <row r="434" spans="1:8">
      <c r="A434" s="385">
        <v>39217</v>
      </c>
      <c r="B434" s="148" t="s">
        <v>239</v>
      </c>
      <c r="C434" s="132"/>
      <c r="D434" s="132"/>
      <c r="E434" s="132"/>
      <c r="F434" s="132"/>
      <c r="G434" s="132"/>
      <c r="H434" s="132"/>
    </row>
    <row r="435" spans="1:8">
      <c r="A435" s="372">
        <v>393</v>
      </c>
      <c r="B435" s="145" t="s">
        <v>240</v>
      </c>
      <c r="C435" s="132"/>
      <c r="D435" s="132"/>
      <c r="E435" s="132"/>
      <c r="F435" s="132"/>
      <c r="G435" s="132"/>
      <c r="H435" s="132"/>
    </row>
    <row r="436" spans="1:8">
      <c r="A436" s="385">
        <v>39301</v>
      </c>
      <c r="B436" s="148" t="s">
        <v>242</v>
      </c>
      <c r="C436" s="132"/>
      <c r="D436" s="132"/>
      <c r="E436" s="132"/>
      <c r="F436" s="132"/>
      <c r="G436" s="132"/>
      <c r="H436" s="132"/>
    </row>
    <row r="437" spans="1:8">
      <c r="A437" s="385">
        <v>39302</v>
      </c>
      <c r="B437" s="148" t="s">
        <v>222</v>
      </c>
      <c r="C437" s="132"/>
      <c r="D437" s="132"/>
      <c r="E437" s="132"/>
      <c r="F437" s="132"/>
      <c r="G437" s="132"/>
      <c r="H437" s="132"/>
    </row>
    <row r="438" spans="1:8">
      <c r="A438" s="385">
        <v>39303</v>
      </c>
      <c r="B438" s="148" t="s">
        <v>244</v>
      </c>
      <c r="C438" s="132"/>
      <c r="D438" s="132"/>
      <c r="E438" s="132"/>
      <c r="F438" s="132"/>
      <c r="G438" s="132"/>
      <c r="H438" s="132"/>
    </row>
    <row r="439" spans="1:8">
      <c r="A439" s="385">
        <v>39304</v>
      </c>
      <c r="B439" s="148" t="s">
        <v>222</v>
      </c>
      <c r="C439" s="132"/>
      <c r="D439" s="132"/>
      <c r="E439" s="132"/>
      <c r="F439" s="132"/>
      <c r="G439" s="132"/>
      <c r="H439" s="132"/>
    </row>
    <row r="440" spans="1:8">
      <c r="A440" s="292">
        <v>394</v>
      </c>
      <c r="B440" s="180" t="s">
        <v>816</v>
      </c>
      <c r="C440" s="132"/>
      <c r="D440" s="132"/>
      <c r="E440" s="132"/>
      <c r="F440" s="132"/>
      <c r="G440" s="132"/>
      <c r="H440" s="132"/>
    </row>
    <row r="441" spans="1:8">
      <c r="A441" s="386">
        <v>39401</v>
      </c>
      <c r="B441" s="184" t="s">
        <v>817</v>
      </c>
      <c r="C441" s="132"/>
      <c r="D441" s="132"/>
      <c r="E441" s="132"/>
      <c r="F441" s="132"/>
      <c r="G441" s="132"/>
      <c r="H441" s="132"/>
    </row>
    <row r="442" spans="1:8">
      <c r="A442" s="386">
        <v>39402</v>
      </c>
      <c r="B442" s="184" t="s">
        <v>818</v>
      </c>
      <c r="C442" s="132"/>
      <c r="D442" s="132"/>
      <c r="E442" s="132"/>
      <c r="F442" s="132"/>
      <c r="G442" s="132"/>
      <c r="H442" s="132"/>
    </row>
    <row r="443" spans="1:8">
      <c r="A443" s="386">
        <v>39403</v>
      </c>
      <c r="B443" s="184" t="s">
        <v>819</v>
      </c>
      <c r="C443" s="132"/>
      <c r="D443" s="132"/>
      <c r="E443" s="132"/>
      <c r="F443" s="132"/>
      <c r="G443" s="132"/>
      <c r="H443" s="132"/>
    </row>
    <row r="444" spans="1:8" ht="51">
      <c r="A444" s="386">
        <v>39404</v>
      </c>
      <c r="B444" s="184" t="s">
        <v>820</v>
      </c>
      <c r="C444" s="132"/>
      <c r="D444" s="132"/>
      <c r="E444" s="132"/>
      <c r="F444" s="132"/>
      <c r="G444" s="132"/>
      <c r="H444" s="132"/>
    </row>
    <row r="445" spans="1:8">
      <c r="A445" s="386">
        <v>39405</v>
      </c>
      <c r="B445" s="184" t="s">
        <v>821</v>
      </c>
      <c r="C445" s="132"/>
      <c r="D445" s="132"/>
      <c r="E445" s="132"/>
      <c r="F445" s="132"/>
      <c r="G445" s="132"/>
      <c r="H445" s="132"/>
    </row>
    <row r="446" spans="1:8">
      <c r="A446" s="372">
        <v>3</v>
      </c>
      <c r="B446" s="145" t="s">
        <v>1338</v>
      </c>
      <c r="C446" s="132"/>
      <c r="D446" s="132"/>
      <c r="E446" s="132"/>
      <c r="F446" s="132"/>
      <c r="G446" s="132"/>
      <c r="H446" s="132"/>
    </row>
    <row r="447" spans="1:8">
      <c r="A447" s="372">
        <v>4</v>
      </c>
      <c r="B447" s="145" t="s">
        <v>246</v>
      </c>
      <c r="C447" s="132"/>
      <c r="D447" s="132"/>
      <c r="E447" s="132"/>
      <c r="F447" s="132"/>
      <c r="G447" s="132"/>
      <c r="H447" s="132"/>
    </row>
    <row r="448" spans="1:8">
      <c r="A448" s="292">
        <v>41</v>
      </c>
      <c r="B448" s="145" t="s">
        <v>247</v>
      </c>
      <c r="C448" s="132"/>
      <c r="D448" s="132"/>
      <c r="E448" s="132"/>
      <c r="F448" s="132"/>
      <c r="G448" s="132"/>
      <c r="H448" s="132"/>
    </row>
    <row r="449" spans="1:8">
      <c r="A449" s="372">
        <v>411</v>
      </c>
      <c r="B449" s="145" t="s">
        <v>248</v>
      </c>
      <c r="C449" s="132"/>
      <c r="D449" s="132"/>
      <c r="E449" s="132"/>
      <c r="F449" s="132"/>
      <c r="G449" s="132"/>
      <c r="H449" s="132"/>
    </row>
    <row r="450" spans="1:8">
      <c r="A450" s="372">
        <v>4111</v>
      </c>
      <c r="B450" s="145" t="s">
        <v>131</v>
      </c>
      <c r="C450" s="132"/>
      <c r="D450" s="132"/>
      <c r="E450" s="132"/>
      <c r="F450" s="132"/>
      <c r="G450" s="132"/>
      <c r="H450" s="132"/>
    </row>
    <row r="451" spans="1:8">
      <c r="A451" s="385">
        <v>41111</v>
      </c>
      <c r="B451" s="148" t="s">
        <v>249</v>
      </c>
      <c r="C451" s="132"/>
      <c r="D451" s="132"/>
      <c r="E451" s="132"/>
      <c r="F451" s="132"/>
      <c r="G451" s="132"/>
      <c r="H451" s="132"/>
    </row>
    <row r="452" spans="1:8">
      <c r="A452" s="385">
        <v>41112</v>
      </c>
      <c r="B452" s="148" t="s">
        <v>250</v>
      </c>
      <c r="C452" s="132"/>
      <c r="D452" s="132"/>
      <c r="E452" s="132"/>
      <c r="F452" s="132"/>
      <c r="G452" s="132"/>
      <c r="H452" s="132"/>
    </row>
    <row r="453" spans="1:8">
      <c r="A453" s="385">
        <v>41113</v>
      </c>
      <c r="B453" s="148" t="s">
        <v>251</v>
      </c>
      <c r="C453" s="132"/>
      <c r="D453" s="132"/>
      <c r="E453" s="132"/>
      <c r="F453" s="132"/>
      <c r="G453" s="132"/>
      <c r="H453" s="132"/>
    </row>
    <row r="454" spans="1:8">
      <c r="A454" s="372">
        <v>4112</v>
      </c>
      <c r="B454" s="145" t="s">
        <v>137</v>
      </c>
      <c r="C454" s="132"/>
      <c r="D454" s="132"/>
      <c r="E454" s="132"/>
      <c r="F454" s="132"/>
      <c r="G454" s="132"/>
      <c r="H454" s="132"/>
    </row>
    <row r="455" spans="1:8">
      <c r="A455" s="385">
        <v>41121</v>
      </c>
      <c r="B455" s="148" t="s">
        <v>249</v>
      </c>
      <c r="C455" s="132"/>
      <c r="D455" s="132"/>
      <c r="E455" s="132"/>
      <c r="F455" s="132"/>
      <c r="G455" s="132"/>
      <c r="H455" s="132"/>
    </row>
    <row r="456" spans="1:8">
      <c r="A456" s="385">
        <v>41122</v>
      </c>
      <c r="B456" s="148" t="s">
        <v>250</v>
      </c>
      <c r="C456" s="132"/>
      <c r="D456" s="132"/>
      <c r="E456" s="132"/>
      <c r="F456" s="132"/>
      <c r="G456" s="132"/>
      <c r="H456" s="132"/>
    </row>
    <row r="457" spans="1:8">
      <c r="A457" s="385">
        <v>41123</v>
      </c>
      <c r="B457" s="148" t="s">
        <v>251</v>
      </c>
      <c r="C457" s="132"/>
      <c r="D457" s="132"/>
      <c r="E457" s="132"/>
      <c r="F457" s="132"/>
      <c r="G457" s="132"/>
      <c r="H457" s="132"/>
    </row>
    <row r="458" spans="1:8">
      <c r="A458" s="372">
        <v>412</v>
      </c>
      <c r="B458" s="145" t="s">
        <v>252</v>
      </c>
      <c r="C458" s="132"/>
      <c r="D458" s="132"/>
      <c r="E458" s="132"/>
      <c r="F458" s="132"/>
      <c r="G458" s="132"/>
      <c r="H458" s="132"/>
    </row>
    <row r="459" spans="1:8">
      <c r="A459" s="372">
        <v>4121</v>
      </c>
      <c r="B459" s="145" t="s">
        <v>131</v>
      </c>
      <c r="C459" s="132"/>
      <c r="D459" s="132"/>
      <c r="E459" s="132"/>
      <c r="F459" s="132"/>
      <c r="G459" s="132"/>
      <c r="H459" s="132"/>
    </row>
    <row r="460" spans="1:8">
      <c r="A460" s="385">
        <v>41211</v>
      </c>
      <c r="B460" s="148" t="s">
        <v>253</v>
      </c>
      <c r="C460" s="132"/>
      <c r="D460" s="132"/>
      <c r="E460" s="132"/>
      <c r="F460" s="132"/>
      <c r="G460" s="132"/>
      <c r="H460" s="132"/>
    </row>
    <row r="461" spans="1:8">
      <c r="A461" s="385">
        <v>41212</v>
      </c>
      <c r="B461" s="148" t="s">
        <v>156</v>
      </c>
      <c r="C461" s="132"/>
      <c r="D461" s="132"/>
      <c r="E461" s="132"/>
      <c r="F461" s="132"/>
      <c r="G461" s="132"/>
      <c r="H461" s="132"/>
    </row>
    <row r="462" spans="1:8">
      <c r="A462" s="385">
        <v>41213</v>
      </c>
      <c r="B462" s="148" t="s">
        <v>254</v>
      </c>
      <c r="C462" s="132"/>
      <c r="D462" s="132"/>
      <c r="E462" s="132"/>
      <c r="F462" s="132"/>
      <c r="G462" s="132"/>
      <c r="H462" s="132"/>
    </row>
    <row r="463" spans="1:8">
      <c r="A463" s="385">
        <v>41214</v>
      </c>
      <c r="B463" s="148" t="s">
        <v>255</v>
      </c>
      <c r="C463" s="132"/>
      <c r="D463" s="132"/>
      <c r="E463" s="132"/>
      <c r="F463" s="132"/>
      <c r="G463" s="132"/>
      <c r="H463" s="132"/>
    </row>
    <row r="464" spans="1:8">
      <c r="A464" s="385">
        <v>41215</v>
      </c>
      <c r="B464" s="148" t="s">
        <v>256</v>
      </c>
      <c r="C464" s="132"/>
      <c r="D464" s="132"/>
      <c r="E464" s="132"/>
      <c r="F464" s="132"/>
      <c r="G464" s="132"/>
      <c r="H464" s="132"/>
    </row>
    <row r="465" spans="1:8">
      <c r="A465" s="385">
        <v>41216</v>
      </c>
      <c r="B465" s="148" t="s">
        <v>257</v>
      </c>
      <c r="C465" s="132"/>
      <c r="D465" s="132"/>
      <c r="E465" s="132"/>
      <c r="F465" s="132"/>
      <c r="G465" s="132"/>
      <c r="H465" s="132"/>
    </row>
    <row r="466" spans="1:8">
      <c r="A466" s="385">
        <v>41217</v>
      </c>
      <c r="B466" s="148" t="s">
        <v>258</v>
      </c>
      <c r="C466" s="132"/>
      <c r="D466" s="132"/>
      <c r="E466" s="132"/>
      <c r="F466" s="132"/>
      <c r="G466" s="132"/>
      <c r="H466" s="132"/>
    </row>
    <row r="467" spans="1:8">
      <c r="A467" s="372">
        <v>4122</v>
      </c>
      <c r="B467" s="145" t="s">
        <v>137</v>
      </c>
      <c r="C467" s="132"/>
      <c r="D467" s="132"/>
      <c r="E467" s="132"/>
      <c r="F467" s="132"/>
      <c r="G467" s="132"/>
      <c r="H467" s="132"/>
    </row>
    <row r="468" spans="1:8">
      <c r="A468" s="385">
        <v>41221</v>
      </c>
      <c r="B468" s="148" t="s">
        <v>259</v>
      </c>
      <c r="C468" s="132"/>
      <c r="D468" s="132"/>
      <c r="E468" s="132"/>
      <c r="F468" s="132"/>
      <c r="G468" s="132"/>
      <c r="H468" s="132"/>
    </row>
    <row r="469" spans="1:8">
      <c r="A469" s="385">
        <v>41222</v>
      </c>
      <c r="B469" s="148" t="s">
        <v>260</v>
      </c>
      <c r="C469" s="132"/>
      <c r="D469" s="132"/>
      <c r="E469" s="132"/>
      <c r="F469" s="132"/>
      <c r="G469" s="132"/>
      <c r="H469" s="132"/>
    </row>
    <row r="470" spans="1:8">
      <c r="A470" s="385">
        <v>41223</v>
      </c>
      <c r="B470" s="148" t="s">
        <v>261</v>
      </c>
      <c r="C470" s="132"/>
      <c r="D470" s="132"/>
      <c r="E470" s="132"/>
      <c r="F470" s="132"/>
      <c r="G470" s="132"/>
      <c r="H470" s="132"/>
    </row>
    <row r="471" spans="1:8">
      <c r="A471" s="385">
        <v>41224</v>
      </c>
      <c r="B471" s="148" t="s">
        <v>262</v>
      </c>
      <c r="C471" s="132"/>
      <c r="D471" s="132"/>
      <c r="E471" s="132"/>
      <c r="F471" s="132"/>
      <c r="G471" s="132"/>
      <c r="H471" s="132"/>
    </row>
    <row r="472" spans="1:8">
      <c r="A472" s="385">
        <v>41225</v>
      </c>
      <c r="B472" s="184" t="s">
        <v>815</v>
      </c>
      <c r="C472" s="132"/>
      <c r="D472" s="132"/>
      <c r="E472" s="132"/>
      <c r="F472" s="132"/>
      <c r="G472" s="132"/>
      <c r="H472" s="132"/>
    </row>
    <row r="473" spans="1:8">
      <c r="A473" s="372">
        <v>413</v>
      </c>
      <c r="B473" s="145" t="s">
        <v>265</v>
      </c>
      <c r="C473" s="132"/>
      <c r="D473" s="132"/>
      <c r="E473" s="132"/>
      <c r="F473" s="132"/>
      <c r="G473" s="132"/>
      <c r="H473" s="132"/>
    </row>
    <row r="474" spans="1:8">
      <c r="A474" s="386">
        <v>41310</v>
      </c>
      <c r="B474" s="148" t="s">
        <v>266</v>
      </c>
      <c r="C474" s="132"/>
      <c r="D474" s="132"/>
      <c r="E474" s="132"/>
      <c r="F474" s="132"/>
      <c r="G474" s="132"/>
      <c r="H474" s="132"/>
    </row>
    <row r="475" spans="1:8">
      <c r="A475" s="399">
        <v>413101</v>
      </c>
      <c r="B475" s="303" t="s">
        <v>692</v>
      </c>
      <c r="C475" s="132"/>
      <c r="D475" s="132"/>
      <c r="E475" s="132"/>
      <c r="F475" s="132"/>
      <c r="G475" s="132"/>
      <c r="H475" s="132"/>
    </row>
    <row r="476" spans="1:8">
      <c r="A476" s="399">
        <v>413102</v>
      </c>
      <c r="B476" s="303" t="s">
        <v>693</v>
      </c>
      <c r="C476" s="132"/>
      <c r="D476" s="132"/>
      <c r="E476" s="132"/>
      <c r="F476" s="132"/>
      <c r="G476" s="132"/>
      <c r="H476" s="132"/>
    </row>
    <row r="477" spans="1:8">
      <c r="A477" s="399">
        <v>413103</v>
      </c>
      <c r="B477" s="303" t="s">
        <v>694</v>
      </c>
      <c r="C477" s="132"/>
      <c r="D477" s="132"/>
      <c r="E477" s="132"/>
      <c r="F477" s="132"/>
      <c r="G477" s="132"/>
      <c r="H477" s="132"/>
    </row>
    <row r="478" spans="1:8">
      <c r="A478" s="399">
        <v>413104</v>
      </c>
      <c r="B478" s="303" t="s">
        <v>695</v>
      </c>
      <c r="C478" s="132"/>
      <c r="D478" s="132"/>
      <c r="E478" s="132"/>
      <c r="F478" s="132"/>
      <c r="G478" s="132"/>
      <c r="H478" s="132"/>
    </row>
    <row r="479" spans="1:8">
      <c r="A479" s="385">
        <v>41320</v>
      </c>
      <c r="B479" s="148" t="s">
        <v>267</v>
      </c>
      <c r="C479" s="132"/>
      <c r="D479" s="132"/>
      <c r="E479" s="132"/>
      <c r="F479" s="132"/>
      <c r="G479" s="132"/>
      <c r="H479" s="132"/>
    </row>
    <row r="480" spans="1:8">
      <c r="A480" s="381">
        <v>413201</v>
      </c>
      <c r="B480" s="184" t="s">
        <v>696</v>
      </c>
      <c r="C480" s="132"/>
      <c r="D480" s="132"/>
      <c r="E480" s="132"/>
      <c r="F480" s="132"/>
      <c r="G480" s="132"/>
      <c r="H480" s="132"/>
    </row>
    <row r="481" spans="1:8">
      <c r="A481" s="381">
        <v>413202</v>
      </c>
      <c r="B481" s="184" t="s">
        <v>697</v>
      </c>
      <c r="C481" s="132"/>
      <c r="D481" s="132"/>
      <c r="E481" s="132"/>
      <c r="F481" s="132"/>
      <c r="G481" s="132"/>
      <c r="H481" s="132"/>
    </row>
    <row r="482" spans="1:8">
      <c r="A482" s="381">
        <v>413203</v>
      </c>
      <c r="B482" s="184" t="s">
        <v>698</v>
      </c>
      <c r="C482" s="132"/>
      <c r="D482" s="132"/>
      <c r="E482" s="132"/>
      <c r="F482" s="132"/>
      <c r="G482" s="132"/>
      <c r="H482" s="132"/>
    </row>
    <row r="483" spans="1:8">
      <c r="A483" s="381">
        <v>413204</v>
      </c>
      <c r="B483" s="184" t="s">
        <v>699</v>
      </c>
      <c r="C483" s="132"/>
      <c r="D483" s="132"/>
      <c r="E483" s="132"/>
      <c r="F483" s="132"/>
      <c r="G483" s="132"/>
      <c r="H483" s="132"/>
    </row>
    <row r="484" spans="1:8">
      <c r="A484" s="381">
        <v>413205</v>
      </c>
      <c r="B484" s="184" t="s">
        <v>700</v>
      </c>
      <c r="C484" s="132"/>
      <c r="D484" s="132"/>
      <c r="E484" s="132"/>
      <c r="F484" s="132"/>
      <c r="G484" s="132"/>
      <c r="H484" s="132"/>
    </row>
    <row r="485" spans="1:8">
      <c r="A485" s="381">
        <v>413206</v>
      </c>
      <c r="B485" s="184" t="s">
        <v>701</v>
      </c>
      <c r="C485" s="132"/>
      <c r="D485" s="132"/>
      <c r="E485" s="132"/>
      <c r="F485" s="132"/>
      <c r="G485" s="132"/>
      <c r="H485" s="132"/>
    </row>
    <row r="486" spans="1:8">
      <c r="A486" s="381">
        <v>413207</v>
      </c>
      <c r="B486" s="184" t="s">
        <v>702</v>
      </c>
      <c r="C486" s="132"/>
      <c r="D486" s="132"/>
      <c r="E486" s="132"/>
      <c r="F486" s="132"/>
      <c r="G486" s="132"/>
      <c r="H486" s="132"/>
    </row>
    <row r="487" spans="1:8">
      <c r="A487" s="381">
        <v>413208</v>
      </c>
      <c r="B487" s="184" t="s">
        <v>703</v>
      </c>
      <c r="C487" s="132"/>
      <c r="D487" s="132"/>
      <c r="E487" s="132"/>
      <c r="F487" s="132"/>
      <c r="G487" s="132"/>
      <c r="H487" s="132"/>
    </row>
    <row r="488" spans="1:8">
      <c r="A488" s="381">
        <v>413209</v>
      </c>
      <c r="B488" s="184" t="s">
        <v>704</v>
      </c>
      <c r="C488" s="132"/>
      <c r="D488" s="132"/>
      <c r="E488" s="132"/>
      <c r="F488" s="132"/>
      <c r="G488" s="132"/>
      <c r="H488" s="132"/>
    </row>
    <row r="489" spans="1:8">
      <c r="A489" s="381">
        <v>413210</v>
      </c>
      <c r="B489" s="184" t="s">
        <v>705</v>
      </c>
      <c r="C489" s="132"/>
      <c r="D489" s="132"/>
      <c r="E489" s="132"/>
      <c r="F489" s="132"/>
      <c r="G489" s="132"/>
      <c r="H489" s="132"/>
    </row>
    <row r="490" spans="1:8">
      <c r="A490" s="381">
        <v>413211</v>
      </c>
      <c r="B490" s="184" t="s">
        <v>706</v>
      </c>
      <c r="C490" s="132"/>
      <c r="D490" s="132"/>
      <c r="E490" s="132"/>
      <c r="F490" s="132"/>
      <c r="G490" s="132"/>
      <c r="H490" s="132"/>
    </row>
    <row r="491" spans="1:8">
      <c r="A491" s="381">
        <v>413212</v>
      </c>
      <c r="B491" s="184" t="s">
        <v>707</v>
      </c>
      <c r="C491" s="132"/>
      <c r="D491" s="132"/>
      <c r="E491" s="132"/>
      <c r="F491" s="132"/>
      <c r="G491" s="132"/>
      <c r="H491" s="132"/>
    </row>
    <row r="492" spans="1:8">
      <c r="A492" s="381">
        <v>413213</v>
      </c>
      <c r="B492" s="184" t="s">
        <v>708</v>
      </c>
      <c r="C492" s="132"/>
      <c r="D492" s="132"/>
      <c r="E492" s="132"/>
      <c r="F492" s="132"/>
      <c r="G492" s="132"/>
      <c r="H492" s="132"/>
    </row>
    <row r="493" spans="1:8">
      <c r="A493" s="385">
        <v>41330</v>
      </c>
      <c r="B493" s="148" t="s">
        <v>268</v>
      </c>
      <c r="C493" s="132"/>
      <c r="D493" s="132"/>
      <c r="E493" s="132"/>
      <c r="F493" s="132"/>
      <c r="G493" s="132"/>
      <c r="H493" s="132"/>
    </row>
    <row r="494" spans="1:8">
      <c r="A494" s="385">
        <v>41340</v>
      </c>
      <c r="B494" s="148" t="s">
        <v>269</v>
      </c>
      <c r="C494" s="132"/>
      <c r="D494" s="132"/>
      <c r="E494" s="132"/>
      <c r="F494" s="132"/>
      <c r="G494" s="132"/>
      <c r="H494" s="132"/>
    </row>
    <row r="495" spans="1:8">
      <c r="A495" s="385">
        <v>41350</v>
      </c>
      <c r="B495" s="148" t="s">
        <v>270</v>
      </c>
      <c r="C495" s="132"/>
      <c r="D495" s="132"/>
      <c r="E495" s="132"/>
      <c r="F495" s="132"/>
      <c r="G495" s="132"/>
      <c r="H495" s="132"/>
    </row>
    <row r="496" spans="1:8">
      <c r="A496" s="372">
        <v>4136</v>
      </c>
      <c r="B496" s="145" t="s">
        <v>763</v>
      </c>
      <c r="C496" s="132"/>
      <c r="D496" s="132"/>
      <c r="E496" s="132"/>
      <c r="F496" s="132"/>
      <c r="G496" s="132"/>
      <c r="H496" s="132"/>
    </row>
    <row r="497" spans="1:8">
      <c r="A497" s="385">
        <v>41361</v>
      </c>
      <c r="B497" s="148" t="s">
        <v>271</v>
      </c>
      <c r="C497" s="132"/>
      <c r="D497" s="132"/>
      <c r="E497" s="132"/>
      <c r="F497" s="132"/>
      <c r="G497" s="132"/>
      <c r="H497" s="132"/>
    </row>
    <row r="498" spans="1:8">
      <c r="A498" s="385">
        <v>41362</v>
      </c>
      <c r="B498" s="148" t="s">
        <v>272</v>
      </c>
      <c r="C498" s="132"/>
      <c r="D498" s="132"/>
      <c r="E498" s="132"/>
      <c r="F498" s="132"/>
      <c r="G498" s="132"/>
      <c r="H498" s="132"/>
    </row>
    <row r="499" spans="1:8">
      <c r="A499" s="385">
        <v>41363</v>
      </c>
      <c r="B499" s="304" t="s">
        <v>777</v>
      </c>
      <c r="C499" s="132"/>
      <c r="D499" s="132"/>
      <c r="E499" s="132"/>
      <c r="F499" s="132"/>
      <c r="G499" s="132"/>
      <c r="H499" s="132"/>
    </row>
    <row r="500" spans="1:8">
      <c r="A500" s="385">
        <v>41364</v>
      </c>
      <c r="B500" s="171" t="s">
        <v>803</v>
      </c>
      <c r="C500" s="132"/>
      <c r="D500" s="132"/>
      <c r="E500" s="132"/>
      <c r="F500" s="132"/>
      <c r="G500" s="132"/>
      <c r="H500" s="132"/>
    </row>
    <row r="501" spans="1:8">
      <c r="A501" s="385">
        <v>41365</v>
      </c>
      <c r="B501" s="171" t="s">
        <v>804</v>
      </c>
      <c r="C501" s="132"/>
      <c r="D501" s="132"/>
      <c r="E501" s="132"/>
      <c r="F501" s="132"/>
      <c r="G501" s="132"/>
      <c r="H501" s="132"/>
    </row>
    <row r="502" spans="1:8">
      <c r="A502" s="385">
        <v>41366</v>
      </c>
      <c r="B502" s="171" t="s">
        <v>805</v>
      </c>
      <c r="C502" s="132"/>
      <c r="D502" s="132"/>
      <c r="E502" s="132"/>
      <c r="F502" s="132"/>
      <c r="G502" s="132"/>
      <c r="H502" s="132"/>
    </row>
    <row r="503" spans="1:8">
      <c r="A503" s="372">
        <v>414</v>
      </c>
      <c r="B503" s="145" t="s">
        <v>273</v>
      </c>
      <c r="C503" s="132"/>
      <c r="D503" s="132"/>
      <c r="E503" s="132"/>
      <c r="F503" s="132"/>
      <c r="G503" s="132"/>
      <c r="H503" s="132"/>
    </row>
    <row r="504" spans="1:8">
      <c r="A504" s="385">
        <v>41410</v>
      </c>
      <c r="B504" s="148" t="s">
        <v>274</v>
      </c>
      <c r="C504" s="132"/>
      <c r="D504" s="132"/>
      <c r="E504" s="132"/>
      <c r="F504" s="132"/>
      <c r="G504" s="132"/>
      <c r="H504" s="132"/>
    </row>
    <row r="505" spans="1:8">
      <c r="A505" s="385">
        <v>41420</v>
      </c>
      <c r="B505" s="148" t="s">
        <v>275</v>
      </c>
      <c r="C505" s="132"/>
      <c r="D505" s="132"/>
      <c r="E505" s="132"/>
      <c r="F505" s="132"/>
      <c r="G505" s="132"/>
      <c r="H505" s="132"/>
    </row>
    <row r="506" spans="1:8">
      <c r="A506" s="385">
        <v>41430</v>
      </c>
      <c r="B506" s="148" t="s">
        <v>276</v>
      </c>
      <c r="C506" s="132"/>
      <c r="D506" s="132"/>
      <c r="E506" s="132"/>
      <c r="F506" s="132"/>
      <c r="G506" s="132"/>
      <c r="H506" s="132"/>
    </row>
    <row r="507" spans="1:8">
      <c r="A507" s="385">
        <v>41440</v>
      </c>
      <c r="B507" s="148" t="s">
        <v>277</v>
      </c>
      <c r="C507" s="132"/>
      <c r="D507" s="132"/>
      <c r="E507" s="132"/>
      <c r="F507" s="132"/>
      <c r="G507" s="132"/>
      <c r="H507" s="132"/>
    </row>
    <row r="508" spans="1:8">
      <c r="A508" s="385">
        <v>41450</v>
      </c>
      <c r="B508" s="148" t="s">
        <v>278</v>
      </c>
      <c r="C508" s="132"/>
      <c r="D508" s="132"/>
      <c r="E508" s="132"/>
      <c r="F508" s="132"/>
      <c r="G508" s="132"/>
      <c r="H508" s="132"/>
    </row>
    <row r="509" spans="1:8">
      <c r="A509" s="292">
        <v>42</v>
      </c>
      <c r="B509" s="145" t="s">
        <v>279</v>
      </c>
      <c r="C509" s="132"/>
      <c r="D509" s="132"/>
      <c r="E509" s="132"/>
      <c r="F509" s="132"/>
      <c r="G509" s="132"/>
      <c r="H509" s="132"/>
    </row>
    <row r="510" spans="1:8">
      <c r="A510" s="372">
        <v>421</v>
      </c>
      <c r="B510" s="145" t="s">
        <v>280</v>
      </c>
      <c r="C510" s="132"/>
      <c r="D510" s="132"/>
      <c r="E510" s="132"/>
      <c r="F510" s="132"/>
      <c r="G510" s="132"/>
      <c r="H510" s="132"/>
    </row>
    <row r="511" spans="1:8">
      <c r="A511" s="372">
        <v>4211</v>
      </c>
      <c r="B511" s="145" t="s">
        <v>131</v>
      </c>
      <c r="C511" s="132"/>
      <c r="D511" s="132"/>
      <c r="E511" s="132"/>
      <c r="F511" s="132"/>
      <c r="G511" s="132"/>
      <c r="H511" s="132"/>
    </row>
    <row r="512" spans="1:8">
      <c r="A512" s="386">
        <v>42111</v>
      </c>
      <c r="B512" s="148" t="s">
        <v>249</v>
      </c>
      <c r="C512" s="132"/>
      <c r="D512" s="132"/>
      <c r="E512" s="132"/>
      <c r="F512" s="132"/>
      <c r="G512" s="132"/>
      <c r="H512" s="132"/>
    </row>
    <row r="513" spans="1:8">
      <c r="A513" s="386">
        <v>42112</v>
      </c>
      <c r="B513" s="148" t="s">
        <v>250</v>
      </c>
      <c r="C513" s="132"/>
      <c r="D513" s="132"/>
      <c r="E513" s="132"/>
      <c r="F513" s="132"/>
      <c r="G513" s="132"/>
      <c r="H513" s="132"/>
    </row>
    <row r="514" spans="1:8">
      <c r="A514" s="386">
        <v>42113</v>
      </c>
      <c r="B514" s="148" t="s">
        <v>251</v>
      </c>
      <c r="C514" s="132"/>
      <c r="D514" s="132"/>
      <c r="E514" s="132"/>
      <c r="F514" s="132"/>
      <c r="G514" s="132"/>
      <c r="H514" s="132"/>
    </row>
    <row r="515" spans="1:8">
      <c r="A515" s="372">
        <v>4212</v>
      </c>
      <c r="B515" s="180" t="s">
        <v>137</v>
      </c>
      <c r="C515" s="132"/>
      <c r="D515" s="132"/>
      <c r="E515" s="132"/>
      <c r="F515" s="132"/>
      <c r="G515" s="132"/>
      <c r="H515" s="132"/>
    </row>
    <row r="516" spans="1:8">
      <c r="A516" s="386">
        <v>42121</v>
      </c>
      <c r="B516" s="148" t="s">
        <v>249</v>
      </c>
      <c r="C516" s="132"/>
      <c r="D516" s="132"/>
      <c r="E516" s="132"/>
      <c r="F516" s="132"/>
      <c r="G516" s="132"/>
      <c r="H516" s="132"/>
    </row>
    <row r="517" spans="1:8">
      <c r="A517" s="386">
        <v>42122</v>
      </c>
      <c r="B517" s="148" t="s">
        <v>250</v>
      </c>
      <c r="C517" s="132"/>
      <c r="D517" s="132"/>
      <c r="E517" s="132"/>
      <c r="F517" s="132"/>
      <c r="G517" s="132"/>
      <c r="H517" s="132"/>
    </row>
    <row r="518" spans="1:8">
      <c r="A518" s="386">
        <v>42123</v>
      </c>
      <c r="B518" s="148" t="s">
        <v>251</v>
      </c>
      <c r="C518" s="132"/>
      <c r="D518" s="132"/>
      <c r="E518" s="132"/>
      <c r="F518" s="132"/>
      <c r="G518" s="132"/>
      <c r="H518" s="132"/>
    </row>
    <row r="519" spans="1:8">
      <c r="A519" s="372">
        <v>422</v>
      </c>
      <c r="B519" s="145" t="s">
        <v>215</v>
      </c>
      <c r="C519" s="132"/>
      <c r="D519" s="132"/>
      <c r="E519" s="132"/>
      <c r="F519" s="132"/>
      <c r="G519" s="132"/>
      <c r="H519" s="132"/>
    </row>
    <row r="520" spans="1:8">
      <c r="A520" s="372">
        <v>4221</v>
      </c>
      <c r="B520" s="145" t="s">
        <v>131</v>
      </c>
      <c r="C520" s="132"/>
      <c r="D520" s="132"/>
      <c r="E520" s="132"/>
      <c r="F520" s="132"/>
      <c r="G520" s="132"/>
      <c r="H520" s="132"/>
    </row>
    <row r="521" spans="1:8">
      <c r="A521" s="385">
        <v>42211</v>
      </c>
      <c r="B521" s="148" t="s">
        <v>253</v>
      </c>
      <c r="C521" s="132"/>
      <c r="D521" s="132"/>
      <c r="E521" s="132"/>
      <c r="F521" s="132"/>
      <c r="G521" s="132"/>
      <c r="H521" s="132"/>
    </row>
    <row r="522" spans="1:8">
      <c r="A522" s="385">
        <v>42212</v>
      </c>
      <c r="B522" s="148" t="s">
        <v>281</v>
      </c>
      <c r="C522" s="132"/>
      <c r="D522" s="132"/>
      <c r="E522" s="132"/>
      <c r="F522" s="132"/>
      <c r="G522" s="132"/>
      <c r="H522" s="132"/>
    </row>
    <row r="523" spans="1:8">
      <c r="A523" s="385">
        <v>42213</v>
      </c>
      <c r="B523" s="148" t="s">
        <v>254</v>
      </c>
      <c r="C523" s="132"/>
      <c r="D523" s="132"/>
      <c r="E523" s="132"/>
      <c r="F523" s="132"/>
      <c r="G523" s="132"/>
      <c r="H523" s="132"/>
    </row>
    <row r="524" spans="1:8">
      <c r="A524" s="385">
        <v>42214</v>
      </c>
      <c r="B524" s="148" t="s">
        <v>255</v>
      </c>
      <c r="C524" s="132"/>
      <c r="D524" s="132"/>
      <c r="E524" s="132"/>
      <c r="F524" s="132"/>
      <c r="G524" s="132"/>
      <c r="H524" s="132"/>
    </row>
    <row r="525" spans="1:8">
      <c r="A525" s="385">
        <v>42215</v>
      </c>
      <c r="B525" s="148" t="s">
        <v>256</v>
      </c>
      <c r="C525" s="132"/>
      <c r="D525" s="132"/>
      <c r="E525" s="132"/>
      <c r="F525" s="132"/>
      <c r="G525" s="132"/>
      <c r="H525" s="132"/>
    </row>
    <row r="526" spans="1:8">
      <c r="A526" s="385">
        <v>42216</v>
      </c>
      <c r="B526" s="148" t="s">
        <v>257</v>
      </c>
      <c r="C526" s="132"/>
      <c r="D526" s="132"/>
      <c r="E526" s="132"/>
      <c r="F526" s="132"/>
      <c r="G526" s="132"/>
      <c r="H526" s="132"/>
    </row>
    <row r="527" spans="1:8">
      <c r="A527" s="385">
        <v>42217</v>
      </c>
      <c r="B527" s="148" t="s">
        <v>258</v>
      </c>
      <c r="C527" s="132"/>
      <c r="D527" s="132"/>
      <c r="E527" s="132"/>
      <c r="F527" s="132"/>
      <c r="G527" s="132"/>
      <c r="H527" s="132"/>
    </row>
    <row r="528" spans="1:8">
      <c r="A528" s="372">
        <v>4222</v>
      </c>
      <c r="B528" s="145" t="s">
        <v>137</v>
      </c>
      <c r="C528" s="132"/>
      <c r="D528" s="132"/>
      <c r="E528" s="132"/>
      <c r="F528" s="132"/>
      <c r="G528" s="132"/>
      <c r="H528" s="132"/>
    </row>
    <row r="529" spans="1:8">
      <c r="A529" s="385">
        <v>42221</v>
      </c>
      <c r="B529" s="148" t="s">
        <v>282</v>
      </c>
      <c r="C529" s="132"/>
      <c r="D529" s="132"/>
      <c r="E529" s="132"/>
      <c r="F529" s="132"/>
      <c r="G529" s="132"/>
      <c r="H529" s="132"/>
    </row>
    <row r="530" spans="1:8">
      <c r="A530" s="385">
        <v>42222</v>
      </c>
      <c r="B530" s="148" t="s">
        <v>283</v>
      </c>
      <c r="C530" s="132"/>
      <c r="D530" s="132"/>
      <c r="E530" s="132"/>
      <c r="F530" s="132"/>
      <c r="G530" s="132"/>
      <c r="H530" s="132"/>
    </row>
    <row r="531" spans="1:8">
      <c r="A531" s="385">
        <v>42223</v>
      </c>
      <c r="B531" s="148" t="s">
        <v>261</v>
      </c>
      <c r="C531" s="132"/>
      <c r="D531" s="132"/>
      <c r="E531" s="132"/>
      <c r="F531" s="132"/>
      <c r="G531" s="132"/>
      <c r="H531" s="132"/>
    </row>
    <row r="532" spans="1:8">
      <c r="A532" s="385">
        <v>42224</v>
      </c>
      <c r="B532" s="148" t="s">
        <v>262</v>
      </c>
      <c r="C532" s="132"/>
      <c r="D532" s="132"/>
      <c r="E532" s="132"/>
      <c r="F532" s="132"/>
      <c r="G532" s="132"/>
      <c r="H532" s="132"/>
    </row>
    <row r="533" spans="1:8">
      <c r="A533" s="385">
        <v>42225</v>
      </c>
      <c r="B533" s="148" t="s">
        <v>263</v>
      </c>
      <c r="C533" s="132"/>
      <c r="D533" s="132"/>
      <c r="E533" s="132"/>
      <c r="F533" s="132"/>
      <c r="G533" s="132"/>
      <c r="H533" s="132"/>
    </row>
    <row r="534" spans="1:8">
      <c r="A534" s="385">
        <v>42226</v>
      </c>
      <c r="B534" s="148" t="s">
        <v>264</v>
      </c>
      <c r="C534" s="132"/>
      <c r="D534" s="132"/>
      <c r="E534" s="132"/>
      <c r="F534" s="132"/>
      <c r="G534" s="132"/>
      <c r="H534" s="132"/>
    </row>
    <row r="535" spans="1:8">
      <c r="A535" s="398">
        <v>42227</v>
      </c>
      <c r="B535" s="305" t="s">
        <v>749</v>
      </c>
      <c r="C535" s="132"/>
      <c r="D535" s="132"/>
      <c r="E535" s="132"/>
      <c r="F535" s="132"/>
      <c r="G535" s="132"/>
      <c r="H535" s="132"/>
    </row>
    <row r="536" spans="1:8">
      <c r="A536" s="387">
        <v>42228</v>
      </c>
      <c r="B536" s="306" t="s">
        <v>806</v>
      </c>
      <c r="C536" s="132"/>
      <c r="D536" s="132"/>
      <c r="E536" s="132"/>
      <c r="F536" s="132"/>
      <c r="G536" s="132"/>
      <c r="H536" s="132"/>
    </row>
    <row r="537" spans="1:8">
      <c r="A537" s="398">
        <v>42229</v>
      </c>
      <c r="B537" s="306" t="s">
        <v>807</v>
      </c>
      <c r="C537" s="132"/>
      <c r="D537" s="132"/>
      <c r="E537" s="132"/>
      <c r="F537" s="132"/>
      <c r="G537" s="132"/>
      <c r="H537" s="132"/>
    </row>
    <row r="538" spans="1:8">
      <c r="A538" s="398">
        <v>42230</v>
      </c>
      <c r="B538" s="306" t="s">
        <v>808</v>
      </c>
      <c r="C538" s="132"/>
      <c r="D538" s="132"/>
      <c r="E538" s="132"/>
      <c r="F538" s="132"/>
      <c r="G538" s="132"/>
      <c r="H538" s="132"/>
    </row>
    <row r="539" spans="1:8">
      <c r="A539" s="388">
        <v>42231</v>
      </c>
      <c r="B539" s="306" t="s">
        <v>778</v>
      </c>
      <c r="C539" s="132"/>
      <c r="D539" s="132"/>
      <c r="E539" s="132"/>
      <c r="F539" s="132"/>
      <c r="G539" s="132"/>
      <c r="H539" s="132"/>
    </row>
    <row r="540" spans="1:8">
      <c r="A540" s="372">
        <v>5</v>
      </c>
      <c r="B540" s="145" t="s">
        <v>284</v>
      </c>
      <c r="C540" s="132"/>
      <c r="D540" s="132"/>
      <c r="E540" s="132"/>
      <c r="F540" s="132"/>
      <c r="G540" s="132"/>
      <c r="H540" s="132"/>
    </row>
    <row r="541" spans="1:8">
      <c r="A541" s="292">
        <v>51</v>
      </c>
      <c r="B541" s="145" t="s">
        <v>285</v>
      </c>
      <c r="C541" s="132"/>
      <c r="D541" s="132"/>
      <c r="E541" s="132"/>
      <c r="F541" s="132"/>
      <c r="G541" s="132"/>
      <c r="H541" s="132"/>
    </row>
    <row r="542" spans="1:8" ht="51">
      <c r="A542" s="385">
        <v>511</v>
      </c>
      <c r="B542" s="264" t="s">
        <v>762</v>
      </c>
      <c r="C542" s="132"/>
      <c r="D542" s="132"/>
      <c r="E542" s="132"/>
      <c r="F542" s="132"/>
      <c r="G542" s="132"/>
      <c r="H542" s="132"/>
    </row>
    <row r="543" spans="1:8">
      <c r="A543" s="386">
        <v>51101</v>
      </c>
      <c r="B543" s="184" t="s">
        <v>809</v>
      </c>
      <c r="C543" s="132"/>
      <c r="D543" s="132"/>
      <c r="E543" s="132"/>
      <c r="F543" s="132"/>
      <c r="G543" s="132"/>
      <c r="H543" s="132"/>
    </row>
    <row r="544" spans="1:8">
      <c r="A544" s="386">
        <v>51102</v>
      </c>
      <c r="B544" s="184" t="s">
        <v>810</v>
      </c>
      <c r="C544" s="132"/>
      <c r="D544" s="132"/>
      <c r="E544" s="132"/>
      <c r="F544" s="132"/>
      <c r="G544" s="132"/>
      <c r="H544" s="132"/>
    </row>
    <row r="545" spans="1:8">
      <c r="A545" s="386">
        <v>51103</v>
      </c>
      <c r="B545" s="184" t="s">
        <v>811</v>
      </c>
      <c r="C545" s="132"/>
      <c r="D545" s="132"/>
      <c r="E545" s="132"/>
      <c r="F545" s="132"/>
      <c r="G545" s="132"/>
      <c r="H545" s="132"/>
    </row>
    <row r="546" spans="1:8">
      <c r="A546" s="386">
        <v>51104</v>
      </c>
      <c r="B546" s="184" t="s">
        <v>812</v>
      </c>
      <c r="C546" s="132"/>
      <c r="D546" s="132"/>
      <c r="E546" s="132"/>
      <c r="F546" s="132"/>
      <c r="G546" s="132"/>
      <c r="H546" s="132"/>
    </row>
    <row r="547" spans="1:8">
      <c r="A547" s="386">
        <v>51105</v>
      </c>
      <c r="B547" s="184" t="s">
        <v>813</v>
      </c>
      <c r="C547" s="132"/>
      <c r="D547" s="132"/>
      <c r="E547" s="132"/>
      <c r="F547" s="132"/>
      <c r="G547" s="132"/>
      <c r="H547" s="132"/>
    </row>
    <row r="548" spans="1:8">
      <c r="A548" s="386">
        <v>51106</v>
      </c>
      <c r="B548" s="184" t="s">
        <v>814</v>
      </c>
      <c r="C548" s="132"/>
      <c r="D548" s="132"/>
      <c r="E548" s="132"/>
      <c r="F548" s="132"/>
      <c r="G548" s="132"/>
      <c r="H548" s="132"/>
    </row>
    <row r="549" spans="1:8">
      <c r="A549" s="372">
        <v>512</v>
      </c>
      <c r="B549" s="145" t="s">
        <v>286</v>
      </c>
      <c r="C549" s="132"/>
      <c r="D549" s="132"/>
      <c r="E549" s="132"/>
      <c r="F549" s="132"/>
      <c r="G549" s="132"/>
      <c r="H549" s="132"/>
    </row>
    <row r="550" spans="1:8">
      <c r="A550" s="385">
        <v>51210</v>
      </c>
      <c r="B550" s="148" t="s">
        <v>287</v>
      </c>
      <c r="C550" s="132"/>
      <c r="D550" s="132"/>
      <c r="E550" s="132"/>
      <c r="F550" s="132"/>
      <c r="G550" s="132"/>
      <c r="H550" s="132"/>
    </row>
    <row r="551" spans="1:8">
      <c r="A551" s="385">
        <v>51220</v>
      </c>
      <c r="B551" s="148" t="s">
        <v>288</v>
      </c>
      <c r="C551" s="132"/>
      <c r="D551" s="132"/>
      <c r="E551" s="132"/>
      <c r="F551" s="132"/>
      <c r="G551" s="132"/>
      <c r="H551" s="132"/>
    </row>
    <row r="552" spans="1:8">
      <c r="A552" s="385">
        <v>51230</v>
      </c>
      <c r="B552" s="148" t="s">
        <v>289</v>
      </c>
      <c r="C552" s="132"/>
      <c r="D552" s="132"/>
      <c r="E552" s="132"/>
      <c r="F552" s="132"/>
      <c r="G552" s="132"/>
      <c r="H552" s="132"/>
    </row>
    <row r="553" spans="1:8">
      <c r="A553" s="385">
        <v>51300</v>
      </c>
      <c r="B553" s="148" t="s">
        <v>290</v>
      </c>
      <c r="C553" s="132"/>
      <c r="D553" s="132"/>
      <c r="E553" s="132"/>
      <c r="F553" s="132"/>
      <c r="G553" s="132"/>
      <c r="H553" s="132"/>
    </row>
    <row r="554" spans="1:8">
      <c r="A554" s="383">
        <v>51400</v>
      </c>
      <c r="B554" s="184" t="s">
        <v>293</v>
      </c>
      <c r="C554" s="132"/>
      <c r="D554" s="132"/>
      <c r="E554" s="132"/>
      <c r="F554" s="132"/>
      <c r="G554" s="132"/>
      <c r="H554" s="132"/>
    </row>
    <row r="555" spans="1:8">
      <c r="A555" s="385">
        <v>51500</v>
      </c>
      <c r="B555" s="148" t="s">
        <v>291</v>
      </c>
      <c r="C555" s="132"/>
      <c r="D555" s="132"/>
      <c r="E555" s="132"/>
      <c r="F555" s="132"/>
      <c r="G555" s="132"/>
      <c r="H555" s="132"/>
    </row>
    <row r="556" spans="1:8">
      <c r="A556" s="385">
        <v>51600</v>
      </c>
      <c r="B556" s="148" t="s">
        <v>292</v>
      </c>
      <c r="C556" s="132"/>
      <c r="D556" s="132"/>
      <c r="E556" s="132"/>
      <c r="F556" s="132"/>
      <c r="G556" s="132"/>
      <c r="H556" s="132"/>
    </row>
  </sheetData>
  <sortState ref="A7:B201">
    <sortCondition ref="A7:A201"/>
  </sortState>
  <mergeCells count="7">
    <mergeCell ref="G5:H5"/>
    <mergeCell ref="A3:H3"/>
    <mergeCell ref="D5:D6"/>
    <mergeCell ref="C5:C6"/>
    <mergeCell ref="A5:A6"/>
    <mergeCell ref="B5:B6"/>
    <mergeCell ref="E5:F5"/>
  </mergeCells>
  <pageMargins left="0.25" right="0.25" top="0.38" bottom="0.24" header="0.3" footer="0.16"/>
  <pageSetup paperSize="9" scale="4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D509"/>
  <sheetViews>
    <sheetView topLeftCell="A93" workbookViewId="0">
      <selection activeCell="B250" sqref="B250"/>
    </sheetView>
  </sheetViews>
  <sheetFormatPr defaultColWidth="9.140625" defaultRowHeight="25.5"/>
  <cols>
    <col min="1" max="1" width="8.7109375" style="401" customWidth="1"/>
    <col min="2" max="2" width="96.28515625" style="47" customWidth="1"/>
    <col min="3" max="3" width="14.42578125" style="19" customWidth="1"/>
    <col min="4" max="4" width="14.42578125" style="18" customWidth="1"/>
    <col min="5" max="16384" width="9.140625" style="18"/>
  </cols>
  <sheetData>
    <row r="1" spans="1:4">
      <c r="D1" s="20" t="s">
        <v>543</v>
      </c>
    </row>
    <row r="3" spans="1:4">
      <c r="A3" s="429" t="s">
        <v>5</v>
      </c>
      <c r="B3" s="429"/>
      <c r="C3" s="429"/>
      <c r="D3" s="429"/>
    </row>
    <row r="4" spans="1:4">
      <c r="A4" s="316"/>
      <c r="B4" s="105"/>
      <c r="C4" s="105"/>
      <c r="D4" s="105"/>
    </row>
    <row r="5" spans="1:4">
      <c r="A5" s="316"/>
      <c r="B5" s="48"/>
      <c r="C5" s="22"/>
      <c r="D5" s="23" t="s">
        <v>922</v>
      </c>
    </row>
    <row r="6" spans="1:4">
      <c r="A6" s="316"/>
      <c r="B6" s="48"/>
      <c r="C6" s="22"/>
      <c r="D6" s="23"/>
    </row>
    <row r="7" spans="1:4" ht="34.5" customHeight="1">
      <c r="A7" s="402" t="s">
        <v>63</v>
      </c>
      <c r="B7" s="24" t="s">
        <v>11</v>
      </c>
      <c r="C7" s="25" t="s">
        <v>65</v>
      </c>
      <c r="D7" s="24" t="s">
        <v>64</v>
      </c>
    </row>
    <row r="8" spans="1:4">
      <c r="A8" s="26">
        <v>1</v>
      </c>
      <c r="B8" s="49" t="s">
        <v>296</v>
      </c>
      <c r="C8" s="27">
        <f>C9+C83+C117</f>
        <v>0</v>
      </c>
      <c r="D8" s="27">
        <f>D9+D83+D117</f>
        <v>0</v>
      </c>
    </row>
    <row r="9" spans="1:4">
      <c r="A9" s="26">
        <v>11</v>
      </c>
      <c r="B9" s="49" t="s">
        <v>927</v>
      </c>
      <c r="C9" s="28">
        <f>C10+C28+C34+C39+C43+C52+C54+C57</f>
        <v>0</v>
      </c>
      <c r="D9" s="28">
        <f>D10+D28+D34+D39+D43+D52+D54+D57</f>
        <v>0</v>
      </c>
    </row>
    <row r="10" spans="1:4">
      <c r="A10" s="26">
        <v>110</v>
      </c>
      <c r="B10" s="49" t="s">
        <v>928</v>
      </c>
      <c r="C10" s="29">
        <f>C11+C20+C22+C24+C26</f>
        <v>0</v>
      </c>
      <c r="D10" s="29">
        <f>D11+D20+D22+D24+D26</f>
        <v>0</v>
      </c>
    </row>
    <row r="11" spans="1:4">
      <c r="A11" s="26">
        <v>1100</v>
      </c>
      <c r="B11" s="49" t="s">
        <v>929</v>
      </c>
      <c r="C11" s="29">
        <f>SUM(C12:C19)</f>
        <v>0</v>
      </c>
      <c r="D11" s="29">
        <f>SUM(D12:D19)</f>
        <v>0</v>
      </c>
    </row>
    <row r="12" spans="1:4" ht="21" customHeight="1">
      <c r="A12" s="343">
        <v>110001</v>
      </c>
      <c r="B12" s="50" t="s">
        <v>930</v>
      </c>
      <c r="C12" s="31"/>
      <c r="D12" s="31"/>
    </row>
    <row r="13" spans="1:4">
      <c r="A13" s="343">
        <v>110002</v>
      </c>
      <c r="B13" s="50" t="s">
        <v>931</v>
      </c>
      <c r="C13" s="31"/>
      <c r="D13" s="31"/>
    </row>
    <row r="14" spans="1:4">
      <c r="A14" s="343">
        <v>110003</v>
      </c>
      <c r="B14" s="50" t="s">
        <v>932</v>
      </c>
      <c r="C14" s="31"/>
      <c r="D14" s="31"/>
    </row>
    <row r="15" spans="1:4">
      <c r="A15" s="343">
        <v>110004</v>
      </c>
      <c r="B15" s="50" t="s">
        <v>933</v>
      </c>
      <c r="C15" s="31"/>
      <c r="D15" s="31"/>
    </row>
    <row r="16" spans="1:4" ht="102">
      <c r="A16" s="343">
        <v>110005</v>
      </c>
      <c r="B16" s="51" t="s">
        <v>1192</v>
      </c>
      <c r="C16" s="31"/>
      <c r="D16" s="31"/>
    </row>
    <row r="17" spans="1:4">
      <c r="A17" s="343">
        <v>110006</v>
      </c>
      <c r="B17" s="50" t="s">
        <v>934</v>
      </c>
      <c r="C17" s="31"/>
      <c r="D17" s="31"/>
    </row>
    <row r="18" spans="1:4" ht="15.75" customHeight="1">
      <c r="A18" s="343">
        <v>110007</v>
      </c>
      <c r="B18" s="50" t="s">
        <v>935</v>
      </c>
      <c r="C18" s="31"/>
      <c r="D18" s="31"/>
    </row>
    <row r="19" spans="1:4">
      <c r="A19" s="343">
        <v>110008</v>
      </c>
      <c r="B19" s="50" t="s">
        <v>936</v>
      </c>
      <c r="C19" s="31"/>
      <c r="D19" s="31"/>
    </row>
    <row r="20" spans="1:4">
      <c r="A20" s="344">
        <v>1101</v>
      </c>
      <c r="B20" s="49" t="s">
        <v>937</v>
      </c>
      <c r="C20" s="29">
        <f>SUM(C21)</f>
        <v>0</v>
      </c>
      <c r="D20" s="29">
        <f>SUM(D21)</f>
        <v>0</v>
      </c>
    </row>
    <row r="21" spans="1:4">
      <c r="A21" s="343">
        <v>110101</v>
      </c>
      <c r="B21" s="50" t="s">
        <v>938</v>
      </c>
      <c r="C21" s="31"/>
      <c r="D21" s="31"/>
    </row>
    <row r="22" spans="1:4">
      <c r="A22" s="344">
        <v>1102</v>
      </c>
      <c r="B22" s="49" t="s">
        <v>941</v>
      </c>
      <c r="C22" s="29">
        <f>SUM(C23)</f>
        <v>0</v>
      </c>
      <c r="D22" s="29">
        <f>SUM(D23)</f>
        <v>0</v>
      </c>
    </row>
    <row r="23" spans="1:4" ht="51">
      <c r="A23" s="343">
        <v>110201</v>
      </c>
      <c r="B23" s="50" t="s">
        <v>939</v>
      </c>
      <c r="C23" s="31"/>
      <c r="D23" s="31"/>
    </row>
    <row r="24" spans="1:4">
      <c r="A24" s="344">
        <v>1103</v>
      </c>
      <c r="B24" s="49" t="s">
        <v>942</v>
      </c>
      <c r="C24" s="29">
        <f>SUM(C25)</f>
        <v>0</v>
      </c>
      <c r="D24" s="29">
        <f>SUM(D25)</f>
        <v>0</v>
      </c>
    </row>
    <row r="25" spans="1:4">
      <c r="A25" s="343">
        <v>110301</v>
      </c>
      <c r="B25" s="50" t="s">
        <v>940</v>
      </c>
      <c r="C25" s="31"/>
      <c r="D25" s="31"/>
    </row>
    <row r="26" spans="1:4">
      <c r="A26" s="344">
        <v>1104</v>
      </c>
      <c r="B26" s="49" t="s">
        <v>943</v>
      </c>
      <c r="C26" s="29">
        <f>SUM(C27)</f>
        <v>0</v>
      </c>
      <c r="D26" s="29">
        <f>SUM(D27)</f>
        <v>0</v>
      </c>
    </row>
    <row r="27" spans="1:4">
      <c r="A27" s="343">
        <v>110401</v>
      </c>
      <c r="B27" s="50" t="s">
        <v>314</v>
      </c>
      <c r="C27" s="31"/>
      <c r="D27" s="31"/>
    </row>
    <row r="28" spans="1:4">
      <c r="A28" s="344">
        <v>112</v>
      </c>
      <c r="B28" s="49" t="s">
        <v>944</v>
      </c>
      <c r="C28" s="29">
        <f>SUM(C29:C33)</f>
        <v>0</v>
      </c>
      <c r="D28" s="29">
        <f>SUM(D29:D33)</f>
        <v>0</v>
      </c>
    </row>
    <row r="29" spans="1:4">
      <c r="A29" s="343">
        <v>112001</v>
      </c>
      <c r="B29" s="50" t="s">
        <v>948</v>
      </c>
      <c r="C29" s="31"/>
      <c r="D29" s="31"/>
    </row>
    <row r="30" spans="1:4">
      <c r="A30" s="343">
        <v>112002</v>
      </c>
      <c r="B30" s="50" t="s">
        <v>949</v>
      </c>
      <c r="C30" s="31"/>
      <c r="D30" s="31"/>
    </row>
    <row r="31" spans="1:4">
      <c r="A31" s="343">
        <v>112003</v>
      </c>
      <c r="B31" s="50" t="s">
        <v>950</v>
      </c>
      <c r="C31" s="31"/>
      <c r="D31" s="31"/>
    </row>
    <row r="32" spans="1:4">
      <c r="A32" s="343">
        <v>112004</v>
      </c>
      <c r="B32" s="50" t="s">
        <v>951</v>
      </c>
      <c r="C32" s="31"/>
      <c r="D32" s="31"/>
    </row>
    <row r="33" spans="1:4">
      <c r="A33" s="343">
        <v>112005</v>
      </c>
      <c r="B33" s="50" t="s">
        <v>952</v>
      </c>
      <c r="C33" s="31"/>
      <c r="D33" s="31"/>
    </row>
    <row r="34" spans="1:4">
      <c r="A34" s="344">
        <v>113</v>
      </c>
      <c r="B34" s="49" t="s">
        <v>945</v>
      </c>
      <c r="C34" s="29">
        <f>SUM(C35:C38)</f>
        <v>0</v>
      </c>
      <c r="D34" s="29">
        <f>SUM(D35:D38)</f>
        <v>0</v>
      </c>
    </row>
    <row r="35" spans="1:4">
      <c r="A35" s="343">
        <v>113001</v>
      </c>
      <c r="B35" s="50" t="s">
        <v>953</v>
      </c>
      <c r="C35" s="31"/>
      <c r="D35" s="31"/>
    </row>
    <row r="36" spans="1:4">
      <c r="A36" s="343">
        <v>113002</v>
      </c>
      <c r="B36" s="50" t="s">
        <v>954</v>
      </c>
      <c r="C36" s="31"/>
      <c r="D36" s="31"/>
    </row>
    <row r="37" spans="1:4">
      <c r="A37" s="343">
        <v>113003</v>
      </c>
      <c r="B37" s="50" t="s">
        <v>955</v>
      </c>
      <c r="C37" s="31"/>
      <c r="D37" s="31"/>
    </row>
    <row r="38" spans="1:4">
      <c r="A38" s="343">
        <v>113004</v>
      </c>
      <c r="B38" s="50" t="s">
        <v>956</v>
      </c>
      <c r="C38" s="31"/>
      <c r="D38" s="31"/>
    </row>
    <row r="39" spans="1:4">
      <c r="A39" s="344">
        <v>114</v>
      </c>
      <c r="B39" s="49" t="s">
        <v>946</v>
      </c>
      <c r="C39" s="29">
        <f>SUM(C40:C42)</f>
        <v>0</v>
      </c>
      <c r="D39" s="29">
        <f>SUM(D40:D42)</f>
        <v>0</v>
      </c>
    </row>
    <row r="40" spans="1:4">
      <c r="A40" s="343">
        <v>114001</v>
      </c>
      <c r="B40" s="50" t="s">
        <v>957</v>
      </c>
      <c r="C40" s="31"/>
      <c r="D40" s="31"/>
    </row>
    <row r="41" spans="1:4">
      <c r="A41" s="343">
        <v>114002</v>
      </c>
      <c r="B41" s="50" t="s">
        <v>958</v>
      </c>
      <c r="C41" s="31"/>
      <c r="D41" s="31"/>
    </row>
    <row r="42" spans="1:4">
      <c r="A42" s="343">
        <v>114003</v>
      </c>
      <c r="B42" s="50" t="s">
        <v>959</v>
      </c>
      <c r="C42" s="31"/>
      <c r="D42" s="31"/>
    </row>
    <row r="43" spans="1:4">
      <c r="A43" s="344">
        <v>115</v>
      </c>
      <c r="B43" s="49" t="s">
        <v>947</v>
      </c>
      <c r="C43" s="29">
        <f>SUM(C44:C51)</f>
        <v>0</v>
      </c>
      <c r="D43" s="29">
        <f>SUM(D44:D51)</f>
        <v>0</v>
      </c>
    </row>
    <row r="44" spans="1:4">
      <c r="A44" s="343">
        <v>115001</v>
      </c>
      <c r="B44" s="50" t="s">
        <v>960</v>
      </c>
      <c r="C44" s="31"/>
      <c r="D44" s="31"/>
    </row>
    <row r="45" spans="1:4">
      <c r="A45" s="343">
        <v>115002</v>
      </c>
      <c r="B45" s="50" t="s">
        <v>961</v>
      </c>
      <c r="C45" s="31"/>
      <c r="D45" s="31"/>
    </row>
    <row r="46" spans="1:4">
      <c r="A46" s="343">
        <v>115003</v>
      </c>
      <c r="B46" s="50" t="s">
        <v>962</v>
      </c>
      <c r="C46" s="31"/>
      <c r="D46" s="31"/>
    </row>
    <row r="47" spans="1:4">
      <c r="A47" s="343">
        <v>115004</v>
      </c>
      <c r="B47" s="50" t="s">
        <v>963</v>
      </c>
      <c r="C47" s="31"/>
      <c r="D47" s="31"/>
    </row>
    <row r="48" spans="1:4">
      <c r="A48" s="343">
        <v>115005</v>
      </c>
      <c r="B48" s="50" t="s">
        <v>964</v>
      </c>
      <c r="C48" s="31"/>
      <c r="D48" s="31"/>
    </row>
    <row r="49" spans="1:4">
      <c r="A49" s="343">
        <v>115006</v>
      </c>
      <c r="B49" s="50" t="s">
        <v>965</v>
      </c>
      <c r="C49" s="31"/>
      <c r="D49" s="31"/>
    </row>
    <row r="50" spans="1:4">
      <c r="A50" s="343">
        <v>115007</v>
      </c>
      <c r="B50" s="50" t="s">
        <v>966</v>
      </c>
      <c r="C50" s="31"/>
      <c r="D50" s="31"/>
    </row>
    <row r="51" spans="1:4">
      <c r="A51" s="343">
        <v>115008</v>
      </c>
      <c r="B51" s="50" t="s">
        <v>967</v>
      </c>
      <c r="C51" s="31"/>
      <c r="D51" s="31"/>
    </row>
    <row r="52" spans="1:4">
      <c r="A52" s="344">
        <v>116</v>
      </c>
      <c r="B52" s="49" t="s">
        <v>968</v>
      </c>
      <c r="C52" s="29">
        <f>SUM(C53)</f>
        <v>0</v>
      </c>
      <c r="D52" s="29">
        <f>SUM(D53)</f>
        <v>0</v>
      </c>
    </row>
    <row r="53" spans="1:4">
      <c r="A53" s="343">
        <v>116001</v>
      </c>
      <c r="B53" s="50" t="s">
        <v>969</v>
      </c>
      <c r="C53" s="31"/>
      <c r="D53" s="31"/>
    </row>
    <row r="54" spans="1:4">
      <c r="A54" s="344">
        <v>117</v>
      </c>
      <c r="B54" s="49" t="s">
        <v>970</v>
      </c>
      <c r="C54" s="29">
        <f>SUM(C55:C56)</f>
        <v>0</v>
      </c>
      <c r="D54" s="29">
        <f>SUM(D55:D56)</f>
        <v>0</v>
      </c>
    </row>
    <row r="55" spans="1:4">
      <c r="A55" s="343">
        <v>117001</v>
      </c>
      <c r="B55" s="50" t="s">
        <v>971</v>
      </c>
      <c r="C55" s="31"/>
      <c r="D55" s="31"/>
    </row>
    <row r="56" spans="1:4">
      <c r="A56" s="343">
        <v>117002</v>
      </c>
      <c r="B56" s="50" t="s">
        <v>972</v>
      </c>
      <c r="C56" s="31"/>
      <c r="D56" s="31"/>
    </row>
    <row r="57" spans="1:4">
      <c r="A57" s="344">
        <v>118</v>
      </c>
      <c r="B57" s="49" t="s">
        <v>973</v>
      </c>
      <c r="C57" s="29">
        <f>C58+C70+C73+C78</f>
        <v>0</v>
      </c>
      <c r="D57" s="29">
        <f>D58+D70+D73+D78</f>
        <v>0</v>
      </c>
    </row>
    <row r="58" spans="1:4">
      <c r="A58" s="344">
        <v>1180</v>
      </c>
      <c r="B58" s="49" t="s">
        <v>974</v>
      </c>
      <c r="C58" s="29">
        <f>SUM(C59:C69)</f>
        <v>0</v>
      </c>
      <c r="D58" s="29">
        <f>SUM(D59:D69)</f>
        <v>0</v>
      </c>
    </row>
    <row r="59" spans="1:4">
      <c r="A59" s="343">
        <v>118001</v>
      </c>
      <c r="B59" s="50" t="s">
        <v>975</v>
      </c>
      <c r="C59" s="31"/>
      <c r="D59" s="31"/>
    </row>
    <row r="60" spans="1:4" ht="17.25" customHeight="1">
      <c r="A60" s="343">
        <v>118002</v>
      </c>
      <c r="B60" s="50" t="s">
        <v>976</v>
      </c>
      <c r="C60" s="31"/>
      <c r="D60" s="31"/>
    </row>
    <row r="61" spans="1:4">
      <c r="A61" s="343">
        <v>118003</v>
      </c>
      <c r="B61" s="50" t="s">
        <v>977</v>
      </c>
      <c r="C61" s="31"/>
      <c r="D61" s="31"/>
    </row>
    <row r="62" spans="1:4">
      <c r="A62" s="343">
        <v>118004</v>
      </c>
      <c r="B62" s="50" t="s">
        <v>1193</v>
      </c>
      <c r="C62" s="31"/>
      <c r="D62" s="31"/>
    </row>
    <row r="63" spans="1:4">
      <c r="A63" s="343">
        <v>118005</v>
      </c>
      <c r="B63" s="50" t="s">
        <v>978</v>
      </c>
      <c r="C63" s="31"/>
      <c r="D63" s="31"/>
    </row>
    <row r="64" spans="1:4">
      <c r="A64" s="343">
        <v>118006</v>
      </c>
      <c r="B64" s="50" t="s">
        <v>979</v>
      </c>
      <c r="C64" s="31"/>
      <c r="D64" s="31"/>
    </row>
    <row r="65" spans="1:4">
      <c r="A65" s="343">
        <v>118007</v>
      </c>
      <c r="B65" s="50" t="s">
        <v>980</v>
      </c>
      <c r="C65" s="31"/>
      <c r="D65" s="31"/>
    </row>
    <row r="66" spans="1:4">
      <c r="A66" s="343">
        <v>118008</v>
      </c>
      <c r="B66" s="50" t="s">
        <v>981</v>
      </c>
      <c r="C66" s="31"/>
      <c r="D66" s="31"/>
    </row>
    <row r="67" spans="1:4">
      <c r="A67" s="343">
        <v>118009</v>
      </c>
      <c r="B67" s="50" t="s">
        <v>982</v>
      </c>
      <c r="C67" s="31"/>
      <c r="D67" s="31"/>
    </row>
    <row r="68" spans="1:4" ht="18.75" customHeight="1">
      <c r="A68" s="343">
        <v>118010</v>
      </c>
      <c r="B68" s="50" t="s">
        <v>983</v>
      </c>
      <c r="C68" s="31"/>
      <c r="D68" s="31"/>
    </row>
    <row r="69" spans="1:4">
      <c r="A69" s="343">
        <v>118011</v>
      </c>
      <c r="B69" s="50" t="s">
        <v>984</v>
      </c>
      <c r="C69" s="31"/>
      <c r="D69" s="31"/>
    </row>
    <row r="70" spans="1:4">
      <c r="A70" s="344">
        <v>1181</v>
      </c>
      <c r="B70" s="49" t="s">
        <v>985</v>
      </c>
      <c r="C70" s="29">
        <f>SUM(C71:C72)</f>
        <v>0</v>
      </c>
      <c r="D70" s="29">
        <f>SUM(D71:D72)</f>
        <v>0</v>
      </c>
    </row>
    <row r="71" spans="1:4">
      <c r="A71" s="343">
        <v>118101</v>
      </c>
      <c r="B71" s="50" t="s">
        <v>986</v>
      </c>
      <c r="C71" s="31"/>
      <c r="D71" s="31"/>
    </row>
    <row r="72" spans="1:4">
      <c r="A72" s="343">
        <v>118102</v>
      </c>
      <c r="B72" s="50" t="s">
        <v>987</v>
      </c>
      <c r="C72" s="31"/>
      <c r="D72" s="31"/>
    </row>
    <row r="73" spans="1:4">
      <c r="A73" s="344">
        <v>1182</v>
      </c>
      <c r="B73" s="49" t="s">
        <v>988</v>
      </c>
      <c r="C73" s="29">
        <f>SUM(C74:C77)</f>
        <v>0</v>
      </c>
      <c r="D73" s="29">
        <f>SUM(D74:D77)</f>
        <v>0</v>
      </c>
    </row>
    <row r="74" spans="1:4">
      <c r="A74" s="343">
        <v>118201</v>
      </c>
      <c r="B74" s="50" t="s">
        <v>989</v>
      </c>
      <c r="C74" s="31"/>
      <c r="D74" s="31"/>
    </row>
    <row r="75" spans="1:4">
      <c r="A75" s="343">
        <v>118202</v>
      </c>
      <c r="B75" s="50" t="s">
        <v>990</v>
      </c>
      <c r="C75" s="31"/>
      <c r="D75" s="31"/>
    </row>
    <row r="76" spans="1:4">
      <c r="A76" s="343">
        <v>118203</v>
      </c>
      <c r="B76" s="50" t="s">
        <v>991</v>
      </c>
      <c r="C76" s="31"/>
      <c r="D76" s="31"/>
    </row>
    <row r="77" spans="1:4">
      <c r="A77" s="343">
        <v>118204</v>
      </c>
      <c r="B77" s="50" t="s">
        <v>992</v>
      </c>
      <c r="C77" s="31"/>
      <c r="D77" s="31"/>
    </row>
    <row r="78" spans="1:4">
      <c r="A78" s="344">
        <v>1183</v>
      </c>
      <c r="B78" s="49" t="s">
        <v>993</v>
      </c>
      <c r="C78" s="29">
        <f>SUM(C79:C82)</f>
        <v>0</v>
      </c>
      <c r="D78" s="29">
        <f>SUM(D79:D82)</f>
        <v>0</v>
      </c>
    </row>
    <row r="79" spans="1:4">
      <c r="A79" s="343">
        <v>118301</v>
      </c>
      <c r="B79" s="50" t="s">
        <v>984</v>
      </c>
      <c r="C79" s="31"/>
      <c r="D79" s="31"/>
    </row>
    <row r="80" spans="1:4">
      <c r="A80" s="343">
        <v>118302</v>
      </c>
      <c r="B80" s="50" t="s">
        <v>994</v>
      </c>
      <c r="C80" s="31"/>
      <c r="D80" s="31"/>
    </row>
    <row r="81" spans="1:4">
      <c r="A81" s="343">
        <v>118303</v>
      </c>
      <c r="B81" s="50" t="s">
        <v>995</v>
      </c>
      <c r="C81" s="31"/>
      <c r="D81" s="31"/>
    </row>
    <row r="82" spans="1:4">
      <c r="A82" s="343">
        <v>118304</v>
      </c>
      <c r="B82" s="50" t="s">
        <v>996</v>
      </c>
      <c r="C82" s="31"/>
      <c r="D82" s="31"/>
    </row>
    <row r="83" spans="1:4">
      <c r="A83" s="344">
        <v>12</v>
      </c>
      <c r="B83" s="49" t="s">
        <v>997</v>
      </c>
      <c r="C83" s="28">
        <f>C84+C102+C105+C108</f>
        <v>0</v>
      </c>
      <c r="D83" s="28">
        <f>D84+D102+D105+D108</f>
        <v>0</v>
      </c>
    </row>
    <row r="84" spans="1:4">
      <c r="A84" s="344">
        <v>120</v>
      </c>
      <c r="B84" s="49" t="s">
        <v>998</v>
      </c>
      <c r="C84" s="29">
        <f>C85+C86+C87+C88+C94+C95+C96+C97+C98+C99+C100+C101</f>
        <v>0</v>
      </c>
      <c r="D84" s="29">
        <f>D85+D86+D87+D88+D94+D95+D96+D97+D98+D99+D100+D101</f>
        <v>0</v>
      </c>
    </row>
    <row r="85" spans="1:4">
      <c r="A85" s="343">
        <v>120001</v>
      </c>
      <c r="B85" s="50" t="s">
        <v>999</v>
      </c>
      <c r="C85" s="31"/>
      <c r="D85" s="31"/>
    </row>
    <row r="86" spans="1:4">
      <c r="A86" s="343">
        <v>120002</v>
      </c>
      <c r="B86" s="50" t="s">
        <v>1000</v>
      </c>
      <c r="C86" s="31"/>
      <c r="D86" s="31"/>
    </row>
    <row r="87" spans="1:4">
      <c r="A87" s="343">
        <v>120003</v>
      </c>
      <c r="B87" s="50" t="s">
        <v>1001</v>
      </c>
      <c r="C87" s="31"/>
      <c r="D87" s="31"/>
    </row>
    <row r="88" spans="1:4">
      <c r="A88" s="345">
        <v>120004</v>
      </c>
      <c r="B88" s="52" t="s">
        <v>1002</v>
      </c>
      <c r="C88" s="29">
        <f>SUM(C89:C93)</f>
        <v>0</v>
      </c>
      <c r="D88" s="29">
        <f>SUM(D89:D93)</f>
        <v>0</v>
      </c>
    </row>
    <row r="89" spans="1:4">
      <c r="A89" s="343">
        <v>1200041</v>
      </c>
      <c r="B89" s="50" t="s">
        <v>1003</v>
      </c>
      <c r="C89" s="31"/>
      <c r="D89" s="31"/>
    </row>
    <row r="90" spans="1:4">
      <c r="A90" s="343">
        <v>1200042</v>
      </c>
      <c r="B90" s="50" t="s">
        <v>1004</v>
      </c>
      <c r="C90" s="31"/>
      <c r="D90" s="31"/>
    </row>
    <row r="91" spans="1:4">
      <c r="A91" s="30">
        <v>1200043</v>
      </c>
      <c r="B91" s="51" t="s">
        <v>1005</v>
      </c>
      <c r="C91" s="31"/>
      <c r="D91" s="31"/>
    </row>
    <row r="92" spans="1:4">
      <c r="A92" s="343">
        <v>1200044</v>
      </c>
      <c r="B92" s="50" t="s">
        <v>1006</v>
      </c>
      <c r="C92" s="31"/>
      <c r="D92" s="31"/>
    </row>
    <row r="93" spans="1:4">
      <c r="A93" s="403">
        <v>1200045</v>
      </c>
      <c r="B93" s="50" t="s">
        <v>1007</v>
      </c>
      <c r="C93" s="31"/>
      <c r="D93" s="31"/>
    </row>
    <row r="94" spans="1:4">
      <c r="A94" s="343">
        <v>120005</v>
      </c>
      <c r="B94" s="50" t="s">
        <v>1008</v>
      </c>
      <c r="C94" s="31"/>
      <c r="D94" s="31"/>
    </row>
    <row r="95" spans="1:4">
      <c r="A95" s="343">
        <v>120006</v>
      </c>
      <c r="B95" s="50" t="s">
        <v>1009</v>
      </c>
      <c r="C95" s="31"/>
      <c r="D95" s="31"/>
    </row>
    <row r="96" spans="1:4">
      <c r="A96" s="343">
        <v>120007</v>
      </c>
      <c r="B96" s="50" t="s">
        <v>1010</v>
      </c>
      <c r="C96" s="31"/>
      <c r="D96" s="31"/>
    </row>
    <row r="97" spans="1:4">
      <c r="A97" s="343">
        <v>120008</v>
      </c>
      <c r="B97" s="50" t="s">
        <v>1011</v>
      </c>
      <c r="C97" s="31"/>
      <c r="D97" s="31"/>
    </row>
    <row r="98" spans="1:4">
      <c r="A98" s="343">
        <v>120009</v>
      </c>
      <c r="B98" s="50" t="s">
        <v>1012</v>
      </c>
      <c r="C98" s="31"/>
      <c r="D98" s="31"/>
    </row>
    <row r="99" spans="1:4">
      <c r="A99" s="91">
        <v>120010</v>
      </c>
      <c r="B99" s="92" t="s">
        <v>1168</v>
      </c>
      <c r="C99" s="31"/>
      <c r="D99" s="31"/>
    </row>
    <row r="100" spans="1:4">
      <c r="A100" s="346">
        <v>120011</v>
      </c>
      <c r="B100" s="92" t="s">
        <v>1169</v>
      </c>
      <c r="C100" s="31"/>
      <c r="D100" s="31"/>
    </row>
    <row r="101" spans="1:4">
      <c r="A101" s="346">
        <v>120012</v>
      </c>
      <c r="B101" s="92" t="s">
        <v>1170</v>
      </c>
      <c r="C101" s="31"/>
      <c r="D101" s="31"/>
    </row>
    <row r="102" spans="1:4">
      <c r="A102" s="344">
        <v>121</v>
      </c>
      <c r="B102" s="49" t="s">
        <v>1013</v>
      </c>
      <c r="C102" s="29">
        <f>SUM(C103:C104)</f>
        <v>0</v>
      </c>
      <c r="D102" s="29">
        <f>SUM(D103:D104)</f>
        <v>0</v>
      </c>
    </row>
    <row r="103" spans="1:4" ht="24" customHeight="1">
      <c r="A103" s="343">
        <v>121001</v>
      </c>
      <c r="B103" s="50" t="s">
        <v>1014</v>
      </c>
      <c r="C103" s="31"/>
      <c r="D103" s="31"/>
    </row>
    <row r="104" spans="1:4">
      <c r="A104" s="343">
        <v>121002</v>
      </c>
      <c r="B104" s="50" t="s">
        <v>1015</v>
      </c>
      <c r="C104" s="31"/>
      <c r="D104" s="31"/>
    </row>
    <row r="105" spans="1:4">
      <c r="A105" s="344">
        <v>122</v>
      </c>
      <c r="B105" s="49" t="s">
        <v>352</v>
      </c>
      <c r="C105" s="29">
        <f>SUM(C106:C107)</f>
        <v>0</v>
      </c>
      <c r="D105" s="29">
        <f>SUM(D106:D107)</f>
        <v>0</v>
      </c>
    </row>
    <row r="106" spans="1:4">
      <c r="A106" s="343">
        <v>122001</v>
      </c>
      <c r="B106" s="50" t="s">
        <v>353</v>
      </c>
      <c r="C106" s="31"/>
      <c r="D106" s="31"/>
    </row>
    <row r="107" spans="1:4">
      <c r="A107" s="343">
        <v>122002</v>
      </c>
      <c r="B107" s="50" t="s">
        <v>354</v>
      </c>
      <c r="C107" s="31"/>
      <c r="D107" s="31"/>
    </row>
    <row r="108" spans="1:4">
      <c r="A108" s="344">
        <v>123</v>
      </c>
      <c r="B108" s="49" t="s">
        <v>355</v>
      </c>
      <c r="C108" s="29">
        <f>SUM(C109:C112)</f>
        <v>0</v>
      </c>
      <c r="D108" s="29">
        <f>SUM(D109:D112)</f>
        <v>0</v>
      </c>
    </row>
    <row r="109" spans="1:4">
      <c r="A109" s="343">
        <v>123001</v>
      </c>
      <c r="B109" s="50" t="s">
        <v>356</v>
      </c>
      <c r="C109" s="31"/>
      <c r="D109" s="31"/>
    </row>
    <row r="110" spans="1:4">
      <c r="A110" s="343">
        <v>123002</v>
      </c>
      <c r="B110" s="50" t="s">
        <v>357</v>
      </c>
      <c r="C110" s="31"/>
      <c r="D110" s="31"/>
    </row>
    <row r="111" spans="1:4">
      <c r="A111" s="343">
        <v>123003</v>
      </c>
      <c r="B111" s="50" t="s">
        <v>358</v>
      </c>
      <c r="C111" s="31"/>
      <c r="D111" s="31"/>
    </row>
    <row r="112" spans="1:4">
      <c r="A112" s="343">
        <v>123004</v>
      </c>
      <c r="B112" s="50" t="s">
        <v>359</v>
      </c>
      <c r="C112" s="31"/>
      <c r="D112" s="31"/>
    </row>
    <row r="113" spans="1:4">
      <c r="A113" s="43">
        <v>124</v>
      </c>
      <c r="B113" s="54" t="s">
        <v>926</v>
      </c>
      <c r="C113" s="99">
        <f>SUM(C114:C116)</f>
        <v>0</v>
      </c>
      <c r="D113" s="99">
        <f t="shared" ref="D113" si="0">SUM(D114:D116)</f>
        <v>0</v>
      </c>
    </row>
    <row r="114" spans="1:4">
      <c r="A114" s="44">
        <v>140002</v>
      </c>
      <c r="B114" s="55" t="s">
        <v>557</v>
      </c>
      <c r="C114" s="100"/>
      <c r="D114" s="100"/>
    </row>
    <row r="115" spans="1:4">
      <c r="A115" s="44">
        <v>140003</v>
      </c>
      <c r="B115" s="55" t="s">
        <v>558</v>
      </c>
      <c r="C115" s="100"/>
      <c r="D115" s="100"/>
    </row>
    <row r="116" spans="1:4">
      <c r="A116" s="44">
        <v>141001</v>
      </c>
      <c r="B116" s="55" t="s">
        <v>925</v>
      </c>
      <c r="C116" s="100"/>
      <c r="D116" s="100"/>
    </row>
    <row r="117" spans="1:4">
      <c r="A117" s="344">
        <v>13</v>
      </c>
      <c r="B117" s="49" t="s">
        <v>1016</v>
      </c>
      <c r="C117" s="28">
        <f>C118+C128+C135+C143+C149</f>
        <v>0</v>
      </c>
      <c r="D117" s="28">
        <f>D118+D128+D135+D143+D149</f>
        <v>0</v>
      </c>
    </row>
    <row r="118" spans="1:4">
      <c r="A118" s="344">
        <v>1310</v>
      </c>
      <c r="B118" s="49" t="s">
        <v>1017</v>
      </c>
      <c r="C118" s="29">
        <f>SUM(C119:C127)</f>
        <v>0</v>
      </c>
      <c r="D118" s="29">
        <f>SUM(D119:D127)</f>
        <v>0</v>
      </c>
    </row>
    <row r="119" spans="1:4">
      <c r="A119" s="343">
        <v>131001</v>
      </c>
      <c r="B119" s="50" t="s">
        <v>1018</v>
      </c>
      <c r="C119" s="31"/>
      <c r="D119" s="31"/>
    </row>
    <row r="120" spans="1:4">
      <c r="A120" s="343">
        <v>131002</v>
      </c>
      <c r="B120" s="50" t="s">
        <v>1019</v>
      </c>
      <c r="C120" s="31"/>
      <c r="D120" s="31"/>
    </row>
    <row r="121" spans="1:4">
      <c r="A121" s="343">
        <v>131003</v>
      </c>
      <c r="B121" s="50" t="s">
        <v>1020</v>
      </c>
      <c r="C121" s="31"/>
      <c r="D121" s="31"/>
    </row>
    <row r="122" spans="1:4">
      <c r="A122" s="343">
        <v>131004</v>
      </c>
      <c r="B122" s="50" t="s">
        <v>1021</v>
      </c>
      <c r="C122" s="31"/>
      <c r="D122" s="31"/>
    </row>
    <row r="123" spans="1:4">
      <c r="A123" s="343">
        <v>131005</v>
      </c>
      <c r="B123" s="50" t="s">
        <v>1022</v>
      </c>
      <c r="C123" s="31"/>
      <c r="D123" s="31"/>
    </row>
    <row r="124" spans="1:4">
      <c r="A124" s="343">
        <v>131006</v>
      </c>
      <c r="B124" s="50" t="s">
        <v>1023</v>
      </c>
      <c r="C124" s="31"/>
      <c r="D124" s="31"/>
    </row>
    <row r="125" spans="1:4">
      <c r="A125" s="343">
        <v>131007</v>
      </c>
      <c r="B125" s="50" t="s">
        <v>1026</v>
      </c>
      <c r="C125" s="31"/>
      <c r="D125" s="31"/>
    </row>
    <row r="126" spans="1:4">
      <c r="A126" s="343">
        <v>131008</v>
      </c>
      <c r="B126" s="50" t="s">
        <v>1024</v>
      </c>
      <c r="C126" s="31"/>
      <c r="D126" s="31"/>
    </row>
    <row r="127" spans="1:4">
      <c r="A127" s="343">
        <v>131009</v>
      </c>
      <c r="B127" s="50" t="s">
        <v>1025</v>
      </c>
      <c r="C127" s="31"/>
      <c r="D127" s="31"/>
    </row>
    <row r="128" spans="1:4">
      <c r="A128" s="344">
        <v>1311</v>
      </c>
      <c r="B128" s="49" t="s">
        <v>1027</v>
      </c>
      <c r="C128" s="29">
        <f>SUM(C129:C134)</f>
        <v>0</v>
      </c>
      <c r="D128" s="29">
        <f>SUM(D129:D134)</f>
        <v>0</v>
      </c>
    </row>
    <row r="129" spans="1:4">
      <c r="A129" s="343">
        <v>131101</v>
      </c>
      <c r="B129" s="50" t="s">
        <v>1028</v>
      </c>
      <c r="C129" s="31"/>
      <c r="D129" s="31"/>
    </row>
    <row r="130" spans="1:4" ht="51">
      <c r="A130" s="343">
        <v>131102</v>
      </c>
      <c r="B130" s="50" t="s">
        <v>1029</v>
      </c>
      <c r="C130" s="31"/>
      <c r="D130" s="31"/>
    </row>
    <row r="131" spans="1:4" ht="51">
      <c r="A131" s="343">
        <v>131103</v>
      </c>
      <c r="B131" s="50" t="s">
        <v>1030</v>
      </c>
      <c r="C131" s="31"/>
      <c r="D131" s="31"/>
    </row>
    <row r="132" spans="1:4" ht="51">
      <c r="A132" s="343">
        <v>131104</v>
      </c>
      <c r="B132" s="50" t="s">
        <v>1031</v>
      </c>
      <c r="C132" s="31"/>
      <c r="D132" s="31"/>
    </row>
    <row r="133" spans="1:4" ht="17.25" customHeight="1">
      <c r="A133" s="343">
        <v>131105</v>
      </c>
      <c r="B133" s="50" t="s">
        <v>1032</v>
      </c>
      <c r="C133" s="31"/>
      <c r="D133" s="31"/>
    </row>
    <row r="134" spans="1:4">
      <c r="A134" s="343">
        <v>131106</v>
      </c>
      <c r="B134" s="50" t="s">
        <v>1033</v>
      </c>
      <c r="C134" s="31"/>
      <c r="D134" s="31"/>
    </row>
    <row r="135" spans="1:4">
      <c r="A135" s="344">
        <v>1320</v>
      </c>
      <c r="B135" s="49" t="s">
        <v>1034</v>
      </c>
      <c r="C135" s="29">
        <f>SUM(C136:C142)</f>
        <v>0</v>
      </c>
      <c r="D135" s="29">
        <f>SUM(D136:D142)</f>
        <v>0</v>
      </c>
    </row>
    <row r="136" spans="1:4">
      <c r="A136" s="343">
        <v>132001</v>
      </c>
      <c r="B136" s="50" t="s">
        <v>1035</v>
      </c>
      <c r="C136" s="31"/>
      <c r="D136" s="31"/>
    </row>
    <row r="137" spans="1:4">
      <c r="A137" s="343">
        <v>132002</v>
      </c>
      <c r="B137" s="50" t="s">
        <v>1019</v>
      </c>
      <c r="C137" s="31"/>
      <c r="D137" s="31"/>
    </row>
    <row r="138" spans="1:4" ht="20.25" customHeight="1">
      <c r="A138" s="343">
        <v>132003</v>
      </c>
      <c r="B138" s="50" t="s">
        <v>1036</v>
      </c>
      <c r="C138" s="31"/>
      <c r="D138" s="31"/>
    </row>
    <row r="139" spans="1:4">
      <c r="A139" s="343">
        <v>132004</v>
      </c>
      <c r="B139" s="50" t="s">
        <v>1037</v>
      </c>
      <c r="C139" s="31"/>
      <c r="D139" s="31"/>
    </row>
    <row r="140" spans="1:4">
      <c r="A140" s="343">
        <v>132005</v>
      </c>
      <c r="B140" s="50" t="s">
        <v>1038</v>
      </c>
      <c r="C140" s="31"/>
      <c r="D140" s="31"/>
    </row>
    <row r="141" spans="1:4">
      <c r="A141" s="343">
        <v>132006</v>
      </c>
      <c r="B141" s="50" t="s">
        <v>1039</v>
      </c>
      <c r="C141" s="31"/>
      <c r="D141" s="31"/>
    </row>
    <row r="142" spans="1:4">
      <c r="A142" s="343">
        <v>132007</v>
      </c>
      <c r="B142" s="50" t="s">
        <v>1040</v>
      </c>
      <c r="C142" s="31"/>
      <c r="D142" s="31"/>
    </row>
    <row r="143" spans="1:4">
      <c r="A143" s="344">
        <v>1330</v>
      </c>
      <c r="B143" s="49" t="s">
        <v>1041</v>
      </c>
      <c r="C143" s="29">
        <f>SUM(C144:C148)</f>
        <v>0</v>
      </c>
      <c r="D143" s="29">
        <f>SUM(D144:D148)</f>
        <v>0</v>
      </c>
    </row>
    <row r="144" spans="1:4">
      <c r="A144" s="343">
        <v>133001</v>
      </c>
      <c r="B144" s="50" t="s">
        <v>1018</v>
      </c>
      <c r="C144" s="31"/>
      <c r="D144" s="31"/>
    </row>
    <row r="145" spans="1:4">
      <c r="A145" s="343">
        <v>133002</v>
      </c>
      <c r="B145" s="50" t="s">
        <v>1020</v>
      </c>
      <c r="C145" s="31"/>
      <c r="D145" s="31"/>
    </row>
    <row r="146" spans="1:4">
      <c r="A146" s="343">
        <v>133003</v>
      </c>
      <c r="B146" s="50" t="s">
        <v>1042</v>
      </c>
      <c r="C146" s="31"/>
      <c r="D146" s="31"/>
    </row>
    <row r="147" spans="1:4">
      <c r="A147" s="343">
        <v>133004</v>
      </c>
      <c r="B147" s="50" t="s">
        <v>1043</v>
      </c>
      <c r="C147" s="31"/>
      <c r="D147" s="31"/>
    </row>
    <row r="148" spans="1:4">
      <c r="A148" s="343">
        <v>133005</v>
      </c>
      <c r="B148" s="50" t="s">
        <v>1044</v>
      </c>
      <c r="C148" s="31"/>
      <c r="D148" s="31"/>
    </row>
    <row r="149" spans="1:4">
      <c r="A149" s="344">
        <v>1340</v>
      </c>
      <c r="B149" s="49" t="s">
        <v>1045</v>
      </c>
      <c r="C149" s="29">
        <f>SUM(C150:C152)</f>
        <v>0</v>
      </c>
      <c r="D149" s="29">
        <f>SUM(D150:D152)</f>
        <v>0</v>
      </c>
    </row>
    <row r="150" spans="1:4">
      <c r="A150" s="343">
        <v>134001</v>
      </c>
      <c r="B150" s="50" t="s">
        <v>1046</v>
      </c>
      <c r="C150" s="31"/>
      <c r="D150" s="31"/>
    </row>
    <row r="151" spans="1:4">
      <c r="A151" s="343">
        <v>134002</v>
      </c>
      <c r="B151" s="50" t="s">
        <v>1047</v>
      </c>
      <c r="C151" s="31"/>
      <c r="D151" s="31"/>
    </row>
    <row r="152" spans="1:4">
      <c r="A152" s="343">
        <v>134003</v>
      </c>
      <c r="B152" s="50" t="s">
        <v>1048</v>
      </c>
      <c r="C152" s="31"/>
      <c r="D152" s="31"/>
    </row>
    <row r="153" spans="1:4">
      <c r="A153" s="26">
        <v>2</v>
      </c>
      <c r="B153" s="49" t="s">
        <v>378</v>
      </c>
      <c r="C153" s="28">
        <f>C154+C259</f>
        <v>0</v>
      </c>
      <c r="D153" s="28">
        <f>D154+D259</f>
        <v>0</v>
      </c>
    </row>
    <row r="154" spans="1:4">
      <c r="A154" s="344">
        <v>21</v>
      </c>
      <c r="B154" s="49" t="s">
        <v>1049</v>
      </c>
      <c r="C154" s="28">
        <f>C155+C220+C225+C230</f>
        <v>0</v>
      </c>
      <c r="D154" s="28">
        <f>D155+D220+D225+D230</f>
        <v>0</v>
      </c>
    </row>
    <row r="155" spans="1:4">
      <c r="A155" s="344">
        <v>210</v>
      </c>
      <c r="B155" s="49" t="s">
        <v>1050</v>
      </c>
      <c r="C155" s="29">
        <f>C156+C163+C170+C176+C187+C191+C196+C200+C215</f>
        <v>0</v>
      </c>
      <c r="D155" s="29">
        <f>D156+D163+D170+D176+D187+D191+D196+D200+D215</f>
        <v>0</v>
      </c>
    </row>
    <row r="156" spans="1:4">
      <c r="A156" s="344">
        <v>2101</v>
      </c>
      <c r="B156" s="49" t="s">
        <v>1051</v>
      </c>
      <c r="C156" s="29">
        <f>SUM(C157:C162)</f>
        <v>0</v>
      </c>
      <c r="D156" s="29">
        <f>SUM(D157:D162)</f>
        <v>0</v>
      </c>
    </row>
    <row r="157" spans="1:4">
      <c r="A157" s="343">
        <v>210101</v>
      </c>
      <c r="B157" s="50" t="s">
        <v>1052</v>
      </c>
      <c r="C157" s="31"/>
      <c r="D157" s="31"/>
    </row>
    <row r="158" spans="1:4">
      <c r="A158" s="343">
        <v>210102</v>
      </c>
      <c r="B158" s="50" t="s">
        <v>1053</v>
      </c>
      <c r="C158" s="31"/>
      <c r="D158" s="31"/>
    </row>
    <row r="159" spans="1:4">
      <c r="A159" s="343">
        <v>210103</v>
      </c>
      <c r="B159" s="50" t="s">
        <v>1054</v>
      </c>
      <c r="C159" s="31"/>
      <c r="D159" s="31"/>
    </row>
    <row r="160" spans="1:4">
      <c r="A160" s="343">
        <v>210104</v>
      </c>
      <c r="B160" s="50" t="s">
        <v>1055</v>
      </c>
      <c r="C160" s="31"/>
      <c r="D160" s="31"/>
    </row>
    <row r="161" spans="1:4">
      <c r="A161" s="343">
        <v>210105</v>
      </c>
      <c r="B161" s="50" t="s">
        <v>1056</v>
      </c>
      <c r="C161" s="31"/>
      <c r="D161" s="31"/>
    </row>
    <row r="162" spans="1:4">
      <c r="A162" s="343">
        <v>210106</v>
      </c>
      <c r="B162" s="50" t="s">
        <v>1194</v>
      </c>
      <c r="C162" s="31"/>
      <c r="D162" s="31"/>
    </row>
    <row r="163" spans="1:4">
      <c r="A163" s="344">
        <v>2102</v>
      </c>
      <c r="B163" s="49" t="s">
        <v>1057</v>
      </c>
      <c r="C163" s="29">
        <f>SUM(C164:C169)</f>
        <v>0</v>
      </c>
      <c r="D163" s="29">
        <f>SUM(D164:D169)</f>
        <v>0</v>
      </c>
    </row>
    <row r="164" spans="1:4">
      <c r="A164" s="343">
        <v>210201</v>
      </c>
      <c r="B164" s="50" t="s">
        <v>1060</v>
      </c>
      <c r="C164" s="31"/>
      <c r="D164" s="31"/>
    </row>
    <row r="165" spans="1:4">
      <c r="A165" s="343">
        <v>210202</v>
      </c>
      <c r="B165" s="50" t="s">
        <v>1061</v>
      </c>
      <c r="C165" s="31"/>
      <c r="D165" s="31"/>
    </row>
    <row r="166" spans="1:4">
      <c r="A166" s="343">
        <v>210203</v>
      </c>
      <c r="B166" s="50" t="s">
        <v>1062</v>
      </c>
      <c r="C166" s="31"/>
      <c r="D166" s="31"/>
    </row>
    <row r="167" spans="1:4">
      <c r="A167" s="343">
        <v>210204</v>
      </c>
      <c r="B167" s="50" t="s">
        <v>1063</v>
      </c>
      <c r="C167" s="31"/>
      <c r="D167" s="31"/>
    </row>
    <row r="168" spans="1:4">
      <c r="A168" s="343">
        <v>210205</v>
      </c>
      <c r="B168" s="50" t="s">
        <v>1064</v>
      </c>
      <c r="C168" s="31"/>
      <c r="D168" s="31"/>
    </row>
    <row r="169" spans="1:4">
      <c r="A169" s="190">
        <v>210206</v>
      </c>
      <c r="B169" s="74" t="s">
        <v>1195</v>
      </c>
      <c r="C169" s="31"/>
      <c r="D169" s="31"/>
    </row>
    <row r="170" spans="1:4">
      <c r="A170" s="344">
        <v>2103</v>
      </c>
      <c r="B170" s="49" t="s">
        <v>1058</v>
      </c>
      <c r="C170" s="29">
        <f>SUM(C171:C175)</f>
        <v>0</v>
      </c>
      <c r="D170" s="29">
        <f>SUM(D171:D175)</f>
        <v>0</v>
      </c>
    </row>
    <row r="171" spans="1:4">
      <c r="A171" s="343">
        <v>210301</v>
      </c>
      <c r="B171" s="50" t="s">
        <v>1068</v>
      </c>
      <c r="C171" s="31"/>
      <c r="D171" s="31"/>
    </row>
    <row r="172" spans="1:4">
      <c r="A172" s="343">
        <v>210302</v>
      </c>
      <c r="B172" s="50" t="s">
        <v>1067</v>
      </c>
      <c r="C172" s="31"/>
      <c r="D172" s="31"/>
    </row>
    <row r="173" spans="1:4">
      <c r="A173" s="343">
        <v>210303</v>
      </c>
      <c r="B173" s="50" t="s">
        <v>1065</v>
      </c>
      <c r="C173" s="31"/>
      <c r="D173" s="31"/>
    </row>
    <row r="174" spans="1:4">
      <c r="A174" s="343">
        <v>210304</v>
      </c>
      <c r="B174" s="50" t="s">
        <v>1066</v>
      </c>
      <c r="C174" s="31"/>
      <c r="D174" s="31"/>
    </row>
    <row r="175" spans="1:4">
      <c r="A175" s="343">
        <v>210305</v>
      </c>
      <c r="B175" s="50" t="s">
        <v>1196</v>
      </c>
      <c r="C175" s="31"/>
      <c r="D175" s="31"/>
    </row>
    <row r="176" spans="1:4">
      <c r="A176" s="344">
        <v>2104</v>
      </c>
      <c r="B176" s="49" t="s">
        <v>1059</v>
      </c>
      <c r="C176" s="29">
        <f>SUM(C177:C186)</f>
        <v>0</v>
      </c>
      <c r="D176" s="29">
        <f>SUM(D177:D186)</f>
        <v>0</v>
      </c>
    </row>
    <row r="177" spans="1:4">
      <c r="A177" s="343">
        <v>210401</v>
      </c>
      <c r="B177" s="50" t="s">
        <v>1069</v>
      </c>
      <c r="C177" s="31"/>
      <c r="D177" s="31"/>
    </row>
    <row r="178" spans="1:4">
      <c r="A178" s="343">
        <v>210402</v>
      </c>
      <c r="B178" s="50" t="s">
        <v>1070</v>
      </c>
      <c r="C178" s="31"/>
      <c r="D178" s="31"/>
    </row>
    <row r="179" spans="1:4">
      <c r="A179" s="343">
        <v>210403</v>
      </c>
      <c r="B179" s="50" t="s">
        <v>1071</v>
      </c>
      <c r="C179" s="31"/>
      <c r="D179" s="31"/>
    </row>
    <row r="180" spans="1:4">
      <c r="A180" s="343">
        <v>210404</v>
      </c>
      <c r="B180" s="50" t="s">
        <v>1072</v>
      </c>
      <c r="C180" s="31"/>
      <c r="D180" s="31"/>
    </row>
    <row r="181" spans="1:4">
      <c r="A181" s="343">
        <v>210405</v>
      </c>
      <c r="B181" s="50" t="s">
        <v>1076</v>
      </c>
      <c r="C181" s="31"/>
      <c r="D181" s="31"/>
    </row>
    <row r="182" spans="1:4">
      <c r="A182" s="343">
        <v>210406</v>
      </c>
      <c r="B182" s="50" t="s">
        <v>1073</v>
      </c>
      <c r="C182" s="31"/>
      <c r="D182" s="31"/>
    </row>
    <row r="183" spans="1:4">
      <c r="A183" s="343">
        <v>210407</v>
      </c>
      <c r="B183" s="50" t="s">
        <v>1074</v>
      </c>
      <c r="C183" s="31"/>
      <c r="D183" s="31"/>
    </row>
    <row r="184" spans="1:4">
      <c r="A184" s="343">
        <v>210408</v>
      </c>
      <c r="B184" s="50" t="s">
        <v>1075</v>
      </c>
      <c r="C184" s="31"/>
      <c r="D184" s="31"/>
    </row>
    <row r="185" spans="1:4">
      <c r="A185" s="30">
        <v>210409</v>
      </c>
      <c r="B185" s="50" t="s">
        <v>1197</v>
      </c>
      <c r="C185" s="31"/>
      <c r="D185" s="31"/>
    </row>
    <row r="186" spans="1:4">
      <c r="A186" s="30">
        <v>210410</v>
      </c>
      <c r="B186" s="50" t="s">
        <v>1198</v>
      </c>
      <c r="C186" s="31"/>
      <c r="D186" s="31"/>
    </row>
    <row r="187" spans="1:4">
      <c r="A187" s="344">
        <v>2105</v>
      </c>
      <c r="B187" s="49" t="s">
        <v>1077</v>
      </c>
      <c r="C187" s="29">
        <f>SUM(C188:C190)</f>
        <v>0</v>
      </c>
      <c r="D187" s="29">
        <f>SUM(D188:D190)</f>
        <v>0</v>
      </c>
    </row>
    <row r="188" spans="1:4">
      <c r="A188" s="343">
        <v>210501</v>
      </c>
      <c r="B188" s="50" t="s">
        <v>1078</v>
      </c>
      <c r="C188" s="31"/>
      <c r="D188" s="31"/>
    </row>
    <row r="189" spans="1:4">
      <c r="A189" s="343">
        <v>210502</v>
      </c>
      <c r="B189" s="50" t="s">
        <v>1079</v>
      </c>
      <c r="C189" s="31"/>
      <c r="D189" s="31"/>
    </row>
    <row r="190" spans="1:4">
      <c r="A190" s="343">
        <v>210503</v>
      </c>
      <c r="B190" s="50" t="s">
        <v>1080</v>
      </c>
      <c r="C190" s="31"/>
      <c r="D190" s="31"/>
    </row>
    <row r="191" spans="1:4">
      <c r="A191" s="344">
        <v>2106</v>
      </c>
      <c r="B191" s="49" t="s">
        <v>1081</v>
      </c>
      <c r="C191" s="29">
        <f>SUM(C192:C195)</f>
        <v>0</v>
      </c>
      <c r="D191" s="29">
        <f>SUM(D192:D195)</f>
        <v>0</v>
      </c>
    </row>
    <row r="192" spans="1:4">
      <c r="A192" s="343">
        <v>210601</v>
      </c>
      <c r="B192" s="50" t="s">
        <v>1082</v>
      </c>
      <c r="C192" s="31"/>
      <c r="D192" s="31"/>
    </row>
    <row r="193" spans="1:4">
      <c r="A193" s="343">
        <v>210602</v>
      </c>
      <c r="B193" s="50" t="s">
        <v>1083</v>
      </c>
      <c r="C193" s="31"/>
      <c r="D193" s="31"/>
    </row>
    <row r="194" spans="1:4">
      <c r="A194" s="343">
        <v>210603</v>
      </c>
      <c r="B194" s="50" t="s">
        <v>1084</v>
      </c>
      <c r="C194" s="31"/>
      <c r="D194" s="31"/>
    </row>
    <row r="195" spans="1:4">
      <c r="A195" s="343">
        <v>210604</v>
      </c>
      <c r="B195" s="50" t="s">
        <v>1085</v>
      </c>
      <c r="C195" s="31"/>
      <c r="D195" s="31"/>
    </row>
    <row r="196" spans="1:4">
      <c r="A196" s="26">
        <v>2107</v>
      </c>
      <c r="B196" s="49" t="s">
        <v>1086</v>
      </c>
      <c r="C196" s="29">
        <f>SUM(C197:C199)</f>
        <v>0</v>
      </c>
      <c r="D196" s="29">
        <f>SUM(D197:D199)</f>
        <v>0</v>
      </c>
    </row>
    <row r="197" spans="1:4">
      <c r="A197" s="343">
        <v>210701</v>
      </c>
      <c r="B197" s="50" t="s">
        <v>1087</v>
      </c>
      <c r="C197" s="31"/>
      <c r="D197" s="31"/>
    </row>
    <row r="198" spans="1:4">
      <c r="A198" s="343">
        <v>210702</v>
      </c>
      <c r="B198" s="50" t="s">
        <v>1088</v>
      </c>
      <c r="C198" s="31"/>
      <c r="D198" s="31"/>
    </row>
    <row r="199" spans="1:4">
      <c r="A199" s="343">
        <v>210703</v>
      </c>
      <c r="B199" s="50" t="s">
        <v>1089</v>
      </c>
      <c r="C199" s="31"/>
      <c r="D199" s="31"/>
    </row>
    <row r="200" spans="1:4">
      <c r="A200" s="344">
        <v>2108</v>
      </c>
      <c r="B200" s="49" t="s">
        <v>1090</v>
      </c>
      <c r="C200" s="29">
        <f>SUM(C201:C214)</f>
        <v>0</v>
      </c>
      <c r="D200" s="29">
        <f>SUM(D201:D214)</f>
        <v>0</v>
      </c>
    </row>
    <row r="201" spans="1:4" ht="20.25" customHeight="1">
      <c r="A201" s="343">
        <v>210801</v>
      </c>
      <c r="B201" s="50" t="s">
        <v>1091</v>
      </c>
      <c r="C201" s="31"/>
      <c r="D201" s="31"/>
    </row>
    <row r="202" spans="1:4">
      <c r="A202" s="343">
        <v>210802</v>
      </c>
      <c r="B202" s="50" t="s">
        <v>1092</v>
      </c>
      <c r="C202" s="31"/>
      <c r="D202" s="31"/>
    </row>
    <row r="203" spans="1:4">
      <c r="A203" s="343">
        <v>210803</v>
      </c>
      <c r="B203" s="50" t="s">
        <v>1093</v>
      </c>
      <c r="C203" s="31"/>
      <c r="D203" s="31"/>
    </row>
    <row r="204" spans="1:4">
      <c r="A204" s="343">
        <v>210804</v>
      </c>
      <c r="B204" s="50" t="s">
        <v>1094</v>
      </c>
      <c r="C204" s="31"/>
      <c r="D204" s="31"/>
    </row>
    <row r="205" spans="1:4">
      <c r="A205" s="343">
        <v>210805</v>
      </c>
      <c r="B205" s="50" t="s">
        <v>1095</v>
      </c>
      <c r="C205" s="31"/>
      <c r="D205" s="31"/>
    </row>
    <row r="206" spans="1:4">
      <c r="A206" s="343">
        <v>210806</v>
      </c>
      <c r="B206" s="50" t="s">
        <v>1096</v>
      </c>
      <c r="C206" s="31"/>
      <c r="D206" s="31"/>
    </row>
    <row r="207" spans="1:4">
      <c r="A207" s="343">
        <v>210807</v>
      </c>
      <c r="B207" s="50" t="s">
        <v>346</v>
      </c>
      <c r="C207" s="31"/>
      <c r="D207" s="31"/>
    </row>
    <row r="208" spans="1:4">
      <c r="A208" s="343">
        <v>210808</v>
      </c>
      <c r="B208" s="50" t="s">
        <v>1097</v>
      </c>
      <c r="C208" s="31"/>
      <c r="D208" s="31"/>
    </row>
    <row r="209" spans="1:4">
      <c r="A209" s="343">
        <v>210809</v>
      </c>
      <c r="B209" s="50" t="s">
        <v>1098</v>
      </c>
      <c r="C209" s="31"/>
      <c r="D209" s="31"/>
    </row>
    <row r="210" spans="1:4">
      <c r="A210" s="343">
        <v>210810</v>
      </c>
      <c r="B210" s="50" t="s">
        <v>1099</v>
      </c>
      <c r="C210" s="31"/>
      <c r="D210" s="31"/>
    </row>
    <row r="211" spans="1:4">
      <c r="A211" s="343">
        <v>210811</v>
      </c>
      <c r="B211" s="50" t="s">
        <v>1100</v>
      </c>
      <c r="C211" s="31"/>
      <c r="D211" s="31"/>
    </row>
    <row r="212" spans="1:4">
      <c r="A212" s="343">
        <v>210812</v>
      </c>
      <c r="B212" s="50" t="s">
        <v>1101</v>
      </c>
      <c r="C212" s="31"/>
      <c r="D212" s="31"/>
    </row>
    <row r="213" spans="1:4">
      <c r="A213" s="343">
        <v>210813</v>
      </c>
      <c r="B213" s="50" t="s">
        <v>1102</v>
      </c>
      <c r="C213" s="31"/>
      <c r="D213" s="31"/>
    </row>
    <row r="214" spans="1:4">
      <c r="A214" s="343">
        <v>210814</v>
      </c>
      <c r="B214" s="50" t="s">
        <v>1103</v>
      </c>
      <c r="C214" s="31"/>
      <c r="D214" s="31"/>
    </row>
    <row r="215" spans="1:4">
      <c r="A215" s="344">
        <v>2109</v>
      </c>
      <c r="B215" s="49" t="s">
        <v>1104</v>
      </c>
      <c r="C215" s="29">
        <f>SUM(C216:C219)</f>
        <v>0</v>
      </c>
      <c r="D215" s="29">
        <f>SUM(D216:D219)</f>
        <v>0</v>
      </c>
    </row>
    <row r="216" spans="1:4">
      <c r="A216" s="343">
        <v>210901</v>
      </c>
      <c r="B216" s="50" t="s">
        <v>472</v>
      </c>
      <c r="C216" s="31"/>
      <c r="D216" s="31"/>
    </row>
    <row r="217" spans="1:4">
      <c r="A217" s="343">
        <v>210902</v>
      </c>
      <c r="B217" s="50" t="s">
        <v>1105</v>
      </c>
      <c r="C217" s="31"/>
      <c r="D217" s="31"/>
    </row>
    <row r="218" spans="1:4">
      <c r="A218" s="343">
        <v>210903</v>
      </c>
      <c r="B218" s="50" t="s">
        <v>1106</v>
      </c>
      <c r="C218" s="31"/>
      <c r="D218" s="31"/>
    </row>
    <row r="219" spans="1:4">
      <c r="A219" s="403">
        <v>210904</v>
      </c>
      <c r="B219" s="51" t="s">
        <v>1107</v>
      </c>
      <c r="C219" s="31"/>
      <c r="D219" s="31"/>
    </row>
    <row r="220" spans="1:4">
      <c r="A220" s="344">
        <v>211</v>
      </c>
      <c r="B220" s="49" t="s">
        <v>1108</v>
      </c>
      <c r="C220" s="29">
        <f>C221+C223</f>
        <v>0</v>
      </c>
      <c r="D220" s="29">
        <f>D221+D223</f>
        <v>0</v>
      </c>
    </row>
    <row r="221" spans="1:4">
      <c r="A221" s="344">
        <v>2111</v>
      </c>
      <c r="B221" s="49" t="s">
        <v>1109</v>
      </c>
      <c r="C221" s="29">
        <f>SUM(C222)</f>
        <v>0</v>
      </c>
      <c r="D221" s="29">
        <f>SUM(D222)</f>
        <v>0</v>
      </c>
    </row>
    <row r="222" spans="1:4">
      <c r="A222" s="343">
        <v>211101</v>
      </c>
      <c r="B222" s="50" t="s">
        <v>1110</v>
      </c>
      <c r="C222" s="31"/>
      <c r="D222" s="31"/>
    </row>
    <row r="223" spans="1:4">
      <c r="A223" s="344">
        <v>2112</v>
      </c>
      <c r="B223" s="49" t="s">
        <v>1111</v>
      </c>
      <c r="C223" s="29">
        <f>SUM(C224)</f>
        <v>0</v>
      </c>
      <c r="D223" s="29">
        <f>SUM(D224)</f>
        <v>0</v>
      </c>
    </row>
    <row r="224" spans="1:4">
      <c r="A224" s="343">
        <v>211201</v>
      </c>
      <c r="B224" s="50" t="s">
        <v>1112</v>
      </c>
      <c r="C224" s="31"/>
      <c r="D224" s="31"/>
    </row>
    <row r="225" spans="1:4">
      <c r="A225" s="344">
        <v>212</v>
      </c>
      <c r="B225" s="49" t="s">
        <v>1113</v>
      </c>
      <c r="C225" s="29">
        <f>C226+C228</f>
        <v>0</v>
      </c>
      <c r="D225" s="29">
        <f>D226+D228</f>
        <v>0</v>
      </c>
    </row>
    <row r="226" spans="1:4">
      <c r="A226" s="344">
        <v>2121</v>
      </c>
      <c r="B226" s="49" t="s">
        <v>1114</v>
      </c>
      <c r="C226" s="29">
        <f>SUM(C227)</f>
        <v>0</v>
      </c>
      <c r="D226" s="29">
        <f>SUM(D227)</f>
        <v>0</v>
      </c>
    </row>
    <row r="227" spans="1:4">
      <c r="A227" s="343">
        <v>212101</v>
      </c>
      <c r="B227" s="50" t="s">
        <v>489</v>
      </c>
      <c r="C227" s="31"/>
      <c r="D227" s="31"/>
    </row>
    <row r="228" spans="1:4">
      <c r="A228" s="344">
        <v>2122</v>
      </c>
      <c r="B228" s="49" t="s">
        <v>1115</v>
      </c>
      <c r="C228" s="29">
        <f>SUM(C229)</f>
        <v>0</v>
      </c>
      <c r="D228" s="29">
        <f>SUM(D229)</f>
        <v>0</v>
      </c>
    </row>
    <row r="229" spans="1:4">
      <c r="A229" s="343">
        <v>212201</v>
      </c>
      <c r="B229" s="50" t="s">
        <v>493</v>
      </c>
      <c r="C229" s="31"/>
      <c r="D229" s="31"/>
    </row>
    <row r="230" spans="1:4">
      <c r="A230" s="344">
        <v>213</v>
      </c>
      <c r="B230" s="49" t="s">
        <v>1116</v>
      </c>
      <c r="C230" s="29">
        <f>C231+C234+C243+C248+C253</f>
        <v>0</v>
      </c>
      <c r="D230" s="29">
        <f>D231+D234+D243+D248+D253</f>
        <v>0</v>
      </c>
    </row>
    <row r="231" spans="1:4">
      <c r="A231" s="344">
        <v>2131</v>
      </c>
      <c r="B231" s="49" t="s">
        <v>1117</v>
      </c>
      <c r="C231" s="29">
        <f>SUM(C232:C233)</f>
        <v>0</v>
      </c>
      <c r="D231" s="29">
        <f>SUM(D232:D233)</f>
        <v>0</v>
      </c>
    </row>
    <row r="232" spans="1:4">
      <c r="A232" s="343">
        <v>213101</v>
      </c>
      <c r="B232" s="50" t="s">
        <v>1119</v>
      </c>
      <c r="C232" s="31"/>
      <c r="D232" s="31"/>
    </row>
    <row r="233" spans="1:4">
      <c r="A233" s="343">
        <v>213102</v>
      </c>
      <c r="B233" s="50" t="s">
        <v>1120</v>
      </c>
      <c r="C233" s="31"/>
      <c r="D233" s="31"/>
    </row>
    <row r="234" spans="1:4">
      <c r="A234" s="344">
        <v>2132</v>
      </c>
      <c r="B234" s="49" t="s">
        <v>1118</v>
      </c>
      <c r="C234" s="29">
        <f>SUM(C235:C242)</f>
        <v>0</v>
      </c>
      <c r="D234" s="29">
        <f>SUM(D235:D242)</f>
        <v>0</v>
      </c>
    </row>
    <row r="235" spans="1:4">
      <c r="A235" s="343">
        <v>213202</v>
      </c>
      <c r="B235" s="50" t="s">
        <v>1121</v>
      </c>
      <c r="C235" s="31"/>
      <c r="D235" s="31"/>
    </row>
    <row r="236" spans="1:4">
      <c r="A236" s="343">
        <v>213203</v>
      </c>
      <c r="B236" s="50" t="s">
        <v>1122</v>
      </c>
      <c r="C236" s="31"/>
      <c r="D236" s="31"/>
    </row>
    <row r="237" spans="1:4">
      <c r="A237" s="343">
        <v>213204</v>
      </c>
      <c r="B237" s="50" t="s">
        <v>1123</v>
      </c>
      <c r="C237" s="31"/>
      <c r="D237" s="31"/>
    </row>
    <row r="238" spans="1:4">
      <c r="A238" s="343">
        <v>213205</v>
      </c>
      <c r="B238" s="50" t="s">
        <v>1124</v>
      </c>
      <c r="C238" s="31"/>
      <c r="D238" s="31"/>
    </row>
    <row r="239" spans="1:4">
      <c r="A239" s="343">
        <v>213206</v>
      </c>
      <c r="B239" s="50" t="s">
        <v>1125</v>
      </c>
      <c r="C239" s="31"/>
      <c r="D239" s="31"/>
    </row>
    <row r="240" spans="1:4">
      <c r="A240" s="343">
        <v>213207</v>
      </c>
      <c r="B240" s="50" t="s">
        <v>1126</v>
      </c>
      <c r="C240" s="31"/>
      <c r="D240" s="31"/>
    </row>
    <row r="241" spans="1:4" ht="18.75" customHeight="1">
      <c r="A241" s="343">
        <v>213208</v>
      </c>
      <c r="B241" s="50" t="s">
        <v>1127</v>
      </c>
      <c r="C241" s="31"/>
      <c r="D241" s="31"/>
    </row>
    <row r="242" spans="1:4">
      <c r="A242" s="343">
        <v>213209</v>
      </c>
      <c r="B242" s="50" t="s">
        <v>1128</v>
      </c>
      <c r="C242" s="31"/>
      <c r="D242" s="31"/>
    </row>
    <row r="243" spans="1:4">
      <c r="A243" s="344">
        <v>2133</v>
      </c>
      <c r="B243" s="49" t="s">
        <v>1129</v>
      </c>
      <c r="C243" s="29">
        <f>SUM(C244:C247)</f>
        <v>0</v>
      </c>
      <c r="D243" s="29">
        <f>SUM(D244:D247)</f>
        <v>0</v>
      </c>
    </row>
    <row r="244" spans="1:4">
      <c r="A244" s="343">
        <v>213301</v>
      </c>
      <c r="B244" s="50" t="s">
        <v>1132</v>
      </c>
      <c r="C244" s="31"/>
      <c r="D244" s="31"/>
    </row>
    <row r="245" spans="1:4">
      <c r="A245" s="343">
        <v>213302</v>
      </c>
      <c r="B245" s="50" t="s">
        <v>1131</v>
      </c>
      <c r="C245" s="31"/>
      <c r="D245" s="31"/>
    </row>
    <row r="246" spans="1:4">
      <c r="A246" s="343">
        <v>213303</v>
      </c>
      <c r="B246" s="50" t="s">
        <v>1133</v>
      </c>
      <c r="C246" s="31"/>
      <c r="D246" s="31"/>
    </row>
    <row r="247" spans="1:4">
      <c r="A247" s="343">
        <v>213304</v>
      </c>
      <c r="B247" s="50" t="s">
        <v>1134</v>
      </c>
      <c r="C247" s="31"/>
      <c r="D247" s="31"/>
    </row>
    <row r="248" spans="1:4">
      <c r="A248" s="344">
        <v>2134</v>
      </c>
      <c r="B248" s="49" t="s">
        <v>1135</v>
      </c>
      <c r="C248" s="29">
        <f>SUM(C249:C252)</f>
        <v>0</v>
      </c>
      <c r="D248" s="29">
        <f>SUM(D249:D252)</f>
        <v>0</v>
      </c>
    </row>
    <row r="249" spans="1:4">
      <c r="A249" s="343">
        <v>213401</v>
      </c>
      <c r="B249" s="50" t="s">
        <v>1136</v>
      </c>
      <c r="C249" s="31"/>
      <c r="D249" s="31"/>
    </row>
    <row r="250" spans="1:4">
      <c r="A250" s="343">
        <v>213402</v>
      </c>
      <c r="B250" s="50" t="s">
        <v>1137</v>
      </c>
      <c r="C250" s="31"/>
      <c r="D250" s="31"/>
    </row>
    <row r="251" spans="1:4">
      <c r="A251" s="343">
        <v>213403</v>
      </c>
      <c r="B251" s="50" t="s">
        <v>1133</v>
      </c>
      <c r="C251" s="31"/>
      <c r="D251" s="31"/>
    </row>
    <row r="252" spans="1:4">
      <c r="A252" s="343">
        <v>213404</v>
      </c>
      <c r="B252" s="50" t="s">
        <v>1134</v>
      </c>
      <c r="C252" s="31"/>
      <c r="D252" s="31"/>
    </row>
    <row r="253" spans="1:4">
      <c r="A253" s="344">
        <v>2135</v>
      </c>
      <c r="B253" s="49" t="s">
        <v>1138</v>
      </c>
      <c r="C253" s="29">
        <f>SUM(C254:C258)</f>
        <v>0</v>
      </c>
      <c r="D253" s="29">
        <f>SUM(D254:D258)</f>
        <v>0</v>
      </c>
    </row>
    <row r="254" spans="1:4">
      <c r="A254" s="343">
        <v>213501</v>
      </c>
      <c r="B254" s="50" t="s">
        <v>1130</v>
      </c>
      <c r="C254" s="31"/>
      <c r="D254" s="31"/>
    </row>
    <row r="255" spans="1:4">
      <c r="A255" s="343">
        <v>213502</v>
      </c>
      <c r="B255" s="50" t="s">
        <v>1139</v>
      </c>
      <c r="C255" s="31"/>
      <c r="D255" s="31"/>
    </row>
    <row r="256" spans="1:4">
      <c r="A256" s="343">
        <v>213503</v>
      </c>
      <c r="B256" s="50" t="s">
        <v>1140</v>
      </c>
      <c r="C256" s="31"/>
      <c r="D256" s="31"/>
    </row>
    <row r="257" spans="1:4">
      <c r="A257" s="343">
        <v>213504</v>
      </c>
      <c r="B257" s="50" t="s">
        <v>1141</v>
      </c>
      <c r="C257" s="31"/>
      <c r="D257" s="31"/>
    </row>
    <row r="258" spans="1:4">
      <c r="A258" s="343">
        <v>213505</v>
      </c>
      <c r="B258" s="50" t="s">
        <v>1142</v>
      </c>
      <c r="C258" s="31"/>
      <c r="D258" s="31"/>
    </row>
    <row r="259" spans="1:4">
      <c r="A259" s="344">
        <v>22</v>
      </c>
      <c r="B259" s="49" t="s">
        <v>1143</v>
      </c>
      <c r="C259" s="28">
        <f>C260+C272</f>
        <v>0</v>
      </c>
      <c r="D259" s="28">
        <f>D260+D272</f>
        <v>0</v>
      </c>
    </row>
    <row r="260" spans="1:4">
      <c r="A260" s="344">
        <v>2200</v>
      </c>
      <c r="B260" s="49" t="s">
        <v>1144</v>
      </c>
      <c r="C260" s="29">
        <f>SUM(C261:C271)</f>
        <v>0</v>
      </c>
      <c r="D260" s="29">
        <f>SUM(D261:D271)</f>
        <v>0</v>
      </c>
    </row>
    <row r="261" spans="1:4">
      <c r="A261" s="343">
        <v>220001</v>
      </c>
      <c r="B261" s="50" t="s">
        <v>1145</v>
      </c>
      <c r="C261" s="31"/>
      <c r="D261" s="31"/>
    </row>
    <row r="262" spans="1:4">
      <c r="A262" s="343">
        <v>221001</v>
      </c>
      <c r="B262" s="50" t="s">
        <v>1146</v>
      </c>
      <c r="C262" s="31"/>
      <c r="D262" s="31"/>
    </row>
    <row r="263" spans="1:4">
      <c r="A263" s="343">
        <v>222001</v>
      </c>
      <c r="B263" s="50" t="s">
        <v>1147</v>
      </c>
      <c r="C263" s="31"/>
      <c r="D263" s="31"/>
    </row>
    <row r="264" spans="1:4">
      <c r="A264" s="343">
        <v>223001</v>
      </c>
      <c r="B264" s="50" t="s">
        <v>1148</v>
      </c>
      <c r="C264" s="31"/>
      <c r="D264" s="31"/>
    </row>
    <row r="265" spans="1:4">
      <c r="A265" s="343">
        <v>224001</v>
      </c>
      <c r="B265" s="50" t="s">
        <v>1149</v>
      </c>
      <c r="C265" s="31"/>
      <c r="D265" s="31"/>
    </row>
    <row r="266" spans="1:4">
      <c r="A266" s="192">
        <v>225101</v>
      </c>
      <c r="B266" s="74" t="s">
        <v>1364</v>
      </c>
      <c r="C266" s="31"/>
      <c r="D266" s="31"/>
    </row>
    <row r="267" spans="1:4">
      <c r="A267" s="192">
        <v>225102</v>
      </c>
      <c r="B267" s="74" t="s">
        <v>1365</v>
      </c>
      <c r="C267" s="31"/>
      <c r="D267" s="31"/>
    </row>
    <row r="268" spans="1:4">
      <c r="A268" s="192">
        <v>225103</v>
      </c>
      <c r="B268" s="74" t="s">
        <v>1366</v>
      </c>
      <c r="C268" s="31"/>
      <c r="D268" s="31"/>
    </row>
    <row r="269" spans="1:4">
      <c r="A269" s="192">
        <v>225104</v>
      </c>
      <c r="B269" s="74" t="s">
        <v>1367</v>
      </c>
      <c r="C269" s="31"/>
      <c r="D269" s="31"/>
    </row>
    <row r="270" spans="1:4">
      <c r="A270" s="192">
        <v>225105</v>
      </c>
      <c r="B270" s="74" t="s">
        <v>1368</v>
      </c>
      <c r="C270" s="31"/>
      <c r="D270" s="31"/>
    </row>
    <row r="271" spans="1:4">
      <c r="A271" s="192">
        <v>225106</v>
      </c>
      <c r="B271" s="74" t="s">
        <v>1215</v>
      </c>
      <c r="C271" s="31"/>
      <c r="D271" s="31"/>
    </row>
    <row r="272" spans="1:4">
      <c r="A272" s="344">
        <v>2260</v>
      </c>
      <c r="B272" s="49" t="s">
        <v>1150</v>
      </c>
      <c r="C272" s="29">
        <f>SUM(C273)</f>
        <v>0</v>
      </c>
      <c r="D272" s="29">
        <f>SUM(D273)</f>
        <v>0</v>
      </c>
    </row>
    <row r="273" spans="1:4">
      <c r="A273" s="403">
        <v>226001</v>
      </c>
      <c r="B273" s="51" t="s">
        <v>1151</v>
      </c>
      <c r="C273" s="31"/>
      <c r="D273" s="31"/>
    </row>
    <row r="274" spans="1:4">
      <c r="A274" s="26">
        <v>3</v>
      </c>
      <c r="B274" s="49" t="s">
        <v>1222</v>
      </c>
      <c r="C274" s="32">
        <f>C8-C153</f>
        <v>0</v>
      </c>
      <c r="D274" s="32">
        <f>D8-D153</f>
        <v>0</v>
      </c>
    </row>
    <row r="275" spans="1:4">
      <c r="A275" s="26">
        <v>145</v>
      </c>
      <c r="B275" s="49" t="s">
        <v>539</v>
      </c>
      <c r="C275" s="29">
        <f>SUM(C276:C281)</f>
        <v>0</v>
      </c>
      <c r="D275" s="29">
        <f>SUM(D276:D281)</f>
        <v>0</v>
      </c>
    </row>
    <row r="276" spans="1:4">
      <c r="A276" s="343">
        <v>145001</v>
      </c>
      <c r="B276" s="50" t="s">
        <v>1152</v>
      </c>
      <c r="C276" s="31"/>
      <c r="D276" s="31"/>
    </row>
    <row r="277" spans="1:4">
      <c r="A277" s="343">
        <v>145002</v>
      </c>
      <c r="B277" s="50" t="s">
        <v>1153</v>
      </c>
      <c r="C277" s="31"/>
      <c r="D277" s="31"/>
    </row>
    <row r="278" spans="1:4">
      <c r="A278" s="343">
        <v>145003</v>
      </c>
      <c r="B278" s="50" t="s">
        <v>1154</v>
      </c>
      <c r="C278" s="31"/>
      <c r="D278" s="31"/>
    </row>
    <row r="279" spans="1:4">
      <c r="A279" s="343">
        <v>145004</v>
      </c>
      <c r="B279" s="50" t="s">
        <v>1155</v>
      </c>
      <c r="C279" s="31"/>
      <c r="D279" s="31"/>
    </row>
    <row r="280" spans="1:4">
      <c r="A280" s="343">
        <v>145005</v>
      </c>
      <c r="B280" s="50" t="s">
        <v>1156</v>
      </c>
      <c r="C280" s="31"/>
      <c r="D280" s="31"/>
    </row>
    <row r="281" spans="1:4">
      <c r="A281" s="30">
        <v>145006</v>
      </c>
      <c r="B281" s="50" t="s">
        <v>1157</v>
      </c>
      <c r="C281" s="31"/>
      <c r="D281" s="31"/>
    </row>
    <row r="282" spans="1:4">
      <c r="A282" s="26">
        <v>225</v>
      </c>
      <c r="B282" s="49" t="s">
        <v>541</v>
      </c>
      <c r="C282" s="29">
        <f>SUM(C283:C292)</f>
        <v>0</v>
      </c>
      <c r="D282" s="29">
        <f>SUM(D283:D292)</f>
        <v>0</v>
      </c>
    </row>
    <row r="283" spans="1:4">
      <c r="A283" s="343">
        <v>225001</v>
      </c>
      <c r="B283" s="50" t="s">
        <v>1158</v>
      </c>
      <c r="C283" s="31"/>
      <c r="D283" s="31"/>
    </row>
    <row r="284" spans="1:4">
      <c r="A284" s="343">
        <v>225002</v>
      </c>
      <c r="B284" s="50" t="s">
        <v>1159</v>
      </c>
      <c r="C284" s="31"/>
      <c r="D284" s="31"/>
    </row>
    <row r="285" spans="1:4">
      <c r="A285" s="343">
        <v>225003</v>
      </c>
      <c r="B285" s="50" t="s">
        <v>1160</v>
      </c>
      <c r="C285" s="31"/>
      <c r="D285" s="31"/>
    </row>
    <row r="286" spans="1:4">
      <c r="A286" s="343">
        <v>225004</v>
      </c>
      <c r="B286" s="50" t="s">
        <v>1161</v>
      </c>
      <c r="C286" s="31"/>
      <c r="D286" s="31"/>
    </row>
    <row r="287" spans="1:4">
      <c r="A287" s="343">
        <v>225005</v>
      </c>
      <c r="B287" s="50" t="s">
        <v>1162</v>
      </c>
      <c r="C287" s="31"/>
      <c r="D287" s="31"/>
    </row>
    <row r="288" spans="1:4">
      <c r="A288" s="343">
        <v>225006</v>
      </c>
      <c r="B288" s="50" t="s">
        <v>1163</v>
      </c>
      <c r="C288" s="31"/>
      <c r="D288" s="31"/>
    </row>
    <row r="289" spans="1:4">
      <c r="A289" s="343">
        <v>225007</v>
      </c>
      <c r="B289" s="50" t="s">
        <v>1164</v>
      </c>
      <c r="C289" s="31"/>
      <c r="D289" s="31"/>
    </row>
    <row r="290" spans="1:4">
      <c r="A290" s="343">
        <v>225008</v>
      </c>
      <c r="B290" s="50" t="s">
        <v>1165</v>
      </c>
      <c r="C290" s="31"/>
      <c r="D290" s="31"/>
    </row>
    <row r="291" spans="1:4">
      <c r="A291" s="343">
        <v>225009</v>
      </c>
      <c r="B291" s="50" t="s">
        <v>1166</v>
      </c>
      <c r="C291" s="31"/>
      <c r="D291" s="31"/>
    </row>
    <row r="292" spans="1:4">
      <c r="A292" s="44">
        <v>230001</v>
      </c>
      <c r="B292" s="55" t="s">
        <v>1167</v>
      </c>
      <c r="C292" s="31"/>
      <c r="D292" s="31"/>
    </row>
    <row r="293" spans="1:4">
      <c r="A293" s="267">
        <v>4</v>
      </c>
      <c r="B293" s="49" t="s">
        <v>1223</v>
      </c>
      <c r="C293" s="253">
        <f>C275-C282</f>
        <v>0</v>
      </c>
      <c r="D293" s="253">
        <f>D275-D282</f>
        <v>0</v>
      </c>
    </row>
    <row r="294" spans="1:4" ht="22.5" customHeight="1">
      <c r="A294" s="26">
        <v>5</v>
      </c>
      <c r="B294" s="266" t="s">
        <v>1224</v>
      </c>
      <c r="C294" s="33">
        <f>C274+C293</f>
        <v>0</v>
      </c>
      <c r="D294" s="33">
        <f>D274+D293</f>
        <v>0</v>
      </c>
    </row>
    <row r="295" spans="1:4">
      <c r="A295" s="404"/>
      <c r="B295" s="53"/>
      <c r="C295" s="35"/>
      <c r="D295" s="36"/>
    </row>
    <row r="296" spans="1:4">
      <c r="A296" s="404"/>
      <c r="B296" s="53"/>
      <c r="C296" s="35"/>
      <c r="D296" s="36"/>
    </row>
    <row r="297" spans="1:4">
      <c r="A297" s="404"/>
      <c r="B297" s="53"/>
      <c r="C297" s="35"/>
      <c r="D297" s="36"/>
    </row>
    <row r="298" spans="1:4">
      <c r="A298" s="404"/>
      <c r="B298" s="53"/>
      <c r="C298" s="35"/>
      <c r="D298" s="36"/>
    </row>
    <row r="299" spans="1:4">
      <c r="A299" s="404"/>
      <c r="B299" s="53"/>
      <c r="C299" s="35"/>
      <c r="D299" s="36"/>
    </row>
    <row r="300" spans="1:4">
      <c r="A300" s="404"/>
      <c r="B300" s="53"/>
      <c r="C300" s="35"/>
      <c r="D300" s="36"/>
    </row>
    <row r="301" spans="1:4">
      <c r="A301" s="404"/>
      <c r="B301" s="53"/>
      <c r="C301" s="35"/>
      <c r="D301" s="36"/>
    </row>
    <row r="302" spans="1:4">
      <c r="A302" s="404"/>
      <c r="B302" s="53"/>
      <c r="C302" s="35"/>
      <c r="D302" s="36"/>
    </row>
    <row r="303" spans="1:4">
      <c r="A303" s="404"/>
      <c r="B303" s="53"/>
      <c r="C303" s="35"/>
      <c r="D303" s="36"/>
    </row>
    <row r="304" spans="1:4">
      <c r="A304" s="404"/>
      <c r="B304" s="53"/>
      <c r="C304" s="35"/>
      <c r="D304" s="36"/>
    </row>
    <row r="305" spans="1:4">
      <c r="A305" s="404"/>
      <c r="B305" s="53"/>
      <c r="C305" s="35"/>
      <c r="D305" s="36"/>
    </row>
    <row r="306" spans="1:4">
      <c r="A306" s="404"/>
      <c r="B306" s="53"/>
      <c r="C306" s="35"/>
      <c r="D306" s="36"/>
    </row>
    <row r="307" spans="1:4">
      <c r="A307" s="404"/>
      <c r="B307" s="53"/>
      <c r="C307" s="35"/>
      <c r="D307" s="36"/>
    </row>
    <row r="308" spans="1:4">
      <c r="A308" s="404"/>
      <c r="B308" s="53"/>
      <c r="C308" s="35"/>
      <c r="D308" s="36"/>
    </row>
    <row r="309" spans="1:4">
      <c r="A309" s="404"/>
      <c r="B309" s="53"/>
      <c r="C309" s="35"/>
      <c r="D309" s="36"/>
    </row>
    <row r="310" spans="1:4">
      <c r="A310" s="404"/>
      <c r="B310" s="53"/>
      <c r="C310" s="35"/>
      <c r="D310" s="36"/>
    </row>
    <row r="311" spans="1:4">
      <c r="A311" s="404"/>
      <c r="B311" s="53"/>
      <c r="C311" s="35"/>
      <c r="D311" s="36"/>
    </row>
    <row r="312" spans="1:4">
      <c r="A312" s="404"/>
      <c r="B312" s="53"/>
      <c r="C312" s="35"/>
      <c r="D312" s="36"/>
    </row>
    <row r="313" spans="1:4">
      <c r="A313" s="404"/>
      <c r="B313" s="53"/>
      <c r="C313" s="35"/>
      <c r="D313" s="36"/>
    </row>
    <row r="314" spans="1:4">
      <c r="A314" s="404"/>
      <c r="B314" s="53"/>
      <c r="C314" s="35"/>
      <c r="D314" s="36"/>
    </row>
    <row r="315" spans="1:4">
      <c r="A315" s="404"/>
      <c r="B315" s="53"/>
      <c r="C315" s="35"/>
      <c r="D315" s="36"/>
    </row>
    <row r="316" spans="1:4">
      <c r="A316" s="404"/>
      <c r="B316" s="53"/>
      <c r="C316" s="35"/>
      <c r="D316" s="36"/>
    </row>
    <row r="317" spans="1:4">
      <c r="A317" s="404"/>
      <c r="B317" s="53"/>
      <c r="C317" s="35"/>
      <c r="D317" s="36"/>
    </row>
    <row r="318" spans="1:4">
      <c r="A318" s="404"/>
      <c r="B318" s="53"/>
      <c r="C318" s="35"/>
      <c r="D318" s="36"/>
    </row>
    <row r="319" spans="1:4">
      <c r="A319" s="404"/>
      <c r="B319" s="53"/>
      <c r="C319" s="35"/>
      <c r="D319" s="36"/>
    </row>
    <row r="320" spans="1:4">
      <c r="A320" s="404"/>
      <c r="B320" s="53"/>
      <c r="C320" s="35"/>
      <c r="D320" s="36"/>
    </row>
    <row r="321" spans="1:4">
      <c r="A321" s="404"/>
      <c r="B321" s="53"/>
      <c r="C321" s="35"/>
      <c r="D321" s="36"/>
    </row>
    <row r="322" spans="1:4">
      <c r="A322" s="404"/>
      <c r="B322" s="53"/>
      <c r="C322" s="35"/>
      <c r="D322" s="36"/>
    </row>
    <row r="323" spans="1:4">
      <c r="A323" s="404"/>
      <c r="B323" s="53"/>
      <c r="C323" s="35"/>
      <c r="D323" s="36"/>
    </row>
    <row r="324" spans="1:4">
      <c r="A324" s="404"/>
      <c r="B324" s="53"/>
      <c r="C324" s="35"/>
      <c r="D324" s="36"/>
    </row>
    <row r="325" spans="1:4">
      <c r="A325" s="404"/>
      <c r="B325" s="53"/>
      <c r="C325" s="35"/>
      <c r="D325" s="36"/>
    </row>
    <row r="326" spans="1:4">
      <c r="A326" s="404"/>
      <c r="B326" s="53"/>
      <c r="C326" s="35"/>
      <c r="D326" s="36"/>
    </row>
    <row r="327" spans="1:4">
      <c r="A327" s="404"/>
      <c r="B327" s="53"/>
      <c r="C327" s="35"/>
      <c r="D327" s="36"/>
    </row>
    <row r="328" spans="1:4">
      <c r="A328" s="404"/>
      <c r="B328" s="53"/>
      <c r="C328" s="35"/>
      <c r="D328" s="36"/>
    </row>
    <row r="329" spans="1:4">
      <c r="A329" s="404"/>
      <c r="B329" s="53"/>
      <c r="C329" s="35"/>
      <c r="D329" s="36"/>
    </row>
    <row r="330" spans="1:4">
      <c r="A330" s="404"/>
      <c r="B330" s="53"/>
      <c r="C330" s="35"/>
      <c r="D330" s="36"/>
    </row>
    <row r="331" spans="1:4">
      <c r="A331" s="404"/>
      <c r="B331" s="53"/>
      <c r="C331" s="35"/>
      <c r="D331" s="36"/>
    </row>
    <row r="332" spans="1:4">
      <c r="A332" s="404"/>
      <c r="B332" s="53"/>
      <c r="C332" s="35"/>
      <c r="D332" s="36"/>
    </row>
    <row r="333" spans="1:4">
      <c r="A333" s="404"/>
      <c r="B333" s="53"/>
      <c r="C333" s="35"/>
      <c r="D333" s="36"/>
    </row>
    <row r="334" spans="1:4">
      <c r="A334" s="404"/>
      <c r="B334" s="53"/>
      <c r="C334" s="35"/>
      <c r="D334" s="36"/>
    </row>
    <row r="335" spans="1:4">
      <c r="A335" s="404"/>
      <c r="B335" s="53"/>
      <c r="C335" s="35"/>
      <c r="D335" s="36"/>
    </row>
    <row r="336" spans="1:4">
      <c r="A336" s="404"/>
      <c r="B336" s="53"/>
      <c r="C336" s="35"/>
      <c r="D336" s="36"/>
    </row>
    <row r="337" spans="1:4">
      <c r="A337" s="404"/>
      <c r="B337" s="53"/>
      <c r="C337" s="35"/>
      <c r="D337" s="36"/>
    </row>
    <row r="338" spans="1:4">
      <c r="A338" s="404"/>
      <c r="B338" s="53"/>
      <c r="C338" s="35"/>
      <c r="D338" s="36"/>
    </row>
    <row r="339" spans="1:4">
      <c r="A339" s="404"/>
      <c r="B339" s="53"/>
      <c r="C339" s="35"/>
      <c r="D339" s="36"/>
    </row>
    <row r="340" spans="1:4">
      <c r="A340" s="404"/>
      <c r="B340" s="53"/>
      <c r="C340" s="35"/>
      <c r="D340" s="36"/>
    </row>
    <row r="341" spans="1:4">
      <c r="A341" s="404"/>
      <c r="B341" s="53"/>
      <c r="C341" s="35"/>
      <c r="D341" s="36"/>
    </row>
    <row r="342" spans="1:4">
      <c r="A342" s="404"/>
      <c r="B342" s="53"/>
      <c r="C342" s="35"/>
      <c r="D342" s="36"/>
    </row>
    <row r="343" spans="1:4">
      <c r="A343" s="404"/>
      <c r="B343" s="53"/>
      <c r="C343" s="35"/>
      <c r="D343" s="36"/>
    </row>
    <row r="344" spans="1:4">
      <c r="A344" s="404"/>
      <c r="B344" s="53"/>
      <c r="C344" s="35"/>
      <c r="D344" s="36"/>
    </row>
    <row r="345" spans="1:4">
      <c r="A345" s="404"/>
      <c r="B345" s="53"/>
      <c r="C345" s="35"/>
      <c r="D345" s="36"/>
    </row>
    <row r="346" spans="1:4">
      <c r="A346" s="404"/>
      <c r="B346" s="53"/>
      <c r="C346" s="35"/>
      <c r="D346" s="36"/>
    </row>
    <row r="347" spans="1:4">
      <c r="A347" s="404"/>
      <c r="B347" s="53"/>
      <c r="C347" s="35"/>
      <c r="D347" s="36"/>
    </row>
    <row r="348" spans="1:4">
      <c r="A348" s="404"/>
      <c r="B348" s="53"/>
      <c r="C348" s="35"/>
      <c r="D348" s="36"/>
    </row>
    <row r="349" spans="1:4">
      <c r="A349" s="404"/>
      <c r="B349" s="53"/>
      <c r="C349" s="35"/>
      <c r="D349" s="36"/>
    </row>
    <row r="350" spans="1:4">
      <c r="A350" s="404"/>
      <c r="B350" s="53"/>
      <c r="C350" s="35"/>
      <c r="D350" s="36"/>
    </row>
    <row r="351" spans="1:4">
      <c r="A351" s="404"/>
      <c r="B351" s="53"/>
      <c r="C351" s="35"/>
      <c r="D351" s="36"/>
    </row>
    <row r="352" spans="1:4">
      <c r="A352" s="404"/>
      <c r="B352" s="53"/>
      <c r="C352" s="35"/>
      <c r="D352" s="36"/>
    </row>
    <row r="353" spans="1:4">
      <c r="A353" s="404"/>
      <c r="B353" s="53"/>
      <c r="C353" s="35"/>
      <c r="D353" s="36"/>
    </row>
    <row r="354" spans="1:4">
      <c r="A354" s="404"/>
      <c r="B354" s="53"/>
      <c r="C354" s="35"/>
      <c r="D354" s="36"/>
    </row>
    <row r="355" spans="1:4">
      <c r="A355" s="404"/>
      <c r="B355" s="53"/>
      <c r="C355" s="35"/>
      <c r="D355" s="36"/>
    </row>
    <row r="356" spans="1:4">
      <c r="A356" s="404"/>
      <c r="B356" s="53"/>
      <c r="C356" s="35"/>
      <c r="D356" s="36"/>
    </row>
    <row r="357" spans="1:4">
      <c r="A357" s="404"/>
      <c r="B357" s="53"/>
      <c r="C357" s="35"/>
      <c r="D357" s="36"/>
    </row>
    <row r="358" spans="1:4">
      <c r="A358" s="404"/>
      <c r="B358" s="53"/>
      <c r="C358" s="35"/>
      <c r="D358" s="36"/>
    </row>
    <row r="359" spans="1:4">
      <c r="A359" s="404"/>
      <c r="B359" s="53"/>
      <c r="C359" s="35"/>
      <c r="D359" s="36"/>
    </row>
    <row r="360" spans="1:4">
      <c r="A360" s="404"/>
      <c r="B360" s="53"/>
      <c r="C360" s="35"/>
      <c r="D360" s="36"/>
    </row>
    <row r="361" spans="1:4">
      <c r="A361" s="404"/>
      <c r="B361" s="53"/>
      <c r="C361" s="35"/>
      <c r="D361" s="36"/>
    </row>
    <row r="362" spans="1:4">
      <c r="A362" s="404"/>
      <c r="B362" s="53"/>
      <c r="C362" s="35"/>
      <c r="D362" s="36"/>
    </row>
    <row r="363" spans="1:4">
      <c r="A363" s="404"/>
      <c r="B363" s="53"/>
      <c r="C363" s="35"/>
      <c r="D363" s="36"/>
    </row>
    <row r="364" spans="1:4">
      <c r="A364" s="404"/>
      <c r="B364" s="53"/>
      <c r="C364" s="35"/>
      <c r="D364" s="36"/>
    </row>
    <row r="365" spans="1:4">
      <c r="A365" s="404"/>
      <c r="B365" s="53"/>
      <c r="C365" s="35"/>
      <c r="D365" s="36"/>
    </row>
    <row r="366" spans="1:4">
      <c r="A366" s="404"/>
      <c r="B366" s="53"/>
      <c r="C366" s="35"/>
      <c r="D366" s="36"/>
    </row>
    <row r="367" spans="1:4">
      <c r="A367" s="404"/>
      <c r="B367" s="53"/>
      <c r="C367" s="35"/>
      <c r="D367" s="36"/>
    </row>
    <row r="368" spans="1:4">
      <c r="A368" s="404"/>
      <c r="B368" s="53"/>
      <c r="C368" s="35"/>
      <c r="D368" s="36"/>
    </row>
    <row r="369" spans="1:4">
      <c r="A369" s="404"/>
      <c r="B369" s="53"/>
      <c r="C369" s="35"/>
      <c r="D369" s="36"/>
    </row>
    <row r="370" spans="1:4">
      <c r="A370" s="404"/>
      <c r="B370" s="53"/>
      <c r="C370" s="35"/>
      <c r="D370" s="36"/>
    </row>
    <row r="371" spans="1:4">
      <c r="A371" s="404"/>
      <c r="B371" s="53"/>
      <c r="C371" s="35"/>
      <c r="D371" s="36"/>
    </row>
    <row r="372" spans="1:4">
      <c r="A372" s="404"/>
      <c r="B372" s="53"/>
      <c r="C372" s="35"/>
      <c r="D372" s="36"/>
    </row>
    <row r="373" spans="1:4">
      <c r="A373" s="404"/>
      <c r="B373" s="53"/>
      <c r="C373" s="35"/>
      <c r="D373" s="36"/>
    </row>
    <row r="374" spans="1:4">
      <c r="A374" s="404"/>
      <c r="B374" s="53"/>
      <c r="C374" s="35"/>
      <c r="D374" s="36"/>
    </row>
    <row r="375" spans="1:4">
      <c r="A375" s="404"/>
      <c r="B375" s="53"/>
      <c r="C375" s="35"/>
      <c r="D375" s="36"/>
    </row>
    <row r="376" spans="1:4">
      <c r="A376" s="404"/>
      <c r="B376" s="53"/>
      <c r="C376" s="35"/>
      <c r="D376" s="36"/>
    </row>
    <row r="377" spans="1:4">
      <c r="A377" s="404"/>
      <c r="B377" s="53"/>
      <c r="C377" s="35"/>
      <c r="D377" s="36"/>
    </row>
    <row r="378" spans="1:4">
      <c r="A378" s="404"/>
      <c r="B378" s="53"/>
      <c r="C378" s="35"/>
      <c r="D378" s="36"/>
    </row>
    <row r="379" spans="1:4">
      <c r="A379" s="404"/>
      <c r="B379" s="53"/>
      <c r="C379" s="35"/>
      <c r="D379" s="36"/>
    </row>
    <row r="380" spans="1:4">
      <c r="A380" s="404"/>
      <c r="B380" s="53"/>
      <c r="C380" s="35"/>
      <c r="D380" s="36"/>
    </row>
    <row r="381" spans="1:4">
      <c r="A381" s="404"/>
      <c r="B381" s="53"/>
      <c r="C381" s="35"/>
      <c r="D381" s="36"/>
    </row>
    <row r="382" spans="1:4">
      <c r="A382" s="404"/>
      <c r="B382" s="53"/>
      <c r="C382" s="35"/>
      <c r="D382" s="36"/>
    </row>
    <row r="383" spans="1:4">
      <c r="A383" s="404"/>
      <c r="B383" s="53"/>
      <c r="C383" s="35"/>
      <c r="D383" s="36"/>
    </row>
    <row r="384" spans="1:4">
      <c r="A384" s="404"/>
      <c r="B384" s="53"/>
      <c r="C384" s="35"/>
      <c r="D384" s="36"/>
    </row>
    <row r="385" spans="1:4">
      <c r="A385" s="404"/>
      <c r="B385" s="53"/>
      <c r="C385" s="35"/>
      <c r="D385" s="36"/>
    </row>
    <row r="386" spans="1:4">
      <c r="A386" s="404"/>
      <c r="B386" s="53"/>
      <c r="C386" s="35"/>
      <c r="D386" s="36"/>
    </row>
    <row r="387" spans="1:4">
      <c r="A387" s="404"/>
      <c r="B387" s="53"/>
      <c r="C387" s="35"/>
      <c r="D387" s="36"/>
    </row>
    <row r="388" spans="1:4">
      <c r="A388" s="404"/>
      <c r="B388" s="53"/>
      <c r="C388" s="35"/>
      <c r="D388" s="36"/>
    </row>
    <row r="389" spans="1:4">
      <c r="A389" s="404"/>
      <c r="B389" s="53"/>
      <c r="C389" s="35"/>
      <c r="D389" s="36"/>
    </row>
    <row r="390" spans="1:4">
      <c r="A390" s="404"/>
      <c r="B390" s="53"/>
      <c r="C390" s="35"/>
      <c r="D390" s="36"/>
    </row>
    <row r="391" spans="1:4">
      <c r="A391" s="404"/>
      <c r="B391" s="53"/>
      <c r="C391" s="35"/>
      <c r="D391" s="36"/>
    </row>
    <row r="392" spans="1:4">
      <c r="A392" s="404"/>
      <c r="B392" s="53"/>
      <c r="C392" s="35"/>
      <c r="D392" s="36"/>
    </row>
    <row r="393" spans="1:4">
      <c r="A393" s="404"/>
      <c r="B393" s="53"/>
      <c r="C393" s="35"/>
      <c r="D393" s="36"/>
    </row>
    <row r="394" spans="1:4">
      <c r="A394" s="404"/>
      <c r="B394" s="53"/>
      <c r="C394" s="35"/>
      <c r="D394" s="36"/>
    </row>
    <row r="395" spans="1:4">
      <c r="A395" s="404"/>
      <c r="B395" s="53"/>
      <c r="C395" s="35"/>
      <c r="D395" s="36"/>
    </row>
    <row r="396" spans="1:4">
      <c r="A396" s="404"/>
      <c r="B396" s="53"/>
      <c r="C396" s="35"/>
      <c r="D396" s="36"/>
    </row>
    <row r="397" spans="1:4">
      <c r="A397" s="404"/>
      <c r="B397" s="53"/>
      <c r="C397" s="35"/>
      <c r="D397" s="36"/>
    </row>
    <row r="398" spans="1:4">
      <c r="A398" s="404"/>
      <c r="B398" s="53"/>
      <c r="C398" s="35"/>
      <c r="D398" s="36"/>
    </row>
    <row r="399" spans="1:4">
      <c r="A399" s="404"/>
      <c r="B399" s="53"/>
      <c r="C399" s="35"/>
      <c r="D399" s="36"/>
    </row>
    <row r="400" spans="1:4">
      <c r="A400" s="404"/>
      <c r="B400" s="53"/>
      <c r="C400" s="35"/>
      <c r="D400" s="36"/>
    </row>
    <row r="401" spans="1:4">
      <c r="A401" s="404"/>
      <c r="B401" s="53"/>
      <c r="C401" s="35"/>
      <c r="D401" s="36"/>
    </row>
    <row r="402" spans="1:4">
      <c r="A402" s="404"/>
      <c r="B402" s="53"/>
      <c r="C402" s="35"/>
      <c r="D402" s="36"/>
    </row>
    <row r="403" spans="1:4">
      <c r="A403" s="404"/>
      <c r="B403" s="53"/>
      <c r="C403" s="35"/>
      <c r="D403" s="36"/>
    </row>
    <row r="404" spans="1:4">
      <c r="A404" s="404"/>
      <c r="B404" s="53"/>
      <c r="C404" s="35"/>
      <c r="D404" s="36"/>
    </row>
    <row r="405" spans="1:4">
      <c r="A405" s="404"/>
      <c r="B405" s="53"/>
      <c r="C405" s="35"/>
      <c r="D405" s="36"/>
    </row>
    <row r="406" spans="1:4">
      <c r="A406" s="404"/>
      <c r="B406" s="53"/>
      <c r="C406" s="35"/>
      <c r="D406" s="36"/>
    </row>
    <row r="407" spans="1:4">
      <c r="A407" s="404"/>
      <c r="B407" s="53"/>
      <c r="C407" s="35"/>
      <c r="D407" s="36"/>
    </row>
    <row r="408" spans="1:4">
      <c r="A408" s="404"/>
      <c r="B408" s="53"/>
      <c r="C408" s="35"/>
      <c r="D408" s="36"/>
    </row>
    <row r="409" spans="1:4">
      <c r="A409" s="404"/>
      <c r="B409" s="53"/>
      <c r="C409" s="35"/>
      <c r="D409" s="36"/>
    </row>
    <row r="410" spans="1:4">
      <c r="A410" s="404"/>
      <c r="B410" s="53"/>
      <c r="C410" s="35"/>
      <c r="D410" s="36"/>
    </row>
    <row r="411" spans="1:4">
      <c r="A411" s="404"/>
      <c r="B411" s="53"/>
      <c r="C411" s="35"/>
      <c r="D411" s="36"/>
    </row>
    <row r="412" spans="1:4">
      <c r="A412" s="404"/>
      <c r="B412" s="53"/>
      <c r="C412" s="35"/>
      <c r="D412" s="36"/>
    </row>
    <row r="413" spans="1:4">
      <c r="A413" s="404"/>
      <c r="B413" s="53"/>
      <c r="C413" s="35"/>
      <c r="D413" s="36"/>
    </row>
    <row r="414" spans="1:4">
      <c r="A414" s="404"/>
      <c r="B414" s="53"/>
      <c r="C414" s="35"/>
      <c r="D414" s="36"/>
    </row>
    <row r="415" spans="1:4">
      <c r="A415" s="404"/>
      <c r="B415" s="53"/>
      <c r="C415" s="35"/>
      <c r="D415" s="36"/>
    </row>
    <row r="416" spans="1:4">
      <c r="A416" s="404"/>
      <c r="B416" s="53"/>
      <c r="C416" s="35"/>
      <c r="D416" s="36"/>
    </row>
    <row r="417" spans="1:4">
      <c r="A417" s="404"/>
      <c r="B417" s="53"/>
      <c r="C417" s="35"/>
      <c r="D417" s="36"/>
    </row>
    <row r="418" spans="1:4">
      <c r="A418" s="404"/>
      <c r="B418" s="53"/>
      <c r="C418" s="35"/>
      <c r="D418" s="36"/>
    </row>
    <row r="419" spans="1:4">
      <c r="A419" s="404"/>
      <c r="B419" s="53"/>
      <c r="C419" s="35"/>
      <c r="D419" s="36"/>
    </row>
    <row r="420" spans="1:4">
      <c r="A420" s="404"/>
      <c r="B420" s="53"/>
      <c r="C420" s="35"/>
      <c r="D420" s="36"/>
    </row>
    <row r="421" spans="1:4">
      <c r="A421" s="404"/>
      <c r="B421" s="53"/>
      <c r="C421" s="35"/>
      <c r="D421" s="36"/>
    </row>
    <row r="422" spans="1:4">
      <c r="A422" s="404"/>
      <c r="B422" s="53"/>
      <c r="C422" s="35"/>
      <c r="D422" s="36"/>
    </row>
    <row r="423" spans="1:4">
      <c r="A423" s="404"/>
      <c r="B423" s="53"/>
      <c r="C423" s="35"/>
      <c r="D423" s="36"/>
    </row>
    <row r="424" spans="1:4">
      <c r="A424" s="404"/>
      <c r="B424" s="53"/>
      <c r="C424" s="35"/>
      <c r="D424" s="36"/>
    </row>
    <row r="425" spans="1:4">
      <c r="A425" s="404"/>
      <c r="B425" s="53"/>
      <c r="C425" s="35"/>
      <c r="D425" s="36"/>
    </row>
    <row r="426" spans="1:4">
      <c r="A426" s="404"/>
      <c r="B426" s="53"/>
      <c r="C426" s="35"/>
      <c r="D426" s="36"/>
    </row>
    <row r="427" spans="1:4">
      <c r="A427" s="404"/>
      <c r="B427" s="53"/>
      <c r="C427" s="35"/>
      <c r="D427" s="36"/>
    </row>
    <row r="428" spans="1:4">
      <c r="A428" s="404"/>
      <c r="B428" s="53"/>
      <c r="C428" s="35"/>
      <c r="D428" s="36"/>
    </row>
    <row r="429" spans="1:4">
      <c r="A429" s="404"/>
      <c r="B429" s="53"/>
      <c r="C429" s="35"/>
      <c r="D429" s="36"/>
    </row>
    <row r="430" spans="1:4">
      <c r="A430" s="404"/>
      <c r="B430" s="53"/>
      <c r="C430" s="35"/>
      <c r="D430" s="36"/>
    </row>
    <row r="431" spans="1:4">
      <c r="A431" s="404"/>
      <c r="B431" s="53"/>
      <c r="C431" s="35"/>
      <c r="D431" s="36"/>
    </row>
    <row r="432" spans="1:4">
      <c r="A432" s="404"/>
      <c r="B432" s="53"/>
      <c r="C432" s="35"/>
      <c r="D432" s="36"/>
    </row>
    <row r="433" spans="1:4">
      <c r="A433" s="404"/>
      <c r="B433" s="53"/>
      <c r="C433" s="35"/>
      <c r="D433" s="36"/>
    </row>
    <row r="434" spans="1:4">
      <c r="A434" s="404"/>
      <c r="B434" s="53"/>
      <c r="C434" s="35"/>
      <c r="D434" s="36"/>
    </row>
    <row r="435" spans="1:4">
      <c r="A435" s="404"/>
      <c r="B435" s="53"/>
      <c r="C435" s="35"/>
      <c r="D435" s="36"/>
    </row>
    <row r="436" spans="1:4">
      <c r="A436" s="404"/>
      <c r="B436" s="53"/>
      <c r="C436" s="35"/>
      <c r="D436" s="36"/>
    </row>
    <row r="437" spans="1:4">
      <c r="A437" s="404"/>
      <c r="B437" s="53"/>
      <c r="C437" s="35"/>
      <c r="D437" s="36"/>
    </row>
    <row r="438" spans="1:4">
      <c r="A438" s="404"/>
      <c r="B438" s="53"/>
      <c r="C438" s="35"/>
      <c r="D438" s="36"/>
    </row>
    <row r="439" spans="1:4">
      <c r="A439" s="404"/>
      <c r="B439" s="53"/>
      <c r="C439" s="35"/>
      <c r="D439" s="36"/>
    </row>
    <row r="440" spans="1:4">
      <c r="A440" s="404"/>
      <c r="B440" s="53"/>
      <c r="C440" s="35"/>
      <c r="D440" s="36"/>
    </row>
    <row r="441" spans="1:4">
      <c r="A441" s="404"/>
      <c r="B441" s="53"/>
      <c r="C441" s="35"/>
      <c r="D441" s="36"/>
    </row>
    <row r="442" spans="1:4">
      <c r="A442" s="404"/>
      <c r="B442" s="53"/>
      <c r="C442" s="35"/>
      <c r="D442" s="36"/>
    </row>
    <row r="443" spans="1:4">
      <c r="A443" s="404"/>
      <c r="B443" s="53"/>
      <c r="C443" s="35"/>
      <c r="D443" s="36"/>
    </row>
    <row r="444" spans="1:4">
      <c r="A444" s="404"/>
      <c r="B444" s="53"/>
      <c r="C444" s="35"/>
      <c r="D444" s="36"/>
    </row>
    <row r="445" spans="1:4">
      <c r="A445" s="404"/>
      <c r="B445" s="53"/>
      <c r="C445" s="35"/>
      <c r="D445" s="36"/>
    </row>
    <row r="446" spans="1:4">
      <c r="A446" s="404"/>
      <c r="B446" s="53"/>
      <c r="C446" s="35"/>
      <c r="D446" s="36"/>
    </row>
    <row r="447" spans="1:4">
      <c r="A447" s="404"/>
      <c r="B447" s="53"/>
      <c r="C447" s="35"/>
      <c r="D447" s="36"/>
    </row>
    <row r="448" spans="1:4">
      <c r="A448" s="404"/>
      <c r="B448" s="53"/>
      <c r="C448" s="35"/>
      <c r="D448" s="36"/>
    </row>
    <row r="449" spans="1:4">
      <c r="A449" s="404"/>
      <c r="B449" s="53"/>
      <c r="C449" s="35"/>
      <c r="D449" s="36"/>
    </row>
    <row r="450" spans="1:4">
      <c r="A450" s="404"/>
      <c r="B450" s="53"/>
      <c r="C450" s="35"/>
      <c r="D450" s="36"/>
    </row>
    <row r="451" spans="1:4">
      <c r="A451" s="404"/>
      <c r="B451" s="53"/>
      <c r="C451" s="35"/>
      <c r="D451" s="36"/>
    </row>
    <row r="452" spans="1:4">
      <c r="A452" s="404"/>
      <c r="B452" s="53"/>
      <c r="C452" s="35"/>
      <c r="D452" s="36"/>
    </row>
    <row r="453" spans="1:4">
      <c r="A453" s="404"/>
      <c r="B453" s="53"/>
      <c r="C453" s="35"/>
      <c r="D453" s="36"/>
    </row>
    <row r="454" spans="1:4">
      <c r="A454" s="404"/>
      <c r="B454" s="53"/>
      <c r="C454" s="35"/>
      <c r="D454" s="36"/>
    </row>
    <row r="455" spans="1:4">
      <c r="A455" s="404"/>
      <c r="B455" s="53"/>
      <c r="C455" s="35"/>
      <c r="D455" s="36"/>
    </row>
    <row r="456" spans="1:4">
      <c r="A456" s="404"/>
      <c r="B456" s="53"/>
      <c r="C456" s="35"/>
      <c r="D456" s="36"/>
    </row>
    <row r="457" spans="1:4">
      <c r="A457" s="404"/>
      <c r="B457" s="53"/>
      <c r="C457" s="35"/>
      <c r="D457" s="36"/>
    </row>
    <row r="458" spans="1:4">
      <c r="A458" s="404"/>
      <c r="B458" s="53"/>
      <c r="C458" s="35"/>
      <c r="D458" s="36"/>
    </row>
    <row r="459" spans="1:4">
      <c r="A459" s="404"/>
      <c r="B459" s="53"/>
      <c r="C459" s="35"/>
      <c r="D459" s="36"/>
    </row>
    <row r="460" spans="1:4">
      <c r="A460" s="404"/>
      <c r="B460" s="53"/>
      <c r="C460" s="35"/>
      <c r="D460" s="36"/>
    </row>
    <row r="461" spans="1:4">
      <c r="A461" s="404"/>
      <c r="B461" s="53"/>
      <c r="C461" s="35"/>
      <c r="D461" s="36"/>
    </row>
    <row r="462" spans="1:4">
      <c r="A462" s="404"/>
      <c r="B462" s="53"/>
      <c r="C462" s="35"/>
      <c r="D462" s="36"/>
    </row>
    <row r="463" spans="1:4">
      <c r="A463" s="404"/>
      <c r="B463" s="53"/>
      <c r="C463" s="35"/>
      <c r="D463" s="36"/>
    </row>
    <row r="464" spans="1:4">
      <c r="A464" s="404"/>
      <c r="B464" s="53"/>
      <c r="C464" s="35"/>
      <c r="D464" s="36"/>
    </row>
    <row r="465" spans="1:4">
      <c r="A465" s="404"/>
      <c r="B465" s="53"/>
      <c r="C465" s="35"/>
      <c r="D465" s="36"/>
    </row>
    <row r="466" spans="1:4">
      <c r="A466" s="404"/>
      <c r="B466" s="53"/>
      <c r="C466" s="35"/>
      <c r="D466" s="36"/>
    </row>
    <row r="467" spans="1:4">
      <c r="A467" s="404"/>
      <c r="B467" s="53"/>
      <c r="C467" s="35"/>
      <c r="D467" s="36"/>
    </row>
    <row r="468" spans="1:4">
      <c r="A468" s="404"/>
      <c r="B468" s="53"/>
      <c r="C468" s="35"/>
      <c r="D468" s="36"/>
    </row>
    <row r="469" spans="1:4">
      <c r="A469" s="404"/>
      <c r="B469" s="53"/>
      <c r="C469" s="35"/>
      <c r="D469" s="36"/>
    </row>
    <row r="470" spans="1:4">
      <c r="A470" s="404"/>
      <c r="B470" s="53"/>
      <c r="C470" s="35"/>
      <c r="D470" s="36"/>
    </row>
    <row r="471" spans="1:4">
      <c r="A471" s="404"/>
      <c r="B471" s="53"/>
      <c r="C471" s="35"/>
      <c r="D471" s="36"/>
    </row>
    <row r="472" spans="1:4">
      <c r="A472" s="404"/>
      <c r="B472" s="53"/>
      <c r="C472" s="35"/>
      <c r="D472" s="36"/>
    </row>
    <row r="473" spans="1:4">
      <c r="A473" s="404"/>
      <c r="B473" s="53"/>
      <c r="C473" s="35"/>
      <c r="D473" s="36"/>
    </row>
    <row r="474" spans="1:4">
      <c r="A474" s="404"/>
      <c r="B474" s="53"/>
      <c r="C474" s="35"/>
      <c r="D474" s="36"/>
    </row>
    <row r="475" spans="1:4">
      <c r="A475" s="404"/>
      <c r="B475" s="53"/>
      <c r="C475" s="35"/>
      <c r="D475" s="36"/>
    </row>
    <row r="476" spans="1:4">
      <c r="A476" s="404"/>
      <c r="B476" s="53"/>
      <c r="C476" s="35"/>
      <c r="D476" s="36"/>
    </row>
    <row r="477" spans="1:4">
      <c r="A477" s="404"/>
      <c r="B477" s="53"/>
      <c r="C477" s="35"/>
      <c r="D477" s="36"/>
    </row>
    <row r="478" spans="1:4">
      <c r="A478" s="404"/>
      <c r="B478" s="53"/>
      <c r="C478" s="35"/>
      <c r="D478" s="36"/>
    </row>
    <row r="479" spans="1:4">
      <c r="A479" s="404"/>
      <c r="B479" s="53"/>
      <c r="C479" s="35"/>
      <c r="D479" s="36"/>
    </row>
    <row r="480" spans="1:4">
      <c r="A480" s="404"/>
      <c r="B480" s="53"/>
      <c r="C480" s="35"/>
      <c r="D480" s="36"/>
    </row>
    <row r="481" spans="1:4">
      <c r="A481" s="404"/>
      <c r="B481" s="53"/>
      <c r="C481" s="35"/>
      <c r="D481" s="36"/>
    </row>
    <row r="482" spans="1:4">
      <c r="A482" s="404"/>
      <c r="B482" s="53"/>
      <c r="C482" s="35"/>
      <c r="D482" s="36"/>
    </row>
    <row r="483" spans="1:4">
      <c r="A483" s="404"/>
      <c r="B483" s="53"/>
      <c r="C483" s="35"/>
      <c r="D483" s="36"/>
    </row>
    <row r="484" spans="1:4">
      <c r="A484" s="404"/>
      <c r="B484" s="53"/>
      <c r="C484" s="35"/>
      <c r="D484" s="36"/>
    </row>
    <row r="485" spans="1:4">
      <c r="A485" s="404"/>
      <c r="B485" s="53"/>
      <c r="C485" s="35"/>
      <c r="D485" s="36"/>
    </row>
    <row r="486" spans="1:4">
      <c r="A486" s="404"/>
      <c r="B486" s="53"/>
      <c r="C486" s="35"/>
      <c r="D486" s="36"/>
    </row>
    <row r="487" spans="1:4">
      <c r="A487" s="404"/>
      <c r="B487" s="53"/>
      <c r="C487" s="35"/>
      <c r="D487" s="36"/>
    </row>
    <row r="488" spans="1:4">
      <c r="A488" s="404"/>
      <c r="B488" s="53"/>
      <c r="C488" s="35"/>
      <c r="D488" s="36"/>
    </row>
    <row r="489" spans="1:4">
      <c r="A489" s="404"/>
      <c r="B489" s="53"/>
      <c r="C489" s="35"/>
      <c r="D489" s="36"/>
    </row>
    <row r="490" spans="1:4">
      <c r="A490" s="404"/>
      <c r="B490" s="53"/>
      <c r="C490" s="35"/>
      <c r="D490" s="36"/>
    </row>
    <row r="491" spans="1:4">
      <c r="A491" s="404"/>
      <c r="B491" s="53"/>
      <c r="C491" s="35"/>
      <c r="D491" s="36"/>
    </row>
    <row r="492" spans="1:4">
      <c r="A492" s="404"/>
      <c r="B492" s="53"/>
      <c r="C492" s="35"/>
      <c r="D492" s="36"/>
    </row>
    <row r="493" spans="1:4">
      <c r="A493" s="404"/>
      <c r="B493" s="53"/>
      <c r="C493" s="35"/>
      <c r="D493" s="36"/>
    </row>
    <row r="494" spans="1:4">
      <c r="A494" s="404"/>
      <c r="B494" s="53"/>
      <c r="C494" s="35"/>
      <c r="D494" s="36"/>
    </row>
    <row r="495" spans="1:4">
      <c r="A495" s="404"/>
      <c r="B495" s="53"/>
      <c r="C495" s="35"/>
      <c r="D495" s="36"/>
    </row>
    <row r="496" spans="1:4">
      <c r="A496" s="404"/>
      <c r="B496" s="53"/>
      <c r="C496" s="35"/>
      <c r="D496" s="36"/>
    </row>
    <row r="497" spans="1:4">
      <c r="A497" s="404"/>
      <c r="B497" s="53"/>
      <c r="C497" s="35"/>
      <c r="D497" s="36"/>
    </row>
    <row r="498" spans="1:4">
      <c r="A498" s="404"/>
      <c r="B498" s="53"/>
      <c r="C498" s="35"/>
      <c r="D498" s="36"/>
    </row>
    <row r="499" spans="1:4">
      <c r="A499" s="404"/>
      <c r="B499" s="53"/>
      <c r="C499" s="35"/>
      <c r="D499" s="36"/>
    </row>
    <row r="500" spans="1:4">
      <c r="A500" s="404"/>
      <c r="B500" s="53"/>
      <c r="C500" s="35"/>
      <c r="D500" s="36"/>
    </row>
    <row r="501" spans="1:4">
      <c r="A501" s="404"/>
      <c r="B501" s="53"/>
      <c r="C501" s="35"/>
      <c r="D501" s="36"/>
    </row>
    <row r="502" spans="1:4">
      <c r="A502" s="404"/>
      <c r="B502" s="53"/>
      <c r="C502" s="35"/>
      <c r="D502" s="36"/>
    </row>
    <row r="503" spans="1:4">
      <c r="A503" s="404"/>
      <c r="B503" s="53"/>
      <c r="C503" s="35"/>
      <c r="D503" s="36"/>
    </row>
    <row r="504" spans="1:4">
      <c r="A504" s="404"/>
      <c r="B504" s="53"/>
      <c r="C504" s="35"/>
      <c r="D504" s="36"/>
    </row>
    <row r="505" spans="1:4">
      <c r="A505" s="404"/>
      <c r="B505" s="53"/>
      <c r="C505" s="35"/>
      <c r="D505" s="36"/>
    </row>
    <row r="506" spans="1:4">
      <c r="A506" s="404"/>
      <c r="B506" s="53"/>
      <c r="C506" s="35"/>
      <c r="D506" s="36"/>
    </row>
    <row r="507" spans="1:4">
      <c r="A507" s="404"/>
      <c r="B507" s="53"/>
      <c r="C507" s="35"/>
      <c r="D507" s="36"/>
    </row>
    <row r="508" spans="1:4">
      <c r="A508" s="404"/>
      <c r="B508" s="53"/>
      <c r="C508" s="35"/>
      <c r="D508" s="36"/>
    </row>
    <row r="509" spans="1:4">
      <c r="A509" s="404"/>
      <c r="B509" s="53"/>
      <c r="C509" s="35"/>
      <c r="D509" s="36"/>
    </row>
  </sheetData>
  <mergeCells count="1">
    <mergeCell ref="A3:D3"/>
  </mergeCells>
  <pageMargins left="0.25" right="0.25" top="0.36" bottom="0.32" header="0.3" footer="0.3"/>
  <pageSetup paperSize="9" scale="73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D512"/>
  <sheetViews>
    <sheetView topLeftCell="A289" workbookViewId="0">
      <selection activeCell="D309" sqref="D309"/>
    </sheetView>
  </sheetViews>
  <sheetFormatPr defaultColWidth="9.140625" defaultRowHeight="25.5"/>
  <cols>
    <col min="1" max="1" width="9.140625" style="18" customWidth="1"/>
    <col min="2" max="2" width="66.140625" style="47" customWidth="1"/>
    <col min="3" max="4" width="14.42578125" style="243" customWidth="1"/>
    <col min="5" max="16384" width="9.140625" style="18"/>
  </cols>
  <sheetData>
    <row r="1" spans="1:4">
      <c r="D1" s="242" t="s">
        <v>543</v>
      </c>
    </row>
    <row r="3" spans="1:4">
      <c r="A3" s="429" t="s">
        <v>6</v>
      </c>
      <c r="B3" s="429"/>
      <c r="C3" s="429"/>
      <c r="D3" s="429"/>
    </row>
    <row r="4" spans="1:4">
      <c r="A4" s="106"/>
      <c r="B4" s="106"/>
      <c r="C4" s="268"/>
      <c r="D4" s="268"/>
    </row>
    <row r="5" spans="1:4">
      <c r="A5" s="21"/>
      <c r="B5" s="48"/>
      <c r="D5" s="269" t="s">
        <v>922</v>
      </c>
    </row>
    <row r="6" spans="1:4">
      <c r="A6" s="21"/>
      <c r="B6" s="48"/>
      <c r="D6" s="270"/>
    </row>
    <row r="7" spans="1:4" ht="33.75" customHeight="1">
      <c r="A7" s="188" t="s">
        <v>63</v>
      </c>
      <c r="B7" s="188" t="s">
        <v>11</v>
      </c>
      <c r="C7" s="233" t="s">
        <v>65</v>
      </c>
      <c r="D7" s="233" t="s">
        <v>64</v>
      </c>
    </row>
    <row r="8" spans="1:4" ht="26.25" customHeight="1">
      <c r="A8" s="189"/>
      <c r="B8" s="201" t="s">
        <v>757</v>
      </c>
      <c r="C8" s="271"/>
      <c r="D8" s="271"/>
    </row>
    <row r="9" spans="1:4">
      <c r="A9" s="178">
        <v>1</v>
      </c>
      <c r="B9" s="75" t="s">
        <v>1229</v>
      </c>
      <c r="C9" s="272">
        <f>C10+C84+C116</f>
        <v>0</v>
      </c>
      <c r="D9" s="272">
        <f>D10+D84+D116</f>
        <v>0</v>
      </c>
    </row>
    <row r="10" spans="1:4">
      <c r="A10" s="347">
        <v>11</v>
      </c>
      <c r="B10" s="75" t="s">
        <v>297</v>
      </c>
      <c r="C10" s="273">
        <f>SUM(C11,C29,C35,C40,C44,C53,C55,C58)</f>
        <v>0</v>
      </c>
      <c r="D10" s="273">
        <f>SUM(D11,D29,D35,D40,D44,D53,D55,D58)</f>
        <v>0</v>
      </c>
    </row>
    <row r="11" spans="1:4">
      <c r="A11" s="347">
        <v>110</v>
      </c>
      <c r="B11" s="75" t="s">
        <v>298</v>
      </c>
      <c r="C11" s="274">
        <f>SUM(C12,C21,C23,C25,C27)</f>
        <v>0</v>
      </c>
      <c r="D11" s="274">
        <f>SUM(D12,D21,D23,D25,D27)</f>
        <v>0</v>
      </c>
    </row>
    <row r="12" spans="1:4">
      <c r="A12" s="347">
        <v>1100</v>
      </c>
      <c r="B12" s="75" t="s">
        <v>299</v>
      </c>
      <c r="C12" s="274">
        <f>SUM(C13:C20)</f>
        <v>0</v>
      </c>
      <c r="D12" s="274">
        <f>SUM(D13:D20)</f>
        <v>0</v>
      </c>
    </row>
    <row r="13" spans="1:4" ht="51">
      <c r="A13" s="190">
        <v>110001</v>
      </c>
      <c r="B13" s="74" t="s">
        <v>300</v>
      </c>
      <c r="C13" s="275"/>
      <c r="D13" s="275"/>
    </row>
    <row r="14" spans="1:4">
      <c r="A14" s="190">
        <v>110002</v>
      </c>
      <c r="B14" s="74" t="s">
        <v>301</v>
      </c>
      <c r="C14" s="275"/>
      <c r="D14" s="275"/>
    </row>
    <row r="15" spans="1:4">
      <c r="A15" s="190">
        <v>110003</v>
      </c>
      <c r="B15" s="74" t="s">
        <v>302</v>
      </c>
      <c r="C15" s="275"/>
      <c r="D15" s="275"/>
    </row>
    <row r="16" spans="1:4">
      <c r="A16" s="190">
        <v>110004</v>
      </c>
      <c r="B16" s="74" t="s">
        <v>303</v>
      </c>
      <c r="C16" s="275"/>
      <c r="D16" s="275"/>
    </row>
    <row r="17" spans="1:4" ht="76.5">
      <c r="A17" s="190">
        <v>110005</v>
      </c>
      <c r="B17" s="191" t="s">
        <v>746</v>
      </c>
      <c r="C17" s="275"/>
      <c r="D17" s="275"/>
    </row>
    <row r="18" spans="1:4" ht="51">
      <c r="A18" s="190">
        <v>110006</v>
      </c>
      <c r="B18" s="74" t="s">
        <v>304</v>
      </c>
      <c r="C18" s="275"/>
      <c r="D18" s="275"/>
    </row>
    <row r="19" spans="1:4" ht="51">
      <c r="A19" s="190">
        <v>110007</v>
      </c>
      <c r="B19" s="74" t="s">
        <v>305</v>
      </c>
      <c r="C19" s="275"/>
      <c r="D19" s="275"/>
    </row>
    <row r="20" spans="1:4">
      <c r="A20" s="190">
        <v>110008</v>
      </c>
      <c r="B20" s="74" t="s">
        <v>306</v>
      </c>
      <c r="C20" s="275"/>
      <c r="D20" s="275"/>
    </row>
    <row r="21" spans="1:4">
      <c r="A21" s="347">
        <v>1101</v>
      </c>
      <c r="B21" s="75" t="s">
        <v>307</v>
      </c>
      <c r="C21" s="276">
        <f>+C22</f>
        <v>0</v>
      </c>
      <c r="D21" s="276">
        <f>+D22</f>
        <v>0</v>
      </c>
    </row>
    <row r="22" spans="1:4" ht="51">
      <c r="A22" s="190">
        <v>110101</v>
      </c>
      <c r="B22" s="74" t="s">
        <v>308</v>
      </c>
      <c r="C22" s="277"/>
      <c r="D22" s="277"/>
    </row>
    <row r="23" spans="1:4" ht="30">
      <c r="A23" s="347">
        <v>1102</v>
      </c>
      <c r="B23" s="75" t="s">
        <v>309</v>
      </c>
      <c r="C23" s="276">
        <f>+C24</f>
        <v>0</v>
      </c>
      <c r="D23" s="276">
        <f>+D24</f>
        <v>0</v>
      </c>
    </row>
    <row r="24" spans="1:4" ht="76.5">
      <c r="A24" s="348">
        <v>110201</v>
      </c>
      <c r="B24" s="74" t="s">
        <v>310</v>
      </c>
      <c r="C24" s="277"/>
      <c r="D24" s="277"/>
    </row>
    <row r="25" spans="1:4">
      <c r="A25" s="347">
        <v>1103</v>
      </c>
      <c r="B25" s="75" t="s">
        <v>311</v>
      </c>
      <c r="C25" s="276">
        <f>+C26</f>
        <v>0</v>
      </c>
      <c r="D25" s="276">
        <f>+D26</f>
        <v>0</v>
      </c>
    </row>
    <row r="26" spans="1:4">
      <c r="A26" s="190">
        <v>110301</v>
      </c>
      <c r="B26" s="74" t="s">
        <v>312</v>
      </c>
      <c r="C26" s="277"/>
      <c r="D26" s="277"/>
    </row>
    <row r="27" spans="1:4">
      <c r="A27" s="347">
        <v>1104</v>
      </c>
      <c r="B27" s="75" t="s">
        <v>313</v>
      </c>
      <c r="C27" s="276">
        <f>+C28</f>
        <v>0</v>
      </c>
      <c r="D27" s="276">
        <f>+D28</f>
        <v>0</v>
      </c>
    </row>
    <row r="28" spans="1:4" ht="51">
      <c r="A28" s="190">
        <v>110401</v>
      </c>
      <c r="B28" s="74" t="s">
        <v>314</v>
      </c>
      <c r="C28" s="277"/>
      <c r="D28" s="277"/>
    </row>
    <row r="29" spans="1:4">
      <c r="A29" s="347">
        <v>112</v>
      </c>
      <c r="B29" s="75" t="s">
        <v>315</v>
      </c>
      <c r="C29" s="274">
        <f>SUM(C30:C34)</f>
        <v>0</v>
      </c>
      <c r="D29" s="274">
        <f>SUM(D30:D34)</f>
        <v>0</v>
      </c>
    </row>
    <row r="30" spans="1:4">
      <c r="A30" s="190">
        <v>112001</v>
      </c>
      <c r="B30" s="74" t="s">
        <v>316</v>
      </c>
      <c r="C30" s="277"/>
      <c r="D30" s="277"/>
    </row>
    <row r="31" spans="1:4">
      <c r="A31" s="190">
        <v>112002</v>
      </c>
      <c r="B31" s="74" t="s">
        <v>317</v>
      </c>
      <c r="C31" s="277"/>
      <c r="D31" s="277"/>
    </row>
    <row r="32" spans="1:4">
      <c r="A32" s="190">
        <v>112003</v>
      </c>
      <c r="B32" s="74" t="s">
        <v>318</v>
      </c>
      <c r="C32" s="277"/>
      <c r="D32" s="277"/>
    </row>
    <row r="33" spans="1:4">
      <c r="A33" s="190">
        <v>112004</v>
      </c>
      <c r="B33" s="74" t="s">
        <v>319</v>
      </c>
      <c r="C33" s="277"/>
      <c r="D33" s="277"/>
    </row>
    <row r="34" spans="1:4">
      <c r="A34" s="190">
        <v>112005</v>
      </c>
      <c r="B34" s="74" t="s">
        <v>320</v>
      </c>
      <c r="C34" s="277"/>
      <c r="D34" s="277"/>
    </row>
    <row r="35" spans="1:4">
      <c r="A35" s="347">
        <v>113</v>
      </c>
      <c r="B35" s="75" t="s">
        <v>321</v>
      </c>
      <c r="C35" s="274">
        <f>SUM(C36:C39)</f>
        <v>0</v>
      </c>
      <c r="D35" s="274">
        <f>SUM(D36:D39)</f>
        <v>0</v>
      </c>
    </row>
    <row r="36" spans="1:4">
      <c r="A36" s="190">
        <v>113001</v>
      </c>
      <c r="B36" s="74" t="s">
        <v>322</v>
      </c>
      <c r="C36" s="277"/>
      <c r="D36" s="277"/>
    </row>
    <row r="37" spans="1:4">
      <c r="A37" s="190">
        <v>113002</v>
      </c>
      <c r="B37" s="74" t="s">
        <v>323</v>
      </c>
      <c r="C37" s="277"/>
      <c r="D37" s="277"/>
    </row>
    <row r="38" spans="1:4" ht="51">
      <c r="A38" s="190">
        <v>113003</v>
      </c>
      <c r="B38" s="74" t="s">
        <v>324</v>
      </c>
      <c r="C38" s="277"/>
      <c r="D38" s="277"/>
    </row>
    <row r="39" spans="1:4">
      <c r="A39" s="190">
        <v>113004</v>
      </c>
      <c r="B39" s="74" t="s">
        <v>325</v>
      </c>
      <c r="C39" s="277"/>
      <c r="D39" s="277"/>
    </row>
    <row r="40" spans="1:4">
      <c r="A40" s="347">
        <v>114</v>
      </c>
      <c r="B40" s="75" t="s">
        <v>326</v>
      </c>
      <c r="C40" s="274">
        <f>SUM(C41:C43)</f>
        <v>0</v>
      </c>
      <c r="D40" s="274">
        <f>SUM(D41:D43)</f>
        <v>0</v>
      </c>
    </row>
    <row r="41" spans="1:4">
      <c r="A41" s="190">
        <v>114001</v>
      </c>
      <c r="B41" s="74" t="s">
        <v>327</v>
      </c>
      <c r="C41" s="277"/>
      <c r="D41" s="277"/>
    </row>
    <row r="42" spans="1:4">
      <c r="A42" s="190">
        <v>114002</v>
      </c>
      <c r="B42" s="74" t="s">
        <v>328</v>
      </c>
      <c r="C42" s="277"/>
      <c r="D42" s="277"/>
    </row>
    <row r="43" spans="1:4">
      <c r="A43" s="190">
        <v>114003</v>
      </c>
      <c r="B43" s="74" t="s">
        <v>329</v>
      </c>
      <c r="C43" s="277"/>
      <c r="D43" s="277"/>
    </row>
    <row r="44" spans="1:4">
      <c r="A44" s="347">
        <v>115</v>
      </c>
      <c r="B44" s="75" t="s">
        <v>330</v>
      </c>
      <c r="C44" s="274">
        <f>SUM(C45:C52)</f>
        <v>0</v>
      </c>
      <c r="D44" s="274">
        <f>SUM(D45:D52)</f>
        <v>0</v>
      </c>
    </row>
    <row r="45" spans="1:4" ht="51">
      <c r="A45" s="190">
        <v>115001</v>
      </c>
      <c r="B45" s="74" t="s">
        <v>331</v>
      </c>
      <c r="C45" s="277"/>
      <c r="D45" s="277"/>
    </row>
    <row r="46" spans="1:4">
      <c r="A46" s="190">
        <v>115002</v>
      </c>
      <c r="B46" s="74" t="s">
        <v>332</v>
      </c>
      <c r="C46" s="277"/>
      <c r="D46" s="277"/>
    </row>
    <row r="47" spans="1:4">
      <c r="A47" s="190">
        <v>115003</v>
      </c>
      <c r="B47" s="74" t="s">
        <v>333</v>
      </c>
      <c r="C47" s="277"/>
      <c r="D47" s="277"/>
    </row>
    <row r="48" spans="1:4" ht="51">
      <c r="A48" s="190">
        <v>115004</v>
      </c>
      <c r="B48" s="74" t="s">
        <v>334</v>
      </c>
      <c r="C48" s="277"/>
      <c r="D48" s="277"/>
    </row>
    <row r="49" spans="1:4">
      <c r="A49" s="190">
        <v>115005</v>
      </c>
      <c r="B49" s="74" t="s">
        <v>335</v>
      </c>
      <c r="C49" s="277"/>
      <c r="D49" s="277"/>
    </row>
    <row r="50" spans="1:4">
      <c r="A50" s="190">
        <v>115006</v>
      </c>
      <c r="B50" s="74" t="s">
        <v>336</v>
      </c>
      <c r="C50" s="277"/>
      <c r="D50" s="277"/>
    </row>
    <row r="51" spans="1:4">
      <c r="A51" s="190">
        <v>115007</v>
      </c>
      <c r="B51" s="74" t="s">
        <v>337</v>
      </c>
      <c r="C51" s="277"/>
      <c r="D51" s="277"/>
    </row>
    <row r="52" spans="1:4" ht="51">
      <c r="A52" s="190">
        <v>115008</v>
      </c>
      <c r="B52" s="74" t="s">
        <v>338</v>
      </c>
      <c r="C52" s="277"/>
      <c r="D52" s="277"/>
    </row>
    <row r="53" spans="1:4">
      <c r="A53" s="347">
        <v>116</v>
      </c>
      <c r="B53" s="75" t="s">
        <v>339</v>
      </c>
      <c r="C53" s="274">
        <f>+C54</f>
        <v>0</v>
      </c>
      <c r="D53" s="274">
        <f>+D54</f>
        <v>0</v>
      </c>
    </row>
    <row r="54" spans="1:4" ht="51">
      <c r="A54" s="190">
        <v>116001</v>
      </c>
      <c r="B54" s="74" t="s">
        <v>340</v>
      </c>
      <c r="C54" s="277"/>
      <c r="D54" s="277"/>
    </row>
    <row r="55" spans="1:4">
      <c r="A55" s="347">
        <v>117</v>
      </c>
      <c r="B55" s="75" t="s">
        <v>341</v>
      </c>
      <c r="C55" s="274">
        <f>SUM(C56:C57)</f>
        <v>0</v>
      </c>
      <c r="D55" s="274">
        <f>SUM(D56:D57)</f>
        <v>0</v>
      </c>
    </row>
    <row r="56" spans="1:4">
      <c r="A56" s="190">
        <v>117001</v>
      </c>
      <c r="B56" s="74" t="s">
        <v>342</v>
      </c>
      <c r="C56" s="277"/>
      <c r="D56" s="277"/>
    </row>
    <row r="57" spans="1:4">
      <c r="A57" s="190">
        <v>117002</v>
      </c>
      <c r="B57" s="74" t="s">
        <v>343</v>
      </c>
      <c r="C57" s="277"/>
      <c r="D57" s="277"/>
    </row>
    <row r="58" spans="1:4">
      <c r="A58" s="347">
        <v>118</v>
      </c>
      <c r="B58" s="75" t="s">
        <v>344</v>
      </c>
      <c r="C58" s="274">
        <f>SUM(C59,C71,C74,C79)</f>
        <v>0</v>
      </c>
      <c r="D58" s="274">
        <f>SUM(D59,D71,D74,D79)</f>
        <v>0</v>
      </c>
    </row>
    <row r="59" spans="1:4">
      <c r="A59" s="347">
        <v>1180</v>
      </c>
      <c r="B59" s="75" t="s">
        <v>1235</v>
      </c>
      <c r="C59" s="274">
        <f>SUM(C60:C70)</f>
        <v>0</v>
      </c>
      <c r="D59" s="274">
        <f>SUM(D60:D70)</f>
        <v>0</v>
      </c>
    </row>
    <row r="60" spans="1:4">
      <c r="A60" s="190">
        <v>118001</v>
      </c>
      <c r="B60" s="74" t="s">
        <v>1236</v>
      </c>
      <c r="C60" s="277"/>
      <c r="D60" s="277"/>
    </row>
    <row r="61" spans="1:4" ht="51">
      <c r="A61" s="190">
        <v>118002</v>
      </c>
      <c r="B61" s="74" t="s">
        <v>1237</v>
      </c>
      <c r="C61" s="277"/>
      <c r="D61" s="277"/>
    </row>
    <row r="62" spans="1:4" ht="51">
      <c r="A62" s="190">
        <v>118003</v>
      </c>
      <c r="B62" s="74" t="s">
        <v>1238</v>
      </c>
      <c r="C62" s="277"/>
      <c r="D62" s="277"/>
    </row>
    <row r="63" spans="1:4">
      <c r="A63" s="190">
        <v>118004</v>
      </c>
      <c r="B63" s="74" t="s">
        <v>1239</v>
      </c>
      <c r="C63" s="277"/>
      <c r="D63" s="277"/>
    </row>
    <row r="64" spans="1:4">
      <c r="A64" s="190">
        <v>118005</v>
      </c>
      <c r="B64" s="74" t="s">
        <v>1240</v>
      </c>
      <c r="C64" s="277"/>
      <c r="D64" s="277"/>
    </row>
    <row r="65" spans="1:4" ht="51">
      <c r="A65" s="190">
        <v>118006</v>
      </c>
      <c r="B65" s="74" t="s">
        <v>1241</v>
      </c>
      <c r="C65" s="277"/>
      <c r="D65" s="277"/>
    </row>
    <row r="66" spans="1:4">
      <c r="A66" s="190">
        <v>118007</v>
      </c>
      <c r="B66" s="74" t="s">
        <v>1242</v>
      </c>
      <c r="C66" s="277"/>
      <c r="D66" s="277"/>
    </row>
    <row r="67" spans="1:4" ht="51">
      <c r="A67" s="190">
        <v>118008</v>
      </c>
      <c r="B67" s="74" t="s">
        <v>1243</v>
      </c>
      <c r="C67" s="277"/>
      <c r="D67" s="277"/>
    </row>
    <row r="68" spans="1:4">
      <c r="A68" s="190">
        <v>118009</v>
      </c>
      <c r="B68" s="74" t="s">
        <v>1244</v>
      </c>
      <c r="C68" s="277"/>
      <c r="D68" s="277"/>
    </row>
    <row r="69" spans="1:4" ht="51">
      <c r="A69" s="190">
        <v>118010</v>
      </c>
      <c r="B69" s="74" t="s">
        <v>1245</v>
      </c>
      <c r="C69" s="277"/>
      <c r="D69" s="277"/>
    </row>
    <row r="70" spans="1:4">
      <c r="A70" s="190">
        <v>118011</v>
      </c>
      <c r="B70" s="74" t="s">
        <v>1389</v>
      </c>
      <c r="C70" s="277"/>
      <c r="D70" s="277"/>
    </row>
    <row r="71" spans="1:4">
      <c r="A71" s="347">
        <v>1181</v>
      </c>
      <c r="B71" s="75" t="s">
        <v>986</v>
      </c>
      <c r="C71" s="274">
        <f>SUM(C72:C73)</f>
        <v>0</v>
      </c>
      <c r="D71" s="274">
        <f>SUM(D72:D73)</f>
        <v>0</v>
      </c>
    </row>
    <row r="72" spans="1:4">
      <c r="A72" s="190">
        <v>118101</v>
      </c>
      <c r="B72" s="74" t="s">
        <v>1247</v>
      </c>
      <c r="C72" s="277"/>
      <c r="D72" s="277"/>
    </row>
    <row r="73" spans="1:4">
      <c r="A73" s="190">
        <v>118102</v>
      </c>
      <c r="B73" s="74" t="s">
        <v>1248</v>
      </c>
      <c r="C73" s="277"/>
      <c r="D73" s="277"/>
    </row>
    <row r="74" spans="1:4">
      <c r="A74" s="347">
        <v>1182</v>
      </c>
      <c r="B74" s="75" t="s">
        <v>1249</v>
      </c>
      <c r="C74" s="274">
        <f>SUM(C75:C78)</f>
        <v>0</v>
      </c>
      <c r="D74" s="274">
        <f>SUM(D75:D78)</f>
        <v>0</v>
      </c>
    </row>
    <row r="75" spans="1:4">
      <c r="A75" s="190">
        <v>118201</v>
      </c>
      <c r="B75" s="74" t="s">
        <v>1250</v>
      </c>
      <c r="C75" s="277"/>
      <c r="D75" s="277"/>
    </row>
    <row r="76" spans="1:4">
      <c r="A76" s="190">
        <v>118202</v>
      </c>
      <c r="B76" s="74" t="s">
        <v>1251</v>
      </c>
      <c r="C76" s="277"/>
      <c r="D76" s="277"/>
    </row>
    <row r="77" spans="1:4">
      <c r="A77" s="190">
        <v>118203</v>
      </c>
      <c r="B77" s="74" t="s">
        <v>1252</v>
      </c>
      <c r="C77" s="277"/>
      <c r="D77" s="277"/>
    </row>
    <row r="78" spans="1:4">
      <c r="A78" s="190">
        <v>118204</v>
      </c>
      <c r="B78" s="74" t="s">
        <v>1253</v>
      </c>
      <c r="C78" s="277"/>
      <c r="D78" s="277"/>
    </row>
    <row r="79" spans="1:4">
      <c r="A79" s="347">
        <v>1183</v>
      </c>
      <c r="B79" s="75" t="s">
        <v>1254</v>
      </c>
      <c r="C79" s="274">
        <f>SUM(C80:C83)</f>
        <v>0</v>
      </c>
      <c r="D79" s="274">
        <f>SUM(D80:D83)</f>
        <v>0</v>
      </c>
    </row>
    <row r="80" spans="1:4">
      <c r="A80" s="190">
        <v>118301</v>
      </c>
      <c r="B80" s="74" t="s">
        <v>345</v>
      </c>
      <c r="C80" s="277"/>
      <c r="D80" s="277"/>
    </row>
    <row r="81" spans="1:4">
      <c r="A81" s="190">
        <v>118302</v>
      </c>
      <c r="B81" s="74" t="s">
        <v>347</v>
      </c>
      <c r="C81" s="277"/>
      <c r="D81" s="277"/>
    </row>
    <row r="82" spans="1:4">
      <c r="A82" s="190">
        <v>118303</v>
      </c>
      <c r="B82" s="74" t="s">
        <v>348</v>
      </c>
      <c r="C82" s="277"/>
      <c r="D82" s="277"/>
    </row>
    <row r="83" spans="1:4">
      <c r="A83" s="190">
        <v>118304</v>
      </c>
      <c r="B83" s="74" t="s">
        <v>349</v>
      </c>
      <c r="C83" s="277"/>
      <c r="D83" s="277"/>
    </row>
    <row r="84" spans="1:4">
      <c r="A84" s="347">
        <v>12</v>
      </c>
      <c r="B84" s="75" t="s">
        <v>350</v>
      </c>
      <c r="C84" s="273">
        <f>SUM(C85,C103,C106,C109,C114)</f>
        <v>0</v>
      </c>
      <c r="D84" s="273">
        <f>SUM(D85,D103,D106,D109,D114)</f>
        <v>0</v>
      </c>
    </row>
    <row r="85" spans="1:4">
      <c r="A85" s="347">
        <v>120</v>
      </c>
      <c r="B85" s="75" t="s">
        <v>351</v>
      </c>
      <c r="C85" s="274">
        <f>C86+C87+C88+C89+C94+C95+C96+C97+C98+C99+C100+C101+C102</f>
        <v>0</v>
      </c>
      <c r="D85" s="274">
        <f>D86+D87+D88+D89+D94+D95+D96+D97+D98+D99+D100+D101+D102</f>
        <v>0</v>
      </c>
    </row>
    <row r="86" spans="1:4">
      <c r="A86" s="190">
        <v>120001</v>
      </c>
      <c r="B86" s="74" t="s">
        <v>1255</v>
      </c>
      <c r="C86" s="277"/>
      <c r="D86" s="277"/>
    </row>
    <row r="87" spans="1:4">
      <c r="A87" s="190">
        <v>120002</v>
      </c>
      <c r="B87" s="74" t="s">
        <v>1256</v>
      </c>
      <c r="C87" s="277"/>
      <c r="D87" s="277"/>
    </row>
    <row r="88" spans="1:4">
      <c r="A88" s="190">
        <v>120003</v>
      </c>
      <c r="B88" s="74" t="s">
        <v>1257</v>
      </c>
      <c r="C88" s="277"/>
      <c r="D88" s="277"/>
    </row>
    <row r="89" spans="1:4">
      <c r="A89" s="349">
        <v>120004</v>
      </c>
      <c r="B89" s="75" t="s">
        <v>1258</v>
      </c>
      <c r="C89" s="274">
        <f>SUM(C90:C93)</f>
        <v>0</v>
      </c>
      <c r="D89" s="274">
        <f>SUM(D90:D93)</f>
        <v>0</v>
      </c>
    </row>
    <row r="90" spans="1:4">
      <c r="A90" s="190">
        <v>1200041</v>
      </c>
      <c r="B90" s="74" t="s">
        <v>1259</v>
      </c>
      <c r="C90" s="277"/>
      <c r="D90" s="277"/>
    </row>
    <row r="91" spans="1:4">
      <c r="A91" s="190">
        <v>1200042</v>
      </c>
      <c r="B91" s="74" t="s">
        <v>1260</v>
      </c>
      <c r="C91" s="277"/>
      <c r="D91" s="277"/>
    </row>
    <row r="92" spans="1:4">
      <c r="A92" s="190">
        <v>1200043</v>
      </c>
      <c r="B92" s="74" t="s">
        <v>1261</v>
      </c>
      <c r="C92" s="277"/>
      <c r="D92" s="277"/>
    </row>
    <row r="93" spans="1:4">
      <c r="A93" s="190">
        <v>1200044</v>
      </c>
      <c r="B93" s="74" t="s">
        <v>1006</v>
      </c>
      <c r="C93" s="277"/>
      <c r="D93" s="277"/>
    </row>
    <row r="94" spans="1:4">
      <c r="A94" s="190">
        <v>120005</v>
      </c>
      <c r="B94" s="74" t="s">
        <v>1008</v>
      </c>
      <c r="C94" s="277"/>
      <c r="D94" s="277"/>
    </row>
    <row r="95" spans="1:4">
      <c r="A95" s="190">
        <v>120006</v>
      </c>
      <c r="B95" s="74" t="s">
        <v>1009</v>
      </c>
      <c r="C95" s="277"/>
      <c r="D95" s="277"/>
    </row>
    <row r="96" spans="1:4">
      <c r="A96" s="190">
        <v>120007</v>
      </c>
      <c r="B96" s="74" t="s">
        <v>1010</v>
      </c>
      <c r="C96" s="277"/>
      <c r="D96" s="277"/>
    </row>
    <row r="97" spans="1:4">
      <c r="A97" s="190">
        <v>120008</v>
      </c>
      <c r="B97" s="74" t="s">
        <v>1011</v>
      </c>
      <c r="C97" s="277"/>
      <c r="D97" s="277"/>
    </row>
    <row r="98" spans="1:4">
      <c r="A98" s="190">
        <v>120009</v>
      </c>
      <c r="B98" s="74" t="s">
        <v>1012</v>
      </c>
      <c r="C98" s="277"/>
      <c r="D98" s="277"/>
    </row>
    <row r="99" spans="1:4" ht="51">
      <c r="A99" s="192">
        <v>120013</v>
      </c>
      <c r="B99" s="74" t="s">
        <v>1262</v>
      </c>
      <c r="C99" s="277"/>
      <c r="D99" s="277"/>
    </row>
    <row r="100" spans="1:4" ht="51">
      <c r="A100" s="192">
        <v>120014</v>
      </c>
      <c r="B100" s="74" t="s">
        <v>1263</v>
      </c>
      <c r="C100" s="277"/>
      <c r="D100" s="277"/>
    </row>
    <row r="101" spans="1:4">
      <c r="A101" s="192">
        <v>120015</v>
      </c>
      <c r="B101" s="74" t="s">
        <v>1264</v>
      </c>
      <c r="C101" s="277"/>
      <c r="D101" s="277"/>
    </row>
    <row r="102" spans="1:4">
      <c r="A102" s="192">
        <v>120016</v>
      </c>
      <c r="B102" s="74" t="s">
        <v>1265</v>
      </c>
      <c r="C102" s="277"/>
      <c r="D102" s="277"/>
    </row>
    <row r="103" spans="1:4">
      <c r="A103" s="347">
        <v>121</v>
      </c>
      <c r="B103" s="75" t="s">
        <v>1013</v>
      </c>
      <c r="C103" s="274">
        <f>SUM(C104:C105)</f>
        <v>0</v>
      </c>
      <c r="D103" s="274">
        <f>SUM(D104:D105)</f>
        <v>0</v>
      </c>
    </row>
    <row r="104" spans="1:4" ht="51">
      <c r="A104" s="190">
        <v>121001</v>
      </c>
      <c r="B104" s="74" t="s">
        <v>1266</v>
      </c>
      <c r="C104" s="277"/>
      <c r="D104" s="277"/>
    </row>
    <row r="105" spans="1:4">
      <c r="A105" s="190">
        <v>121002</v>
      </c>
      <c r="B105" s="74" t="s">
        <v>1267</v>
      </c>
      <c r="C105" s="277"/>
      <c r="D105" s="277"/>
    </row>
    <row r="106" spans="1:4">
      <c r="A106" s="347">
        <v>122</v>
      </c>
      <c r="B106" s="75" t="s">
        <v>1268</v>
      </c>
      <c r="C106" s="274">
        <f>SUM(C107:C108)</f>
        <v>0</v>
      </c>
      <c r="D106" s="274">
        <f>SUM(D107:D108)</f>
        <v>0</v>
      </c>
    </row>
    <row r="107" spans="1:4">
      <c r="A107" s="190">
        <v>122001</v>
      </c>
      <c r="B107" s="74" t="s">
        <v>1269</v>
      </c>
      <c r="C107" s="277"/>
      <c r="D107" s="277"/>
    </row>
    <row r="108" spans="1:4">
      <c r="A108" s="190">
        <v>122002</v>
      </c>
      <c r="B108" s="74" t="s">
        <v>1270</v>
      </c>
      <c r="C108" s="277"/>
      <c r="D108" s="277"/>
    </row>
    <row r="109" spans="1:4">
      <c r="A109" s="347">
        <v>123</v>
      </c>
      <c r="B109" s="75" t="s">
        <v>1271</v>
      </c>
      <c r="C109" s="274">
        <f>SUM(C110:C113)</f>
        <v>0</v>
      </c>
      <c r="D109" s="274">
        <f>SUM(D110:D113)</f>
        <v>0</v>
      </c>
    </row>
    <row r="110" spans="1:4">
      <c r="A110" s="190">
        <v>123001</v>
      </c>
      <c r="B110" s="74" t="s">
        <v>1272</v>
      </c>
      <c r="C110" s="277"/>
      <c r="D110" s="277"/>
    </row>
    <row r="111" spans="1:4" ht="51">
      <c r="A111" s="190">
        <v>123002</v>
      </c>
      <c r="B111" s="74" t="s">
        <v>1273</v>
      </c>
      <c r="C111" s="277"/>
      <c r="D111" s="277"/>
    </row>
    <row r="112" spans="1:4" ht="51">
      <c r="A112" s="190">
        <v>123003</v>
      </c>
      <c r="B112" s="74" t="s">
        <v>1274</v>
      </c>
      <c r="C112" s="277"/>
      <c r="D112" s="277"/>
    </row>
    <row r="113" spans="1:4" ht="51">
      <c r="A113" s="190">
        <v>123004</v>
      </c>
      <c r="B113" s="74" t="s">
        <v>1275</v>
      </c>
      <c r="C113" s="277"/>
      <c r="D113" s="277"/>
    </row>
    <row r="114" spans="1:4">
      <c r="A114" s="43">
        <v>124</v>
      </c>
      <c r="B114" s="54" t="s">
        <v>1276</v>
      </c>
      <c r="C114" s="99">
        <f>SUM(C115:C115)</f>
        <v>0</v>
      </c>
      <c r="D114" s="99">
        <f>SUM(D115:D115)</f>
        <v>0</v>
      </c>
    </row>
    <row r="115" spans="1:4">
      <c r="A115" s="44">
        <v>141001</v>
      </c>
      <c r="B115" s="55" t="s">
        <v>1277</v>
      </c>
      <c r="C115" s="100"/>
      <c r="D115" s="100"/>
    </row>
    <row r="116" spans="1:4">
      <c r="A116" s="347">
        <v>13</v>
      </c>
      <c r="B116" s="75" t="s">
        <v>1016</v>
      </c>
      <c r="C116" s="273">
        <f>SUM(C117,C127,C134,C142,C148)</f>
        <v>0</v>
      </c>
      <c r="D116" s="273">
        <f>SUM(D117,D127,D134,D142,D148)</f>
        <v>0</v>
      </c>
    </row>
    <row r="117" spans="1:4">
      <c r="A117" s="347">
        <v>1310</v>
      </c>
      <c r="B117" s="75" t="s">
        <v>1278</v>
      </c>
      <c r="C117" s="274">
        <f>SUM(C118:C126)</f>
        <v>0</v>
      </c>
      <c r="D117" s="274">
        <f>SUM(D118:D126)</f>
        <v>0</v>
      </c>
    </row>
    <row r="118" spans="1:4">
      <c r="A118" s="190">
        <v>131001</v>
      </c>
      <c r="B118" s="74" t="s">
        <v>1279</v>
      </c>
      <c r="C118" s="277"/>
      <c r="D118" s="277"/>
    </row>
    <row r="119" spans="1:4" ht="51">
      <c r="A119" s="190">
        <v>131002</v>
      </c>
      <c r="B119" s="74" t="s">
        <v>1280</v>
      </c>
      <c r="C119" s="277"/>
      <c r="D119" s="277"/>
    </row>
    <row r="120" spans="1:4">
      <c r="A120" s="190">
        <v>131003</v>
      </c>
      <c r="B120" s="74" t="s">
        <v>1281</v>
      </c>
      <c r="C120" s="277"/>
      <c r="D120" s="277"/>
    </row>
    <row r="121" spans="1:4" ht="51">
      <c r="A121" s="190">
        <v>131004</v>
      </c>
      <c r="B121" s="74" t="s">
        <v>1282</v>
      </c>
      <c r="C121" s="277"/>
      <c r="D121" s="277"/>
    </row>
    <row r="122" spans="1:4">
      <c r="A122" s="190">
        <v>131005</v>
      </c>
      <c r="B122" s="74" t="s">
        <v>1283</v>
      </c>
      <c r="C122" s="277"/>
      <c r="D122" s="277"/>
    </row>
    <row r="123" spans="1:4">
      <c r="A123" s="190">
        <v>131006</v>
      </c>
      <c r="B123" s="74" t="s">
        <v>1284</v>
      </c>
      <c r="C123" s="277"/>
      <c r="D123" s="277"/>
    </row>
    <row r="124" spans="1:4">
      <c r="A124" s="190">
        <v>131007</v>
      </c>
      <c r="B124" s="74" t="s">
        <v>1285</v>
      </c>
      <c r="C124" s="277"/>
      <c r="D124" s="277"/>
    </row>
    <row r="125" spans="1:4" ht="51">
      <c r="A125" s="190">
        <v>131008</v>
      </c>
      <c r="B125" s="74" t="s">
        <v>1286</v>
      </c>
      <c r="C125" s="277"/>
      <c r="D125" s="277"/>
    </row>
    <row r="126" spans="1:4">
      <c r="A126" s="190">
        <v>131009</v>
      </c>
      <c r="B126" s="74" t="s">
        <v>1287</v>
      </c>
      <c r="C126" s="277"/>
      <c r="D126" s="277"/>
    </row>
    <row r="127" spans="1:4">
      <c r="A127" s="347">
        <v>1311</v>
      </c>
      <c r="B127" s="75" t="s">
        <v>1288</v>
      </c>
      <c r="C127" s="274">
        <f>SUM(C128:C133)</f>
        <v>0</v>
      </c>
      <c r="D127" s="274">
        <f>SUM(D128:D133)</f>
        <v>0</v>
      </c>
    </row>
    <row r="128" spans="1:4" ht="51">
      <c r="A128" s="190">
        <v>131101</v>
      </c>
      <c r="B128" s="74" t="s">
        <v>1289</v>
      </c>
      <c r="C128" s="277"/>
      <c r="D128" s="277"/>
    </row>
    <row r="129" spans="1:4" ht="76.5">
      <c r="A129" s="190">
        <v>131102</v>
      </c>
      <c r="B129" s="74" t="s">
        <v>1290</v>
      </c>
      <c r="C129" s="277"/>
      <c r="D129" s="277"/>
    </row>
    <row r="130" spans="1:4" ht="76.5">
      <c r="A130" s="190">
        <v>131103</v>
      </c>
      <c r="B130" s="74" t="s">
        <v>1291</v>
      </c>
      <c r="C130" s="277"/>
      <c r="D130" s="277"/>
    </row>
    <row r="131" spans="1:4" ht="76.5">
      <c r="A131" s="190">
        <v>131104</v>
      </c>
      <c r="B131" s="74" t="s">
        <v>1292</v>
      </c>
      <c r="C131" s="277"/>
      <c r="D131" s="277"/>
    </row>
    <row r="132" spans="1:4" ht="51">
      <c r="A132" s="190">
        <v>131105</v>
      </c>
      <c r="B132" s="74" t="s">
        <v>1293</v>
      </c>
      <c r="C132" s="277"/>
      <c r="D132" s="277"/>
    </row>
    <row r="133" spans="1:4">
      <c r="A133" s="190">
        <v>131106</v>
      </c>
      <c r="B133" s="74" t="s">
        <v>1294</v>
      </c>
      <c r="C133" s="277"/>
      <c r="D133" s="277"/>
    </row>
    <row r="134" spans="1:4">
      <c r="A134" s="347">
        <v>1320</v>
      </c>
      <c r="B134" s="75" t="s">
        <v>1295</v>
      </c>
      <c r="C134" s="274">
        <f>SUM(C135:C141)</f>
        <v>0</v>
      </c>
      <c r="D134" s="274">
        <f>SUM(D135:D141)</f>
        <v>0</v>
      </c>
    </row>
    <row r="135" spans="1:4" ht="51">
      <c r="A135" s="190">
        <v>132001</v>
      </c>
      <c r="B135" s="74" t="s">
        <v>1296</v>
      </c>
      <c r="C135" s="277"/>
      <c r="D135" s="277"/>
    </row>
    <row r="136" spans="1:4" ht="51">
      <c r="A136" s="190">
        <v>132002</v>
      </c>
      <c r="B136" s="74" t="s">
        <v>1280</v>
      </c>
      <c r="C136" s="277"/>
      <c r="D136" s="277"/>
    </row>
    <row r="137" spans="1:4" ht="51">
      <c r="A137" s="190">
        <v>132003</v>
      </c>
      <c r="B137" s="74" t="s">
        <v>1297</v>
      </c>
      <c r="C137" s="277"/>
      <c r="D137" s="277"/>
    </row>
    <row r="138" spans="1:4" ht="51">
      <c r="A138" s="190">
        <v>132004</v>
      </c>
      <c r="B138" s="74" t="s">
        <v>1298</v>
      </c>
      <c r="C138" s="277"/>
      <c r="D138" s="277"/>
    </row>
    <row r="139" spans="1:4" ht="51">
      <c r="A139" s="190">
        <v>132005</v>
      </c>
      <c r="B139" s="74" t="s">
        <v>1299</v>
      </c>
      <c r="C139" s="277"/>
      <c r="D139" s="277"/>
    </row>
    <row r="140" spans="1:4" ht="51">
      <c r="A140" s="190">
        <v>132006</v>
      </c>
      <c r="B140" s="74" t="s">
        <v>1300</v>
      </c>
      <c r="C140" s="277"/>
      <c r="D140" s="277"/>
    </row>
    <row r="141" spans="1:4">
      <c r="A141" s="190">
        <v>132007</v>
      </c>
      <c r="B141" s="74" t="s">
        <v>1301</v>
      </c>
      <c r="C141" s="277"/>
      <c r="D141" s="277"/>
    </row>
    <row r="142" spans="1:4">
      <c r="A142" s="347">
        <v>1330</v>
      </c>
      <c r="B142" s="75" t="s">
        <v>1302</v>
      </c>
      <c r="C142" s="274">
        <f>SUM(C143:C147)</f>
        <v>0</v>
      </c>
      <c r="D142" s="274">
        <f>SUM(D143:D147)</f>
        <v>0</v>
      </c>
    </row>
    <row r="143" spans="1:4">
      <c r="A143" s="190">
        <v>133001</v>
      </c>
      <c r="B143" s="74" t="s">
        <v>1279</v>
      </c>
      <c r="C143" s="277"/>
      <c r="D143" s="277"/>
    </row>
    <row r="144" spans="1:4">
      <c r="A144" s="190">
        <v>133002</v>
      </c>
      <c r="B144" s="74" t="s">
        <v>1281</v>
      </c>
      <c r="C144" s="277"/>
      <c r="D144" s="277"/>
    </row>
    <row r="145" spans="1:4">
      <c r="A145" s="190">
        <v>133003</v>
      </c>
      <c r="B145" s="74" t="s">
        <v>1303</v>
      </c>
      <c r="C145" s="277"/>
      <c r="D145" s="277"/>
    </row>
    <row r="146" spans="1:4" ht="51">
      <c r="A146" s="190">
        <v>133004</v>
      </c>
      <c r="B146" s="74" t="s">
        <v>1304</v>
      </c>
      <c r="C146" s="277"/>
      <c r="D146" s="277"/>
    </row>
    <row r="147" spans="1:4" ht="51">
      <c r="A147" s="190">
        <v>133005</v>
      </c>
      <c r="B147" s="74" t="s">
        <v>1305</v>
      </c>
      <c r="C147" s="277"/>
      <c r="D147" s="277"/>
    </row>
    <row r="148" spans="1:4">
      <c r="A148" s="347">
        <v>1340</v>
      </c>
      <c r="B148" s="75" t="s">
        <v>1306</v>
      </c>
      <c r="C148" s="274">
        <f>SUM(C149:C151)</f>
        <v>0</v>
      </c>
      <c r="D148" s="274">
        <f>SUM(D149:D151)</f>
        <v>0</v>
      </c>
    </row>
    <row r="149" spans="1:4">
      <c r="A149" s="190">
        <v>134001</v>
      </c>
      <c r="B149" s="74" t="s">
        <v>1307</v>
      </c>
      <c r="C149" s="277"/>
      <c r="D149" s="277"/>
    </row>
    <row r="150" spans="1:4">
      <c r="A150" s="190">
        <v>134002</v>
      </c>
      <c r="B150" s="74" t="s">
        <v>1308</v>
      </c>
      <c r="C150" s="277"/>
      <c r="D150" s="277"/>
    </row>
    <row r="151" spans="1:4" ht="51">
      <c r="A151" s="190">
        <v>134003</v>
      </c>
      <c r="B151" s="74" t="s">
        <v>1309</v>
      </c>
      <c r="C151" s="277"/>
      <c r="D151" s="277"/>
    </row>
    <row r="152" spans="1:4">
      <c r="A152" s="178">
        <v>2</v>
      </c>
      <c r="B152" s="75" t="s">
        <v>1230</v>
      </c>
      <c r="C152" s="272">
        <f>C153</f>
        <v>0</v>
      </c>
      <c r="D152" s="272">
        <f>D153</f>
        <v>0</v>
      </c>
    </row>
    <row r="153" spans="1:4">
      <c r="A153" s="347">
        <v>21</v>
      </c>
      <c r="B153" s="75" t="s">
        <v>380</v>
      </c>
      <c r="C153" s="273">
        <f>SUM(C154,C216,C221,C226)</f>
        <v>0</v>
      </c>
      <c r="D153" s="273">
        <f>SUM(D154,D216,D221,D226)</f>
        <v>0</v>
      </c>
    </row>
    <row r="154" spans="1:4">
      <c r="A154" s="347">
        <v>210</v>
      </c>
      <c r="B154" s="75" t="s">
        <v>382</v>
      </c>
      <c r="C154" s="273">
        <f>SUM(C155,C162,C169,C175,C186,C190,C195,C199,C213)</f>
        <v>0</v>
      </c>
      <c r="D154" s="273">
        <f>SUM(D155,D162,D169,D175,D186,D190,D195,D199,D213)</f>
        <v>0</v>
      </c>
    </row>
    <row r="155" spans="1:4">
      <c r="A155" s="347">
        <v>2101</v>
      </c>
      <c r="B155" s="75" t="s">
        <v>1051</v>
      </c>
      <c r="C155" s="274">
        <f>SUM(C156:C161)</f>
        <v>0</v>
      </c>
      <c r="D155" s="274">
        <f>SUM(D156:D161)</f>
        <v>0</v>
      </c>
    </row>
    <row r="156" spans="1:4">
      <c r="A156" s="190">
        <v>210101</v>
      </c>
      <c r="B156" s="74" t="s">
        <v>1328</v>
      </c>
      <c r="C156" s="277"/>
      <c r="D156" s="277"/>
    </row>
    <row r="157" spans="1:4">
      <c r="A157" s="190">
        <v>210102</v>
      </c>
      <c r="B157" s="74" t="s">
        <v>1327</v>
      </c>
      <c r="C157" s="277"/>
      <c r="D157" s="277"/>
    </row>
    <row r="158" spans="1:4">
      <c r="A158" s="190">
        <v>210103</v>
      </c>
      <c r="B158" s="74" t="s">
        <v>1326</v>
      </c>
      <c r="C158" s="277"/>
      <c r="D158" s="277"/>
    </row>
    <row r="159" spans="1:4">
      <c r="A159" s="190">
        <v>210104</v>
      </c>
      <c r="B159" s="74" t="s">
        <v>1325</v>
      </c>
      <c r="C159" s="277"/>
      <c r="D159" s="277"/>
    </row>
    <row r="160" spans="1:4">
      <c r="A160" s="190">
        <v>210105</v>
      </c>
      <c r="B160" s="74" t="s">
        <v>1324</v>
      </c>
      <c r="C160" s="277"/>
      <c r="D160" s="277"/>
    </row>
    <row r="161" spans="1:4">
      <c r="A161" s="190">
        <v>210106</v>
      </c>
      <c r="B161" s="74" t="s">
        <v>1323</v>
      </c>
      <c r="C161" s="277"/>
      <c r="D161" s="277"/>
    </row>
    <row r="162" spans="1:4">
      <c r="A162" s="347">
        <v>2102</v>
      </c>
      <c r="B162" s="75" t="s">
        <v>1322</v>
      </c>
      <c r="C162" s="274">
        <f>SUM(C163:C168)</f>
        <v>0</v>
      </c>
      <c r="D162" s="274">
        <f>SUM(D163:D168)</f>
        <v>0</v>
      </c>
    </row>
    <row r="163" spans="1:4">
      <c r="A163" s="190">
        <v>210201</v>
      </c>
      <c r="B163" s="74" t="s">
        <v>1060</v>
      </c>
      <c r="C163" s="277"/>
      <c r="D163" s="277"/>
    </row>
    <row r="164" spans="1:4">
      <c r="A164" s="190">
        <v>210202</v>
      </c>
      <c r="B164" s="74" t="s">
        <v>1061</v>
      </c>
      <c r="C164" s="277"/>
      <c r="D164" s="277"/>
    </row>
    <row r="165" spans="1:4">
      <c r="A165" s="190">
        <v>210203</v>
      </c>
      <c r="B165" s="74" t="s">
        <v>1062</v>
      </c>
      <c r="C165" s="277"/>
      <c r="D165" s="277"/>
    </row>
    <row r="166" spans="1:4">
      <c r="A166" s="190">
        <v>210204</v>
      </c>
      <c r="B166" s="74" t="s">
        <v>1063</v>
      </c>
      <c r="C166" s="277"/>
      <c r="D166" s="277"/>
    </row>
    <row r="167" spans="1:4">
      <c r="A167" s="190">
        <v>210205</v>
      </c>
      <c r="B167" s="74" t="s">
        <v>1064</v>
      </c>
      <c r="C167" s="277"/>
      <c r="D167" s="277"/>
    </row>
    <row r="168" spans="1:4" ht="51">
      <c r="A168" s="190">
        <v>210206</v>
      </c>
      <c r="B168" s="74" t="s">
        <v>1195</v>
      </c>
      <c r="C168" s="277"/>
      <c r="D168" s="277"/>
    </row>
    <row r="169" spans="1:4">
      <c r="A169" s="347">
        <v>2103</v>
      </c>
      <c r="B169" s="75" t="s">
        <v>1058</v>
      </c>
      <c r="C169" s="274">
        <f>SUM(C170:C174)</f>
        <v>0</v>
      </c>
      <c r="D169" s="274">
        <f>SUM(D170:D174)</f>
        <v>0</v>
      </c>
    </row>
    <row r="170" spans="1:4">
      <c r="A170" s="190">
        <v>210301</v>
      </c>
      <c r="B170" s="74" t="s">
        <v>1321</v>
      </c>
      <c r="C170" s="277"/>
      <c r="D170" s="277"/>
    </row>
    <row r="171" spans="1:4">
      <c r="A171" s="190">
        <v>210302</v>
      </c>
      <c r="B171" s="74" t="s">
        <v>1320</v>
      </c>
      <c r="C171" s="277"/>
      <c r="D171" s="277"/>
    </row>
    <row r="172" spans="1:4">
      <c r="A172" s="190">
        <v>210303</v>
      </c>
      <c r="B172" s="74" t="s">
        <v>1319</v>
      </c>
      <c r="C172" s="277"/>
      <c r="D172" s="277"/>
    </row>
    <row r="173" spans="1:4">
      <c r="A173" s="190">
        <v>210304</v>
      </c>
      <c r="B173" s="74" t="s">
        <v>1318</v>
      </c>
      <c r="C173" s="277"/>
      <c r="D173" s="277"/>
    </row>
    <row r="174" spans="1:4">
      <c r="A174" s="190">
        <v>210305</v>
      </c>
      <c r="B174" s="74" t="s">
        <v>1317</v>
      </c>
      <c r="C174" s="277"/>
      <c r="D174" s="277"/>
    </row>
    <row r="175" spans="1:4">
      <c r="A175" s="347">
        <v>2104</v>
      </c>
      <c r="B175" s="75" t="s">
        <v>1059</v>
      </c>
      <c r="C175" s="274">
        <f>SUM(C176:C185)</f>
        <v>0</v>
      </c>
      <c r="D175" s="274">
        <f>SUM(D176:D185)</f>
        <v>0</v>
      </c>
    </row>
    <row r="176" spans="1:4">
      <c r="A176" s="190">
        <v>210401</v>
      </c>
      <c r="B176" s="74" t="s">
        <v>1316</v>
      </c>
      <c r="C176" s="277"/>
      <c r="D176" s="277"/>
    </row>
    <row r="177" spans="1:4">
      <c r="A177" s="190">
        <v>210402</v>
      </c>
      <c r="B177" s="74" t="s">
        <v>1315</v>
      </c>
      <c r="C177" s="277"/>
      <c r="D177" s="277"/>
    </row>
    <row r="178" spans="1:4">
      <c r="A178" s="190">
        <v>210403</v>
      </c>
      <c r="B178" s="74" t="s">
        <v>1314</v>
      </c>
      <c r="C178" s="277"/>
      <c r="D178" s="277"/>
    </row>
    <row r="179" spans="1:4">
      <c r="A179" s="190">
        <v>210404</v>
      </c>
      <c r="B179" s="74" t="s">
        <v>1313</v>
      </c>
      <c r="C179" s="277"/>
      <c r="D179" s="277"/>
    </row>
    <row r="180" spans="1:4" ht="51">
      <c r="A180" s="190">
        <v>210405</v>
      </c>
      <c r="B180" s="74" t="s">
        <v>1312</v>
      </c>
      <c r="C180" s="277"/>
      <c r="D180" s="277"/>
    </row>
    <row r="181" spans="1:4">
      <c r="A181" s="190">
        <v>210406</v>
      </c>
      <c r="B181" s="74" t="s">
        <v>1311</v>
      </c>
      <c r="C181" s="277"/>
      <c r="D181" s="277"/>
    </row>
    <row r="182" spans="1:4">
      <c r="A182" s="190">
        <v>210407</v>
      </c>
      <c r="B182" s="74" t="s">
        <v>1310</v>
      </c>
      <c r="C182" s="277"/>
      <c r="D182" s="277"/>
    </row>
    <row r="183" spans="1:4">
      <c r="A183" s="190">
        <v>210408</v>
      </c>
      <c r="B183" s="74" t="s">
        <v>1075</v>
      </c>
      <c r="C183" s="277"/>
      <c r="D183" s="277"/>
    </row>
    <row r="184" spans="1:4" ht="51">
      <c r="A184" s="192">
        <v>210409</v>
      </c>
      <c r="B184" s="74" t="s">
        <v>1197</v>
      </c>
      <c r="C184" s="277"/>
      <c r="D184" s="277"/>
    </row>
    <row r="185" spans="1:4" ht="51">
      <c r="A185" s="192">
        <v>210410</v>
      </c>
      <c r="B185" s="74" t="s">
        <v>1187</v>
      </c>
      <c r="C185" s="277"/>
      <c r="D185" s="277"/>
    </row>
    <row r="186" spans="1:4">
      <c r="A186" s="347">
        <v>2105</v>
      </c>
      <c r="B186" s="75" t="s">
        <v>429</v>
      </c>
      <c r="C186" s="274">
        <f>SUM(C187:C189)</f>
        <v>0</v>
      </c>
      <c r="D186" s="274">
        <f>SUM(D187:D189)</f>
        <v>0</v>
      </c>
    </row>
    <row r="187" spans="1:4">
      <c r="A187" s="190">
        <v>210501</v>
      </c>
      <c r="B187" s="74" t="s">
        <v>431</v>
      </c>
      <c r="C187" s="277"/>
      <c r="D187" s="277"/>
    </row>
    <row r="188" spans="1:4">
      <c r="A188" s="190">
        <v>210502</v>
      </c>
      <c r="B188" s="74" t="s">
        <v>433</v>
      </c>
      <c r="C188" s="277"/>
      <c r="D188" s="277"/>
    </row>
    <row r="189" spans="1:4">
      <c r="A189" s="190">
        <v>210503</v>
      </c>
      <c r="B189" s="74" t="s">
        <v>435</v>
      </c>
      <c r="C189" s="277"/>
      <c r="D189" s="277"/>
    </row>
    <row r="190" spans="1:4">
      <c r="A190" s="347">
        <v>2106</v>
      </c>
      <c r="B190" s="75" t="s">
        <v>437</v>
      </c>
      <c r="C190" s="274">
        <f>SUM(C191:C194)</f>
        <v>0</v>
      </c>
      <c r="D190" s="274">
        <f>SUM(D191:D194)</f>
        <v>0</v>
      </c>
    </row>
    <row r="191" spans="1:4">
      <c r="A191" s="190">
        <v>210601</v>
      </c>
      <c r="B191" s="74" t="s">
        <v>439</v>
      </c>
      <c r="C191" s="277"/>
      <c r="D191" s="277"/>
    </row>
    <row r="192" spans="1:4">
      <c r="A192" s="190">
        <v>210602</v>
      </c>
      <c r="B192" s="74" t="s">
        <v>441</v>
      </c>
      <c r="C192" s="277"/>
      <c r="D192" s="277"/>
    </row>
    <row r="193" spans="1:4">
      <c r="A193" s="190">
        <v>210603</v>
      </c>
      <c r="B193" s="74" t="s">
        <v>443</v>
      </c>
      <c r="C193" s="277"/>
      <c r="D193" s="277"/>
    </row>
    <row r="194" spans="1:4">
      <c r="A194" s="190">
        <v>210604</v>
      </c>
      <c r="B194" s="74" t="s">
        <v>445</v>
      </c>
      <c r="C194" s="277"/>
      <c r="D194" s="277"/>
    </row>
    <row r="195" spans="1:4">
      <c r="A195" s="178">
        <v>2107</v>
      </c>
      <c r="B195" s="75" t="s">
        <v>446</v>
      </c>
      <c r="C195" s="274">
        <f>SUM(C196:C198)</f>
        <v>0</v>
      </c>
      <c r="D195" s="274">
        <f>SUM(D196:D198)</f>
        <v>0</v>
      </c>
    </row>
    <row r="196" spans="1:4">
      <c r="A196" s="190">
        <v>210701</v>
      </c>
      <c r="B196" s="74" t="s">
        <v>448</v>
      </c>
      <c r="C196" s="277"/>
      <c r="D196" s="277"/>
    </row>
    <row r="197" spans="1:4">
      <c r="A197" s="190">
        <v>210702</v>
      </c>
      <c r="B197" s="74" t="s">
        <v>450</v>
      </c>
      <c r="C197" s="277"/>
      <c r="D197" s="277"/>
    </row>
    <row r="198" spans="1:4">
      <c r="A198" s="190">
        <v>210703</v>
      </c>
      <c r="B198" s="74" t="s">
        <v>452</v>
      </c>
      <c r="C198" s="277"/>
      <c r="D198" s="277"/>
    </row>
    <row r="199" spans="1:4" ht="30">
      <c r="A199" s="347">
        <v>2108</v>
      </c>
      <c r="B199" s="75" t="s">
        <v>454</v>
      </c>
      <c r="C199" s="274">
        <f>SUM(C200:C212)</f>
        <v>0</v>
      </c>
      <c r="D199" s="274">
        <f>SUM(D200:D212)</f>
        <v>0</v>
      </c>
    </row>
    <row r="200" spans="1:4" ht="51">
      <c r="A200" s="190">
        <v>210801</v>
      </c>
      <c r="B200" s="74" t="s">
        <v>456</v>
      </c>
      <c r="C200" s="277"/>
      <c r="D200" s="277"/>
    </row>
    <row r="201" spans="1:4">
      <c r="A201" s="190">
        <v>210802</v>
      </c>
      <c r="B201" s="74" t="s">
        <v>550</v>
      </c>
      <c r="C201" s="277"/>
      <c r="D201" s="277"/>
    </row>
    <row r="202" spans="1:4">
      <c r="A202" s="190">
        <v>210803</v>
      </c>
      <c r="B202" s="74" t="s">
        <v>459</v>
      </c>
      <c r="C202" s="277"/>
      <c r="D202" s="277"/>
    </row>
    <row r="203" spans="1:4">
      <c r="A203" s="190">
        <v>210804</v>
      </c>
      <c r="B203" s="74" t="s">
        <v>461</v>
      </c>
      <c r="C203" s="277"/>
      <c r="D203" s="277"/>
    </row>
    <row r="204" spans="1:4">
      <c r="A204" s="190">
        <v>210805</v>
      </c>
      <c r="B204" s="74" t="s">
        <v>463</v>
      </c>
      <c r="C204" s="277"/>
      <c r="D204" s="277"/>
    </row>
    <row r="205" spans="1:4">
      <c r="A205" s="190">
        <v>210806</v>
      </c>
      <c r="B205" s="74" t="s">
        <v>465</v>
      </c>
      <c r="C205" s="277"/>
      <c r="D205" s="277"/>
    </row>
    <row r="206" spans="1:4">
      <c r="A206" s="190">
        <v>210807</v>
      </c>
      <c r="B206" s="74" t="s">
        <v>551</v>
      </c>
      <c r="C206" s="277"/>
      <c r="D206" s="277"/>
    </row>
    <row r="207" spans="1:4" ht="51">
      <c r="A207" s="190">
        <v>210808</v>
      </c>
      <c r="B207" s="74" t="s">
        <v>468</v>
      </c>
      <c r="C207" s="277"/>
      <c r="D207" s="277"/>
    </row>
    <row r="208" spans="1:4">
      <c r="A208" s="190">
        <v>210809</v>
      </c>
      <c r="B208" s="74" t="s">
        <v>470</v>
      </c>
      <c r="C208" s="277"/>
      <c r="D208" s="277"/>
    </row>
    <row r="209" spans="1:4">
      <c r="A209" s="192">
        <v>210815</v>
      </c>
      <c r="B209" s="74" t="s">
        <v>781</v>
      </c>
      <c r="C209" s="277"/>
      <c r="D209" s="277"/>
    </row>
    <row r="210" spans="1:4">
      <c r="A210" s="192">
        <v>210816</v>
      </c>
      <c r="B210" s="74" t="s">
        <v>782</v>
      </c>
      <c r="C210" s="277"/>
      <c r="D210" s="277"/>
    </row>
    <row r="211" spans="1:4">
      <c r="A211" s="192">
        <v>210817</v>
      </c>
      <c r="B211" s="74" t="s">
        <v>783</v>
      </c>
      <c r="C211" s="277"/>
      <c r="D211" s="277"/>
    </row>
    <row r="212" spans="1:4">
      <c r="A212" s="192">
        <v>210818</v>
      </c>
      <c r="B212" s="74" t="s">
        <v>784</v>
      </c>
      <c r="C212" s="277"/>
      <c r="D212" s="277"/>
    </row>
    <row r="213" spans="1:4">
      <c r="A213" s="347">
        <v>2109</v>
      </c>
      <c r="B213" s="75" t="s">
        <v>472</v>
      </c>
      <c r="C213" s="274">
        <f>SUM(C214:C215)</f>
        <v>0</v>
      </c>
      <c r="D213" s="274">
        <f>SUM(D214:D215)</f>
        <v>0</v>
      </c>
    </row>
    <row r="214" spans="1:4">
      <c r="A214" s="190">
        <v>210901</v>
      </c>
      <c r="B214" s="74" t="s">
        <v>474</v>
      </c>
      <c r="C214" s="277"/>
      <c r="D214" s="277"/>
    </row>
    <row r="215" spans="1:4">
      <c r="A215" s="190">
        <v>210902</v>
      </c>
      <c r="B215" s="74" t="s">
        <v>552</v>
      </c>
      <c r="C215" s="277"/>
      <c r="D215" s="277"/>
    </row>
    <row r="216" spans="1:4">
      <c r="A216" s="347">
        <v>211</v>
      </c>
      <c r="B216" s="75" t="s">
        <v>477</v>
      </c>
      <c r="C216" s="273">
        <f>C217+C219</f>
        <v>0</v>
      </c>
      <c r="D216" s="273">
        <f>D217+D219</f>
        <v>0</v>
      </c>
    </row>
    <row r="217" spans="1:4">
      <c r="A217" s="347">
        <v>2111</v>
      </c>
      <c r="B217" s="75" t="s">
        <v>479</v>
      </c>
      <c r="C217" s="274">
        <f>+C218</f>
        <v>0</v>
      </c>
      <c r="D217" s="274">
        <f>+D218</f>
        <v>0</v>
      </c>
    </row>
    <row r="218" spans="1:4">
      <c r="A218" s="190">
        <v>211101</v>
      </c>
      <c r="B218" s="74" t="s">
        <v>481</v>
      </c>
      <c r="C218" s="277"/>
      <c r="D218" s="277"/>
    </row>
    <row r="219" spans="1:4">
      <c r="A219" s="347">
        <v>2112</v>
      </c>
      <c r="B219" s="75" t="s">
        <v>483</v>
      </c>
      <c r="C219" s="274">
        <f>+C220</f>
        <v>0</v>
      </c>
      <c r="D219" s="274">
        <f>+D220</f>
        <v>0</v>
      </c>
    </row>
    <row r="220" spans="1:4">
      <c r="A220" s="190">
        <v>211201</v>
      </c>
      <c r="B220" s="74" t="s">
        <v>485</v>
      </c>
      <c r="C220" s="277"/>
      <c r="D220" s="277"/>
    </row>
    <row r="221" spans="1:4">
      <c r="A221" s="347">
        <v>212</v>
      </c>
      <c r="B221" s="75" t="s">
        <v>487</v>
      </c>
      <c r="C221" s="273">
        <f>C222+C224</f>
        <v>0</v>
      </c>
      <c r="D221" s="273">
        <f>D222+D224</f>
        <v>0</v>
      </c>
    </row>
    <row r="222" spans="1:4">
      <c r="A222" s="347">
        <v>2121</v>
      </c>
      <c r="B222" s="75" t="s">
        <v>489</v>
      </c>
      <c r="C222" s="274">
        <f>+C223</f>
        <v>0</v>
      </c>
      <c r="D222" s="274">
        <f>+D223</f>
        <v>0</v>
      </c>
    </row>
    <row r="223" spans="1:4">
      <c r="A223" s="190">
        <v>212101</v>
      </c>
      <c r="B223" s="74" t="s">
        <v>491</v>
      </c>
      <c r="C223" s="277"/>
      <c r="D223" s="277"/>
    </row>
    <row r="224" spans="1:4">
      <c r="A224" s="347">
        <v>2122</v>
      </c>
      <c r="B224" s="75" t="s">
        <v>493</v>
      </c>
      <c r="C224" s="274">
        <f>+C225</f>
        <v>0</v>
      </c>
      <c r="D224" s="274">
        <f>+D225</f>
        <v>0</v>
      </c>
    </row>
    <row r="225" spans="1:4" ht="51">
      <c r="A225" s="190">
        <v>212201</v>
      </c>
      <c r="B225" s="74" t="s">
        <v>495</v>
      </c>
      <c r="C225" s="277"/>
      <c r="D225" s="277"/>
    </row>
    <row r="226" spans="1:4">
      <c r="A226" s="347">
        <v>213</v>
      </c>
      <c r="B226" s="75" t="s">
        <v>497</v>
      </c>
      <c r="C226" s="273">
        <f>SUM(C227,C230,C239,C244,C249)</f>
        <v>0</v>
      </c>
      <c r="D226" s="273">
        <f>SUM(D227,D230,D239,D244,D249)</f>
        <v>0</v>
      </c>
    </row>
    <row r="227" spans="1:4">
      <c r="A227" s="347">
        <v>2131</v>
      </c>
      <c r="B227" s="75" t="s">
        <v>499</v>
      </c>
      <c r="C227" s="274">
        <f>SUM(C228:C229)</f>
        <v>0</v>
      </c>
      <c r="D227" s="274">
        <f>SUM(D228:D229)</f>
        <v>0</v>
      </c>
    </row>
    <row r="228" spans="1:4">
      <c r="A228" s="190">
        <v>213101</v>
      </c>
      <c r="B228" s="74" t="s">
        <v>501</v>
      </c>
      <c r="C228" s="277"/>
      <c r="D228" s="277"/>
    </row>
    <row r="229" spans="1:4">
      <c r="A229" s="190">
        <v>213102</v>
      </c>
      <c r="B229" s="74" t="s">
        <v>503</v>
      </c>
      <c r="C229" s="277"/>
      <c r="D229" s="277"/>
    </row>
    <row r="230" spans="1:4">
      <c r="A230" s="347">
        <v>2132</v>
      </c>
      <c r="B230" s="75" t="s">
        <v>505</v>
      </c>
      <c r="C230" s="274">
        <f>SUM(C231:C238)</f>
        <v>0</v>
      </c>
      <c r="D230" s="274">
        <f>SUM(D231:D238)</f>
        <v>0</v>
      </c>
    </row>
    <row r="231" spans="1:4">
      <c r="A231" s="190">
        <v>213202</v>
      </c>
      <c r="B231" s="74" t="s">
        <v>507</v>
      </c>
      <c r="C231" s="277"/>
      <c r="D231" s="277"/>
    </row>
    <row r="232" spans="1:4">
      <c r="A232" s="190">
        <v>213203</v>
      </c>
      <c r="B232" s="74" t="s">
        <v>509</v>
      </c>
      <c r="C232" s="277"/>
      <c r="D232" s="277"/>
    </row>
    <row r="233" spans="1:4" ht="51">
      <c r="A233" s="190">
        <v>213204</v>
      </c>
      <c r="B233" s="74" t="s">
        <v>553</v>
      </c>
      <c r="C233" s="277"/>
      <c r="D233" s="277"/>
    </row>
    <row r="234" spans="1:4">
      <c r="A234" s="190">
        <v>213205</v>
      </c>
      <c r="B234" s="74" t="s">
        <v>512</v>
      </c>
      <c r="C234" s="277"/>
      <c r="D234" s="277"/>
    </row>
    <row r="235" spans="1:4" ht="51">
      <c r="A235" s="190">
        <v>213206</v>
      </c>
      <c r="B235" s="74" t="s">
        <v>514</v>
      </c>
      <c r="C235" s="277"/>
      <c r="D235" s="277"/>
    </row>
    <row r="236" spans="1:4" ht="51">
      <c r="A236" s="190">
        <v>213207</v>
      </c>
      <c r="B236" s="74" t="s">
        <v>516</v>
      </c>
      <c r="C236" s="277"/>
      <c r="D236" s="277"/>
    </row>
    <row r="237" spans="1:4" ht="51">
      <c r="A237" s="190">
        <v>213208</v>
      </c>
      <c r="B237" s="74" t="s">
        <v>554</v>
      </c>
      <c r="C237" s="277"/>
      <c r="D237" s="277"/>
    </row>
    <row r="238" spans="1:4">
      <c r="A238" s="190">
        <v>213209</v>
      </c>
      <c r="B238" s="74" t="s">
        <v>555</v>
      </c>
      <c r="C238" s="277"/>
      <c r="D238" s="277"/>
    </row>
    <row r="239" spans="1:4">
      <c r="A239" s="347">
        <v>2133</v>
      </c>
      <c r="B239" s="75" t="s">
        <v>519</v>
      </c>
      <c r="C239" s="274">
        <f>SUM(C240:C243)</f>
        <v>0</v>
      </c>
      <c r="D239" s="274">
        <f>SUM(D240:D243)</f>
        <v>0</v>
      </c>
    </row>
    <row r="240" spans="1:4">
      <c r="A240" s="190">
        <v>213301</v>
      </c>
      <c r="B240" s="74" t="s">
        <v>360</v>
      </c>
      <c r="C240" s="277"/>
      <c r="D240" s="277"/>
    </row>
    <row r="241" spans="1:4" ht="51">
      <c r="A241" s="190">
        <v>213302</v>
      </c>
      <c r="B241" s="74" t="s">
        <v>520</v>
      </c>
      <c r="C241" s="277"/>
      <c r="D241" s="277"/>
    </row>
    <row r="242" spans="1:4">
      <c r="A242" s="190">
        <v>213303</v>
      </c>
      <c r="B242" s="74" t="s">
        <v>361</v>
      </c>
      <c r="C242" s="277"/>
      <c r="D242" s="277"/>
    </row>
    <row r="243" spans="1:4">
      <c r="A243" s="190">
        <v>213304</v>
      </c>
      <c r="B243" s="74" t="s">
        <v>373</v>
      </c>
      <c r="C243" s="277"/>
      <c r="D243" s="277"/>
    </row>
    <row r="244" spans="1:4" ht="30">
      <c r="A244" s="347">
        <v>2134</v>
      </c>
      <c r="B244" s="75" t="s">
        <v>521</v>
      </c>
      <c r="C244" s="274">
        <f>SUM(C245:C248)</f>
        <v>0</v>
      </c>
      <c r="D244" s="274">
        <f>SUM(D245:D248)</f>
        <v>0</v>
      </c>
    </row>
    <row r="245" spans="1:4" ht="51">
      <c r="A245" s="190">
        <v>213401</v>
      </c>
      <c r="B245" s="74" t="s">
        <v>522</v>
      </c>
      <c r="C245" s="277"/>
      <c r="D245" s="277"/>
    </row>
    <row r="246" spans="1:4" ht="51">
      <c r="A246" s="190">
        <v>213402</v>
      </c>
      <c r="B246" s="74" t="s">
        <v>523</v>
      </c>
      <c r="C246" s="277"/>
      <c r="D246" s="277"/>
    </row>
    <row r="247" spans="1:4">
      <c r="A247" s="190">
        <v>213403</v>
      </c>
      <c r="B247" s="74" t="s">
        <v>361</v>
      </c>
      <c r="C247" s="277"/>
      <c r="D247" s="277"/>
    </row>
    <row r="248" spans="1:4">
      <c r="A248" s="190">
        <v>213404</v>
      </c>
      <c r="B248" s="74" t="s">
        <v>373</v>
      </c>
      <c r="C248" s="277"/>
      <c r="D248" s="277"/>
    </row>
    <row r="249" spans="1:4">
      <c r="A249" s="347">
        <v>2135</v>
      </c>
      <c r="B249" s="75" t="s">
        <v>524</v>
      </c>
      <c r="C249" s="274">
        <f>SUM(C250:C254)</f>
        <v>0</v>
      </c>
      <c r="D249" s="274">
        <f>SUM(D250:D254)</f>
        <v>0</v>
      </c>
    </row>
    <row r="250" spans="1:4">
      <c r="A250" s="190">
        <v>213501</v>
      </c>
      <c r="B250" s="74" t="s">
        <v>360</v>
      </c>
      <c r="C250" s="277"/>
      <c r="D250" s="277"/>
    </row>
    <row r="251" spans="1:4" ht="51">
      <c r="A251" s="190">
        <v>213502</v>
      </c>
      <c r="B251" s="74" t="s">
        <v>520</v>
      </c>
      <c r="C251" s="277"/>
      <c r="D251" s="277"/>
    </row>
    <row r="252" spans="1:4">
      <c r="A252" s="190">
        <v>213503</v>
      </c>
      <c r="B252" s="74" t="s">
        <v>361</v>
      </c>
      <c r="C252" s="277"/>
      <c r="D252" s="277"/>
    </row>
    <row r="253" spans="1:4">
      <c r="A253" s="190">
        <v>213504</v>
      </c>
      <c r="B253" s="74" t="s">
        <v>373</v>
      </c>
      <c r="C253" s="277"/>
      <c r="D253" s="277"/>
    </row>
    <row r="254" spans="1:4" ht="51">
      <c r="A254" s="190">
        <v>213505</v>
      </c>
      <c r="B254" s="74" t="s">
        <v>374</v>
      </c>
      <c r="C254" s="277"/>
      <c r="D254" s="277"/>
    </row>
    <row r="255" spans="1:4">
      <c r="A255" s="178">
        <v>3</v>
      </c>
      <c r="B255" s="75" t="s">
        <v>1225</v>
      </c>
      <c r="C255" s="278">
        <f>C9-C152</f>
        <v>0</v>
      </c>
      <c r="D255" s="278">
        <f>D9-D152</f>
        <v>0</v>
      </c>
    </row>
    <row r="256" spans="1:4" ht="30">
      <c r="A256" s="193"/>
      <c r="B256" s="200" t="s">
        <v>756</v>
      </c>
      <c r="C256" s="279"/>
      <c r="D256" s="279"/>
    </row>
    <row r="257" spans="1:4">
      <c r="A257" s="178">
        <v>4</v>
      </c>
      <c r="B257" s="75" t="s">
        <v>1226</v>
      </c>
      <c r="C257" s="273">
        <f>SUM(C258:C265)</f>
        <v>0</v>
      </c>
      <c r="D257" s="273">
        <f>SUM(D258:D265)</f>
        <v>0</v>
      </c>
    </row>
    <row r="258" spans="1:4">
      <c r="A258" s="190">
        <v>140001</v>
      </c>
      <c r="B258" s="74" t="s">
        <v>556</v>
      </c>
      <c r="C258" s="277"/>
      <c r="D258" s="277"/>
    </row>
    <row r="259" spans="1:4">
      <c r="A259" s="190">
        <v>140002</v>
      </c>
      <c r="B259" s="74" t="s">
        <v>557</v>
      </c>
      <c r="C259" s="277"/>
      <c r="D259" s="277"/>
    </row>
    <row r="260" spans="1:4" ht="51">
      <c r="A260" s="190">
        <v>140003</v>
      </c>
      <c r="B260" s="74" t="s">
        <v>558</v>
      </c>
      <c r="C260" s="277"/>
      <c r="D260" s="277"/>
    </row>
    <row r="261" spans="1:4">
      <c r="A261" s="190">
        <v>140004</v>
      </c>
      <c r="B261" s="74" t="s">
        <v>540</v>
      </c>
      <c r="C261" s="277"/>
      <c r="D261" s="277"/>
    </row>
    <row r="262" spans="1:4">
      <c r="A262" s="190">
        <v>140005</v>
      </c>
      <c r="B262" s="74" t="s">
        <v>764</v>
      </c>
      <c r="C262" s="277"/>
      <c r="D262" s="277"/>
    </row>
    <row r="263" spans="1:4" ht="51">
      <c r="A263" s="190">
        <v>140006</v>
      </c>
      <c r="B263" s="74" t="s">
        <v>765</v>
      </c>
      <c r="C263" s="277"/>
      <c r="D263" s="277"/>
    </row>
    <row r="264" spans="1:4">
      <c r="A264" s="192">
        <v>140007</v>
      </c>
      <c r="B264" s="74" t="s">
        <v>766</v>
      </c>
      <c r="C264" s="277"/>
      <c r="D264" s="277"/>
    </row>
    <row r="265" spans="1:4">
      <c r="A265" s="192">
        <v>140008</v>
      </c>
      <c r="B265" s="74" t="s">
        <v>767</v>
      </c>
      <c r="C265" s="277"/>
      <c r="D265" s="277"/>
    </row>
    <row r="266" spans="1:4">
      <c r="A266" s="178">
        <v>5</v>
      </c>
      <c r="B266" s="75" t="s">
        <v>1227</v>
      </c>
      <c r="C266" s="273">
        <f>SUM(C267)</f>
        <v>0</v>
      </c>
      <c r="D266" s="273">
        <f>SUM(D267)</f>
        <v>0</v>
      </c>
    </row>
    <row r="267" spans="1:4">
      <c r="A267" s="178">
        <v>22</v>
      </c>
      <c r="B267" s="75" t="s">
        <v>526</v>
      </c>
      <c r="C267" s="273">
        <f>SUM(C268,C280)</f>
        <v>0</v>
      </c>
      <c r="D267" s="273">
        <f>SUM(D268,D280)</f>
        <v>0</v>
      </c>
    </row>
    <row r="268" spans="1:4">
      <c r="A268" s="347">
        <v>2200</v>
      </c>
      <c r="B268" s="75" t="s">
        <v>1209</v>
      </c>
      <c r="C268" s="274">
        <f>SUM(C269:C279)</f>
        <v>0</v>
      </c>
      <c r="D268" s="274">
        <f>SUM(D269:D279)</f>
        <v>0</v>
      </c>
    </row>
    <row r="269" spans="1:4">
      <c r="A269" s="190">
        <v>220001</v>
      </c>
      <c r="B269" s="74" t="s">
        <v>1210</v>
      </c>
      <c r="C269" s="277"/>
      <c r="D269" s="277"/>
    </row>
    <row r="270" spans="1:4">
      <c r="A270" s="190">
        <v>221001</v>
      </c>
      <c r="B270" s="74" t="s">
        <v>1211</v>
      </c>
      <c r="C270" s="277"/>
      <c r="D270" s="277"/>
    </row>
    <row r="271" spans="1:4">
      <c r="A271" s="190">
        <v>222001</v>
      </c>
      <c r="B271" s="74" t="s">
        <v>1212</v>
      </c>
      <c r="C271" s="277"/>
      <c r="D271" s="277"/>
    </row>
    <row r="272" spans="1:4">
      <c r="A272" s="190">
        <v>223001</v>
      </c>
      <c r="B272" s="74" t="s">
        <v>1213</v>
      </c>
      <c r="C272" s="277"/>
      <c r="D272" s="277"/>
    </row>
    <row r="273" spans="1:4">
      <c r="A273" s="190">
        <v>224001</v>
      </c>
      <c r="B273" s="74" t="s">
        <v>1214</v>
      </c>
      <c r="C273" s="277"/>
      <c r="D273" s="277"/>
    </row>
    <row r="274" spans="1:4">
      <c r="A274" s="192">
        <v>225101</v>
      </c>
      <c r="B274" s="74" t="s">
        <v>1216</v>
      </c>
      <c r="C274" s="277"/>
      <c r="D274" s="277"/>
    </row>
    <row r="275" spans="1:4">
      <c r="A275" s="192">
        <v>225102</v>
      </c>
      <c r="B275" s="74" t="s">
        <v>1217</v>
      </c>
      <c r="C275" s="277"/>
      <c r="D275" s="277"/>
    </row>
    <row r="276" spans="1:4">
      <c r="A276" s="192">
        <v>225103</v>
      </c>
      <c r="B276" s="74" t="s">
        <v>1218</v>
      </c>
      <c r="C276" s="277"/>
      <c r="D276" s="277"/>
    </row>
    <row r="277" spans="1:4" ht="51">
      <c r="A277" s="192">
        <v>225104</v>
      </c>
      <c r="B277" s="74" t="s">
        <v>1219</v>
      </c>
      <c r="C277" s="277"/>
      <c r="D277" s="277"/>
    </row>
    <row r="278" spans="1:4">
      <c r="A278" s="192">
        <v>225105</v>
      </c>
      <c r="B278" s="74" t="s">
        <v>1220</v>
      </c>
      <c r="C278" s="277"/>
      <c r="D278" s="277"/>
    </row>
    <row r="279" spans="1:4">
      <c r="A279" s="192">
        <v>225106</v>
      </c>
      <c r="B279" s="74" t="s">
        <v>1215</v>
      </c>
      <c r="C279" s="277"/>
      <c r="D279" s="277"/>
    </row>
    <row r="280" spans="1:4">
      <c r="A280" s="347">
        <v>2260</v>
      </c>
      <c r="B280" s="75" t="s">
        <v>1150</v>
      </c>
      <c r="C280" s="274">
        <f>+C281</f>
        <v>0</v>
      </c>
      <c r="D280" s="274">
        <f>+D281</f>
        <v>0</v>
      </c>
    </row>
    <row r="281" spans="1:4">
      <c r="A281" s="350">
        <v>226001</v>
      </c>
      <c r="B281" s="191" t="s">
        <v>1221</v>
      </c>
      <c r="C281" s="277"/>
      <c r="D281" s="277"/>
    </row>
    <row r="282" spans="1:4" ht="30">
      <c r="A282" s="178">
        <v>6</v>
      </c>
      <c r="B282" s="75" t="s">
        <v>1228</v>
      </c>
      <c r="C282" s="278">
        <f>C257-C266</f>
        <v>0</v>
      </c>
      <c r="D282" s="278">
        <f>D257-D266</f>
        <v>0</v>
      </c>
    </row>
    <row r="283" spans="1:4">
      <c r="A283" s="194"/>
      <c r="B283" s="199" t="s">
        <v>1188</v>
      </c>
      <c r="C283" s="279"/>
      <c r="D283" s="279"/>
    </row>
    <row r="284" spans="1:4">
      <c r="A284" s="351">
        <v>14</v>
      </c>
      <c r="B284" s="195" t="s">
        <v>747</v>
      </c>
      <c r="C284" s="274">
        <f>SUM(C285:C290)</f>
        <v>0</v>
      </c>
      <c r="D284" s="274">
        <f>SUM(D285:D290)</f>
        <v>0</v>
      </c>
    </row>
    <row r="285" spans="1:4">
      <c r="A285" s="192">
        <v>145004</v>
      </c>
      <c r="B285" s="74" t="s">
        <v>1203</v>
      </c>
      <c r="C285" s="277"/>
      <c r="D285" s="277"/>
    </row>
    <row r="286" spans="1:4">
      <c r="A286" s="190">
        <v>145005</v>
      </c>
      <c r="B286" s="74" t="s">
        <v>1204</v>
      </c>
      <c r="C286" s="277"/>
      <c r="D286" s="277"/>
    </row>
    <row r="287" spans="1:4">
      <c r="A287" s="190">
        <v>145006</v>
      </c>
      <c r="B287" s="74" t="s">
        <v>1205</v>
      </c>
      <c r="C287" s="277"/>
      <c r="D287" s="277"/>
    </row>
    <row r="288" spans="1:4">
      <c r="A288" s="192">
        <v>145007</v>
      </c>
      <c r="B288" s="74" t="s">
        <v>1206</v>
      </c>
      <c r="C288" s="277"/>
      <c r="D288" s="277"/>
    </row>
    <row r="289" spans="1:4" ht="51">
      <c r="A289" s="190">
        <v>145008</v>
      </c>
      <c r="B289" s="74" t="s">
        <v>1207</v>
      </c>
      <c r="C289" s="277"/>
      <c r="D289" s="277"/>
    </row>
    <row r="290" spans="1:4">
      <c r="A290" s="190">
        <v>145009</v>
      </c>
      <c r="B290" s="74" t="s">
        <v>1208</v>
      </c>
      <c r="C290" s="277"/>
      <c r="D290" s="277"/>
    </row>
    <row r="291" spans="1:4">
      <c r="A291" s="347">
        <v>23</v>
      </c>
      <c r="B291" s="75" t="s">
        <v>560</v>
      </c>
      <c r="C291" s="274">
        <f>SUM(C292:C294)</f>
        <v>0</v>
      </c>
      <c r="D291" s="274">
        <f>SUM(D292:D294)</f>
        <v>0</v>
      </c>
    </row>
    <row r="292" spans="1:4">
      <c r="A292" s="190">
        <v>230001</v>
      </c>
      <c r="B292" s="74" t="s">
        <v>562</v>
      </c>
      <c r="C292" s="277"/>
      <c r="D292" s="277"/>
    </row>
    <row r="293" spans="1:4" ht="51">
      <c r="A293" s="190">
        <v>231001</v>
      </c>
      <c r="B293" s="74" t="s">
        <v>564</v>
      </c>
      <c r="C293" s="277"/>
      <c r="D293" s="277"/>
    </row>
    <row r="294" spans="1:4">
      <c r="A294" s="190">
        <v>232001</v>
      </c>
      <c r="B294" s="74" t="s">
        <v>566</v>
      </c>
      <c r="C294" s="277"/>
      <c r="D294" s="277"/>
    </row>
    <row r="295" spans="1:4">
      <c r="A295" s="347">
        <v>24</v>
      </c>
      <c r="B295" s="75" t="s">
        <v>567</v>
      </c>
      <c r="C295" s="274">
        <f>SUM(C296:C298)</f>
        <v>0</v>
      </c>
      <c r="D295" s="274">
        <f>SUM(D296:D298)</f>
        <v>0</v>
      </c>
    </row>
    <row r="296" spans="1:4">
      <c r="A296" s="190">
        <v>240001</v>
      </c>
      <c r="B296" s="74" t="s">
        <v>568</v>
      </c>
      <c r="C296" s="277"/>
      <c r="D296" s="277"/>
    </row>
    <row r="297" spans="1:4">
      <c r="A297" s="190">
        <v>241001</v>
      </c>
      <c r="B297" s="74" t="s">
        <v>569</v>
      </c>
      <c r="C297" s="277"/>
      <c r="D297" s="277"/>
    </row>
    <row r="298" spans="1:4" ht="51">
      <c r="A298" s="190">
        <v>242001</v>
      </c>
      <c r="B298" s="74" t="s">
        <v>570</v>
      </c>
      <c r="C298" s="277"/>
      <c r="D298" s="277"/>
    </row>
    <row r="299" spans="1:4">
      <c r="A299" s="351">
        <v>25</v>
      </c>
      <c r="B299" s="195" t="s">
        <v>768</v>
      </c>
      <c r="C299" s="274">
        <f>SUM(C300:C304)</f>
        <v>0</v>
      </c>
      <c r="D299" s="274">
        <f>SUM(D300:D304)</f>
        <v>0</v>
      </c>
    </row>
    <row r="300" spans="1:4">
      <c r="A300" s="190">
        <v>250001</v>
      </c>
      <c r="B300" s="74" t="s">
        <v>571</v>
      </c>
      <c r="C300" s="277"/>
      <c r="D300" s="277"/>
    </row>
    <row r="301" spans="1:4" ht="51">
      <c r="A301" s="190">
        <v>250002</v>
      </c>
      <c r="B301" s="74" t="s">
        <v>769</v>
      </c>
      <c r="C301" s="277"/>
      <c r="D301" s="277"/>
    </row>
    <row r="302" spans="1:4">
      <c r="A302" s="190">
        <v>250003</v>
      </c>
      <c r="B302" s="74" t="s">
        <v>770</v>
      </c>
      <c r="C302" s="277"/>
      <c r="D302" s="277"/>
    </row>
    <row r="303" spans="1:4">
      <c r="A303" s="190">
        <v>250004</v>
      </c>
      <c r="B303" s="74" t="s">
        <v>771</v>
      </c>
      <c r="C303" s="277"/>
      <c r="D303" s="277"/>
    </row>
    <row r="304" spans="1:4">
      <c r="A304" s="190">
        <v>250005</v>
      </c>
      <c r="B304" s="74" t="s">
        <v>772</v>
      </c>
      <c r="C304" s="277"/>
      <c r="D304" s="277"/>
    </row>
    <row r="305" spans="1:4">
      <c r="A305" s="196">
        <v>7</v>
      </c>
      <c r="B305" s="197" t="s">
        <v>755</v>
      </c>
      <c r="C305" s="280">
        <f>C284-C291-C295-C299</f>
        <v>0</v>
      </c>
      <c r="D305" s="280">
        <f>D284-D291-D295-D299</f>
        <v>0</v>
      </c>
    </row>
    <row r="306" spans="1:4">
      <c r="A306" s="281">
        <v>8</v>
      </c>
      <c r="B306" s="198" t="s">
        <v>1231</v>
      </c>
      <c r="C306" s="274">
        <f>C255+C282+C305</f>
        <v>0</v>
      </c>
      <c r="D306" s="274">
        <f>D255+D282+D305</f>
        <v>0</v>
      </c>
    </row>
    <row r="307" spans="1:4">
      <c r="A307" s="281">
        <v>9</v>
      </c>
      <c r="B307" s="198" t="s">
        <v>572</v>
      </c>
      <c r="C307" s="274"/>
      <c r="D307" s="274"/>
    </row>
    <row r="308" spans="1:4">
      <c r="A308" s="281">
        <v>10</v>
      </c>
      <c r="B308" s="198" t="s">
        <v>573</v>
      </c>
      <c r="C308" s="274"/>
      <c r="D308" s="274"/>
    </row>
    <row r="309" spans="1:4">
      <c r="A309" s="34"/>
      <c r="B309" s="53"/>
    </row>
    <row r="310" spans="1:4">
      <c r="A310" s="34"/>
      <c r="B310" s="53"/>
    </row>
    <row r="311" spans="1:4">
      <c r="A311" s="34"/>
      <c r="B311" s="53"/>
    </row>
    <row r="312" spans="1:4">
      <c r="A312" s="34"/>
      <c r="B312" s="53"/>
    </row>
    <row r="313" spans="1:4">
      <c r="A313" s="34"/>
      <c r="B313" s="53"/>
    </row>
    <row r="314" spans="1:4">
      <c r="A314" s="34"/>
      <c r="B314" s="53"/>
    </row>
    <row r="315" spans="1:4">
      <c r="A315" s="34"/>
      <c r="B315" s="53"/>
    </row>
    <row r="316" spans="1:4">
      <c r="A316" s="34"/>
      <c r="B316" s="53"/>
    </row>
    <row r="317" spans="1:4">
      <c r="A317" s="34"/>
      <c r="B317" s="53"/>
    </row>
    <row r="318" spans="1:4">
      <c r="A318" s="34"/>
      <c r="B318" s="53"/>
    </row>
    <row r="319" spans="1:4">
      <c r="A319" s="34"/>
      <c r="B319" s="53"/>
    </row>
    <row r="320" spans="1:4">
      <c r="A320" s="34"/>
      <c r="B320" s="53"/>
    </row>
    <row r="321" spans="1:2">
      <c r="A321" s="34"/>
      <c r="B321" s="53"/>
    </row>
    <row r="322" spans="1:2">
      <c r="A322" s="34"/>
      <c r="B322" s="53"/>
    </row>
    <row r="323" spans="1:2">
      <c r="A323" s="34"/>
      <c r="B323" s="53"/>
    </row>
    <row r="324" spans="1:2">
      <c r="A324" s="34"/>
      <c r="B324" s="53"/>
    </row>
    <row r="325" spans="1:2">
      <c r="A325" s="34"/>
      <c r="B325" s="53"/>
    </row>
    <row r="326" spans="1:2">
      <c r="A326" s="34"/>
      <c r="B326" s="53"/>
    </row>
    <row r="327" spans="1:2">
      <c r="A327" s="34"/>
      <c r="B327" s="53"/>
    </row>
    <row r="328" spans="1:2">
      <c r="A328" s="34"/>
      <c r="B328" s="53"/>
    </row>
    <row r="329" spans="1:2">
      <c r="A329" s="34"/>
      <c r="B329" s="53"/>
    </row>
    <row r="330" spans="1:2">
      <c r="A330" s="34"/>
      <c r="B330" s="53"/>
    </row>
    <row r="331" spans="1:2">
      <c r="A331" s="34"/>
      <c r="B331" s="53"/>
    </row>
    <row r="332" spans="1:2">
      <c r="A332" s="34"/>
      <c r="B332" s="53"/>
    </row>
    <row r="333" spans="1:2">
      <c r="A333" s="34"/>
      <c r="B333" s="53"/>
    </row>
    <row r="334" spans="1:2">
      <c r="A334" s="34"/>
      <c r="B334" s="53"/>
    </row>
    <row r="335" spans="1:2">
      <c r="A335" s="34"/>
      <c r="B335" s="53"/>
    </row>
    <row r="336" spans="1:2">
      <c r="A336" s="34"/>
      <c r="B336" s="53"/>
    </row>
    <row r="337" spans="1:2">
      <c r="A337" s="34"/>
      <c r="B337" s="53"/>
    </row>
    <row r="338" spans="1:2">
      <c r="A338" s="34"/>
      <c r="B338" s="53"/>
    </row>
    <row r="339" spans="1:2">
      <c r="A339" s="34"/>
      <c r="B339" s="53"/>
    </row>
    <row r="340" spans="1:2">
      <c r="A340" s="34"/>
      <c r="B340" s="53"/>
    </row>
    <row r="341" spans="1:2">
      <c r="A341" s="34"/>
      <c r="B341" s="53"/>
    </row>
    <row r="342" spans="1:2">
      <c r="A342" s="34"/>
      <c r="B342" s="53"/>
    </row>
    <row r="343" spans="1:2">
      <c r="A343" s="34"/>
      <c r="B343" s="53"/>
    </row>
    <row r="344" spans="1:2">
      <c r="A344" s="34"/>
      <c r="B344" s="53"/>
    </row>
    <row r="345" spans="1:2">
      <c r="A345" s="34"/>
      <c r="B345" s="53"/>
    </row>
    <row r="346" spans="1:2">
      <c r="A346" s="34"/>
      <c r="B346" s="53"/>
    </row>
    <row r="347" spans="1:2">
      <c r="A347" s="34"/>
      <c r="B347" s="53"/>
    </row>
    <row r="348" spans="1:2">
      <c r="A348" s="34"/>
      <c r="B348" s="53"/>
    </row>
    <row r="349" spans="1:2">
      <c r="A349" s="34"/>
      <c r="B349" s="53"/>
    </row>
    <row r="350" spans="1:2">
      <c r="A350" s="34"/>
      <c r="B350" s="53"/>
    </row>
    <row r="351" spans="1:2">
      <c r="A351" s="34"/>
      <c r="B351" s="53"/>
    </row>
    <row r="352" spans="1:2">
      <c r="A352" s="34"/>
      <c r="B352" s="53"/>
    </row>
    <row r="353" spans="1:2">
      <c r="A353" s="34"/>
      <c r="B353" s="53"/>
    </row>
    <row r="354" spans="1:2">
      <c r="A354" s="34"/>
      <c r="B354" s="53"/>
    </row>
    <row r="355" spans="1:2">
      <c r="A355" s="34"/>
      <c r="B355" s="53"/>
    </row>
    <row r="356" spans="1:2">
      <c r="A356" s="34"/>
      <c r="B356" s="53"/>
    </row>
    <row r="357" spans="1:2">
      <c r="A357" s="34"/>
      <c r="B357" s="53"/>
    </row>
    <row r="358" spans="1:2">
      <c r="A358" s="34"/>
      <c r="B358" s="53"/>
    </row>
    <row r="359" spans="1:2">
      <c r="A359" s="34"/>
      <c r="B359" s="53"/>
    </row>
    <row r="360" spans="1:2">
      <c r="A360" s="34"/>
      <c r="B360" s="53"/>
    </row>
    <row r="361" spans="1:2">
      <c r="A361" s="34"/>
      <c r="B361" s="53"/>
    </row>
    <row r="362" spans="1:2">
      <c r="A362" s="34"/>
      <c r="B362" s="53"/>
    </row>
    <row r="363" spans="1:2">
      <c r="A363" s="34"/>
      <c r="B363" s="53"/>
    </row>
    <row r="364" spans="1:2">
      <c r="A364" s="34"/>
      <c r="B364" s="53"/>
    </row>
    <row r="365" spans="1:2">
      <c r="A365" s="34"/>
      <c r="B365" s="53"/>
    </row>
    <row r="366" spans="1:2">
      <c r="A366" s="34"/>
      <c r="B366" s="53"/>
    </row>
    <row r="367" spans="1:2">
      <c r="A367" s="34"/>
      <c r="B367" s="53"/>
    </row>
    <row r="368" spans="1:2">
      <c r="A368" s="34"/>
      <c r="B368" s="53"/>
    </row>
    <row r="369" spans="1:2">
      <c r="A369" s="34"/>
      <c r="B369" s="53"/>
    </row>
    <row r="370" spans="1:2">
      <c r="A370" s="34"/>
      <c r="B370" s="53"/>
    </row>
    <row r="371" spans="1:2">
      <c r="A371" s="34"/>
      <c r="B371" s="53"/>
    </row>
    <row r="372" spans="1:2">
      <c r="A372" s="34"/>
      <c r="B372" s="53"/>
    </row>
    <row r="373" spans="1:2">
      <c r="A373" s="34"/>
      <c r="B373" s="53"/>
    </row>
    <row r="374" spans="1:2">
      <c r="A374" s="34"/>
      <c r="B374" s="53"/>
    </row>
    <row r="375" spans="1:2">
      <c r="A375" s="34"/>
      <c r="B375" s="53"/>
    </row>
    <row r="376" spans="1:2">
      <c r="A376" s="34"/>
      <c r="B376" s="53"/>
    </row>
    <row r="377" spans="1:2">
      <c r="A377" s="34"/>
      <c r="B377" s="53"/>
    </row>
    <row r="378" spans="1:2">
      <c r="A378" s="34"/>
      <c r="B378" s="53"/>
    </row>
    <row r="379" spans="1:2">
      <c r="A379" s="34"/>
      <c r="B379" s="53"/>
    </row>
    <row r="380" spans="1:2">
      <c r="A380" s="34"/>
      <c r="B380" s="53"/>
    </row>
    <row r="381" spans="1:2">
      <c r="A381" s="34"/>
      <c r="B381" s="53"/>
    </row>
    <row r="382" spans="1:2">
      <c r="A382" s="34"/>
      <c r="B382" s="53"/>
    </row>
    <row r="383" spans="1:2">
      <c r="A383" s="34"/>
      <c r="B383" s="53"/>
    </row>
    <row r="384" spans="1:2">
      <c r="A384" s="34"/>
      <c r="B384" s="53"/>
    </row>
    <row r="385" spans="1:2">
      <c r="A385" s="34"/>
      <c r="B385" s="53"/>
    </row>
    <row r="386" spans="1:2">
      <c r="A386" s="34"/>
      <c r="B386" s="53"/>
    </row>
    <row r="387" spans="1:2">
      <c r="A387" s="34"/>
      <c r="B387" s="53"/>
    </row>
    <row r="388" spans="1:2">
      <c r="A388" s="34"/>
      <c r="B388" s="53"/>
    </row>
    <row r="389" spans="1:2">
      <c r="A389" s="34"/>
      <c r="B389" s="53"/>
    </row>
    <row r="390" spans="1:2">
      <c r="A390" s="34"/>
      <c r="B390" s="53"/>
    </row>
    <row r="391" spans="1:2">
      <c r="A391" s="34"/>
      <c r="B391" s="53"/>
    </row>
    <row r="392" spans="1:2">
      <c r="A392" s="34"/>
      <c r="B392" s="53"/>
    </row>
    <row r="393" spans="1:2">
      <c r="A393" s="34"/>
      <c r="B393" s="53"/>
    </row>
    <row r="394" spans="1:2">
      <c r="A394" s="34"/>
      <c r="B394" s="53"/>
    </row>
    <row r="395" spans="1:2">
      <c r="A395" s="34"/>
      <c r="B395" s="53"/>
    </row>
    <row r="396" spans="1:2">
      <c r="A396" s="34"/>
      <c r="B396" s="53"/>
    </row>
    <row r="397" spans="1:2">
      <c r="A397" s="34"/>
      <c r="B397" s="53"/>
    </row>
    <row r="398" spans="1:2">
      <c r="A398" s="34"/>
      <c r="B398" s="53"/>
    </row>
    <row r="399" spans="1:2">
      <c r="A399" s="34"/>
      <c r="B399" s="53"/>
    </row>
    <row r="400" spans="1:2">
      <c r="A400" s="34"/>
      <c r="B400" s="53"/>
    </row>
    <row r="401" spans="1:2">
      <c r="A401" s="34"/>
      <c r="B401" s="53"/>
    </row>
    <row r="402" spans="1:2">
      <c r="A402" s="34"/>
      <c r="B402" s="53"/>
    </row>
    <row r="403" spans="1:2">
      <c r="A403" s="34"/>
      <c r="B403" s="53"/>
    </row>
    <row r="404" spans="1:2">
      <c r="A404" s="34"/>
      <c r="B404" s="53"/>
    </row>
    <row r="405" spans="1:2">
      <c r="A405" s="34"/>
      <c r="B405" s="53"/>
    </row>
    <row r="406" spans="1:2">
      <c r="A406" s="34"/>
      <c r="B406" s="53"/>
    </row>
    <row r="407" spans="1:2">
      <c r="A407" s="34"/>
      <c r="B407" s="53"/>
    </row>
    <row r="408" spans="1:2">
      <c r="A408" s="34"/>
      <c r="B408" s="53"/>
    </row>
    <row r="409" spans="1:2">
      <c r="A409" s="34"/>
      <c r="B409" s="53"/>
    </row>
    <row r="410" spans="1:2">
      <c r="A410" s="34"/>
      <c r="B410" s="53"/>
    </row>
    <row r="411" spans="1:2">
      <c r="A411" s="34"/>
      <c r="B411" s="53"/>
    </row>
    <row r="412" spans="1:2">
      <c r="A412" s="34"/>
      <c r="B412" s="53"/>
    </row>
    <row r="413" spans="1:2">
      <c r="A413" s="34"/>
      <c r="B413" s="53"/>
    </row>
    <row r="414" spans="1:2">
      <c r="A414" s="34"/>
      <c r="B414" s="53"/>
    </row>
    <row r="415" spans="1:2">
      <c r="A415" s="34"/>
      <c r="B415" s="53"/>
    </row>
    <row r="416" spans="1:2">
      <c r="A416" s="34"/>
      <c r="B416" s="53"/>
    </row>
    <row r="417" spans="1:2">
      <c r="A417" s="34"/>
      <c r="B417" s="53"/>
    </row>
    <row r="418" spans="1:2">
      <c r="A418" s="34"/>
      <c r="B418" s="53"/>
    </row>
    <row r="419" spans="1:2">
      <c r="A419" s="34"/>
      <c r="B419" s="53"/>
    </row>
    <row r="420" spans="1:2">
      <c r="A420" s="34"/>
      <c r="B420" s="53"/>
    </row>
    <row r="421" spans="1:2">
      <c r="A421" s="34"/>
      <c r="B421" s="53"/>
    </row>
    <row r="422" spans="1:2">
      <c r="A422" s="34"/>
      <c r="B422" s="53"/>
    </row>
    <row r="423" spans="1:2">
      <c r="A423" s="34"/>
      <c r="B423" s="53"/>
    </row>
    <row r="424" spans="1:2">
      <c r="A424" s="34"/>
      <c r="B424" s="53"/>
    </row>
    <row r="425" spans="1:2">
      <c r="A425" s="34"/>
      <c r="B425" s="53"/>
    </row>
    <row r="426" spans="1:2">
      <c r="A426" s="34"/>
      <c r="B426" s="53"/>
    </row>
    <row r="427" spans="1:2">
      <c r="A427" s="34"/>
      <c r="B427" s="53"/>
    </row>
    <row r="428" spans="1:2">
      <c r="A428" s="34"/>
      <c r="B428" s="53"/>
    </row>
    <row r="429" spans="1:2">
      <c r="A429" s="34"/>
      <c r="B429" s="53"/>
    </row>
    <row r="430" spans="1:2">
      <c r="A430" s="34"/>
      <c r="B430" s="53"/>
    </row>
    <row r="431" spans="1:2">
      <c r="A431" s="34"/>
      <c r="B431" s="53"/>
    </row>
    <row r="432" spans="1:2">
      <c r="A432" s="34"/>
      <c r="B432" s="53"/>
    </row>
    <row r="433" spans="1:2">
      <c r="A433" s="34"/>
      <c r="B433" s="53"/>
    </row>
    <row r="434" spans="1:2">
      <c r="A434" s="34"/>
      <c r="B434" s="53"/>
    </row>
    <row r="435" spans="1:2">
      <c r="A435" s="34"/>
      <c r="B435" s="53"/>
    </row>
    <row r="436" spans="1:2">
      <c r="A436" s="34"/>
      <c r="B436" s="53"/>
    </row>
    <row r="437" spans="1:2">
      <c r="A437" s="34"/>
      <c r="B437" s="53"/>
    </row>
    <row r="438" spans="1:2">
      <c r="A438" s="34"/>
      <c r="B438" s="53"/>
    </row>
    <row r="439" spans="1:2">
      <c r="A439" s="34"/>
      <c r="B439" s="53"/>
    </row>
    <row r="440" spans="1:2">
      <c r="A440" s="34"/>
      <c r="B440" s="53"/>
    </row>
    <row r="441" spans="1:2">
      <c r="A441" s="34"/>
      <c r="B441" s="53"/>
    </row>
    <row r="442" spans="1:2">
      <c r="A442" s="34"/>
      <c r="B442" s="53"/>
    </row>
    <row r="443" spans="1:2">
      <c r="A443" s="34"/>
      <c r="B443" s="53"/>
    </row>
    <row r="444" spans="1:2">
      <c r="A444" s="34"/>
      <c r="B444" s="53"/>
    </row>
    <row r="445" spans="1:2">
      <c r="A445" s="34"/>
      <c r="B445" s="53"/>
    </row>
    <row r="446" spans="1:2">
      <c r="A446" s="34"/>
      <c r="B446" s="53"/>
    </row>
    <row r="447" spans="1:2">
      <c r="A447" s="34"/>
      <c r="B447" s="53"/>
    </row>
    <row r="448" spans="1:2">
      <c r="A448" s="34"/>
      <c r="B448" s="53"/>
    </row>
    <row r="449" spans="1:2">
      <c r="A449" s="34"/>
      <c r="B449" s="53"/>
    </row>
    <row r="450" spans="1:2">
      <c r="A450" s="34"/>
      <c r="B450" s="53"/>
    </row>
    <row r="451" spans="1:2">
      <c r="A451" s="34"/>
      <c r="B451" s="53"/>
    </row>
    <row r="452" spans="1:2">
      <c r="A452" s="34"/>
      <c r="B452" s="53"/>
    </row>
    <row r="453" spans="1:2">
      <c r="A453" s="34"/>
      <c r="B453" s="53"/>
    </row>
    <row r="454" spans="1:2">
      <c r="A454" s="34"/>
      <c r="B454" s="53"/>
    </row>
    <row r="455" spans="1:2">
      <c r="A455" s="34"/>
      <c r="B455" s="53"/>
    </row>
    <row r="456" spans="1:2">
      <c r="A456" s="34"/>
      <c r="B456" s="53"/>
    </row>
    <row r="457" spans="1:2">
      <c r="A457" s="34"/>
      <c r="B457" s="53"/>
    </row>
    <row r="458" spans="1:2">
      <c r="A458" s="34"/>
      <c r="B458" s="53"/>
    </row>
    <row r="459" spans="1:2">
      <c r="A459" s="34"/>
      <c r="B459" s="53"/>
    </row>
    <row r="460" spans="1:2">
      <c r="A460" s="34"/>
      <c r="B460" s="53"/>
    </row>
    <row r="461" spans="1:2">
      <c r="A461" s="34"/>
      <c r="B461" s="53"/>
    </row>
    <row r="462" spans="1:2">
      <c r="A462" s="34"/>
      <c r="B462" s="53"/>
    </row>
    <row r="463" spans="1:2">
      <c r="A463" s="34"/>
      <c r="B463" s="53"/>
    </row>
    <row r="464" spans="1:2">
      <c r="A464" s="34"/>
      <c r="B464" s="53"/>
    </row>
    <row r="465" spans="1:2">
      <c r="A465" s="34"/>
      <c r="B465" s="53"/>
    </row>
    <row r="466" spans="1:2">
      <c r="A466" s="34"/>
      <c r="B466" s="53"/>
    </row>
    <row r="467" spans="1:2">
      <c r="A467" s="34"/>
      <c r="B467" s="53"/>
    </row>
    <row r="468" spans="1:2">
      <c r="A468" s="34"/>
      <c r="B468" s="53"/>
    </row>
    <row r="469" spans="1:2">
      <c r="A469" s="34"/>
      <c r="B469" s="53"/>
    </row>
    <row r="470" spans="1:2">
      <c r="A470" s="34"/>
      <c r="B470" s="53"/>
    </row>
    <row r="471" spans="1:2">
      <c r="A471" s="34"/>
      <c r="B471" s="53"/>
    </row>
    <row r="472" spans="1:2">
      <c r="A472" s="34"/>
      <c r="B472" s="53"/>
    </row>
    <row r="473" spans="1:2">
      <c r="A473" s="34"/>
      <c r="B473" s="53"/>
    </row>
    <row r="474" spans="1:2">
      <c r="A474" s="34"/>
      <c r="B474" s="53"/>
    </row>
    <row r="475" spans="1:2">
      <c r="A475" s="34"/>
      <c r="B475" s="53"/>
    </row>
    <row r="476" spans="1:2">
      <c r="A476" s="34"/>
      <c r="B476" s="53"/>
    </row>
    <row r="477" spans="1:2">
      <c r="A477" s="34"/>
      <c r="B477" s="53"/>
    </row>
    <row r="478" spans="1:2">
      <c r="A478" s="34"/>
      <c r="B478" s="53"/>
    </row>
    <row r="479" spans="1:2">
      <c r="A479" s="34"/>
      <c r="B479" s="53"/>
    </row>
    <row r="480" spans="1:2">
      <c r="A480" s="34"/>
      <c r="B480" s="53"/>
    </row>
    <row r="481" spans="1:2">
      <c r="A481" s="34"/>
      <c r="B481" s="53"/>
    </row>
    <row r="482" spans="1:2">
      <c r="A482" s="34"/>
      <c r="B482" s="53"/>
    </row>
    <row r="483" spans="1:2">
      <c r="A483" s="34"/>
      <c r="B483" s="53"/>
    </row>
    <row r="484" spans="1:2">
      <c r="A484" s="34"/>
      <c r="B484" s="53"/>
    </row>
    <row r="485" spans="1:2">
      <c r="A485" s="34"/>
      <c r="B485" s="53"/>
    </row>
    <row r="486" spans="1:2">
      <c r="A486" s="34"/>
      <c r="B486" s="53"/>
    </row>
    <row r="487" spans="1:2">
      <c r="A487" s="34"/>
      <c r="B487" s="53"/>
    </row>
    <row r="488" spans="1:2">
      <c r="A488" s="34"/>
      <c r="B488" s="53"/>
    </row>
    <row r="489" spans="1:2">
      <c r="A489" s="34"/>
      <c r="B489" s="53"/>
    </row>
    <row r="490" spans="1:2">
      <c r="A490" s="34"/>
      <c r="B490" s="53"/>
    </row>
    <row r="491" spans="1:2">
      <c r="A491" s="34"/>
      <c r="B491" s="53"/>
    </row>
    <row r="492" spans="1:2">
      <c r="A492" s="34"/>
      <c r="B492" s="53"/>
    </row>
    <row r="493" spans="1:2">
      <c r="A493" s="34"/>
      <c r="B493" s="53"/>
    </row>
    <row r="494" spans="1:2">
      <c r="A494" s="34"/>
      <c r="B494" s="53"/>
    </row>
    <row r="495" spans="1:2">
      <c r="A495" s="34"/>
      <c r="B495" s="53"/>
    </row>
    <row r="496" spans="1:2">
      <c r="A496" s="34"/>
      <c r="B496" s="53"/>
    </row>
    <row r="497" spans="1:2">
      <c r="A497" s="34"/>
      <c r="B497" s="53"/>
    </row>
    <row r="498" spans="1:2">
      <c r="A498" s="34"/>
      <c r="B498" s="53"/>
    </row>
    <row r="499" spans="1:2">
      <c r="A499" s="34"/>
      <c r="B499" s="53"/>
    </row>
    <row r="500" spans="1:2">
      <c r="A500" s="34"/>
      <c r="B500" s="53"/>
    </row>
    <row r="501" spans="1:2">
      <c r="A501" s="34"/>
      <c r="B501" s="53"/>
    </row>
    <row r="502" spans="1:2">
      <c r="A502" s="34"/>
      <c r="B502" s="53"/>
    </row>
    <row r="503" spans="1:2">
      <c r="A503" s="34"/>
      <c r="B503" s="53"/>
    </row>
    <row r="504" spans="1:2">
      <c r="A504" s="34"/>
      <c r="B504" s="53"/>
    </row>
    <row r="505" spans="1:2">
      <c r="A505" s="34"/>
      <c r="B505" s="53"/>
    </row>
    <row r="506" spans="1:2">
      <c r="A506" s="34"/>
      <c r="B506" s="53"/>
    </row>
    <row r="507" spans="1:2">
      <c r="A507" s="34"/>
      <c r="B507" s="53"/>
    </row>
    <row r="508" spans="1:2">
      <c r="A508" s="34"/>
      <c r="B508" s="53"/>
    </row>
    <row r="509" spans="1:2">
      <c r="A509" s="34"/>
      <c r="B509" s="53"/>
    </row>
    <row r="510" spans="1:2">
      <c r="A510" s="34"/>
      <c r="B510" s="53"/>
    </row>
    <row r="511" spans="1:2">
      <c r="A511" s="34"/>
      <c r="B511" s="53"/>
    </row>
    <row r="512" spans="1:2">
      <c r="A512" s="34"/>
      <c r="B512" s="53"/>
    </row>
  </sheetData>
  <mergeCells count="1">
    <mergeCell ref="A3:D3"/>
  </mergeCells>
  <dataValidations disablePrompts="1" count="1">
    <dataValidation type="decimal" operator="greaterThanOrEqual" allowBlank="1" showInputMessage="1" showErrorMessage="1" errorTitle="Toon utga bish baina" error="Toon utga bish baina" sqref="C13:D20">
      <formula1>-9999999999999990</formula1>
    </dataValidation>
  </dataValidations>
  <printOptions horizontalCentered="1"/>
  <pageMargins left="0.25" right="0.25" top="0.34" bottom="0.28000000000000003" header="0.3" footer="0.3"/>
  <pageSetup paperSize="9" scale="95" fitToHeight="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G24"/>
  <sheetViews>
    <sheetView workbookViewId="0">
      <selection activeCell="B33" sqref="B33"/>
    </sheetView>
  </sheetViews>
  <sheetFormatPr defaultColWidth="9.140625" defaultRowHeight="25.5"/>
  <cols>
    <col min="1" max="1" width="9.140625" style="18" bestFit="1" customWidth="1"/>
    <col min="2" max="2" width="49.42578125" style="18" bestFit="1" customWidth="1"/>
    <col min="3" max="6" width="19.140625" style="18" customWidth="1"/>
    <col min="7" max="7" width="18" style="18" bestFit="1" customWidth="1"/>
    <col min="8" max="16384" width="9.140625" style="18"/>
  </cols>
  <sheetData>
    <row r="1" spans="1:7">
      <c r="A1" s="65"/>
      <c r="G1" s="57" t="s">
        <v>574</v>
      </c>
    </row>
    <row r="3" spans="1:7">
      <c r="A3" s="430" t="s">
        <v>575</v>
      </c>
      <c r="B3" s="430"/>
      <c r="C3" s="430"/>
      <c r="D3" s="430"/>
      <c r="E3" s="430"/>
      <c r="F3" s="430"/>
      <c r="G3" s="430"/>
    </row>
    <row r="4" spans="1:7">
      <c r="A4" s="308"/>
      <c r="B4" s="308"/>
      <c r="C4" s="308"/>
      <c r="D4" s="308"/>
      <c r="E4" s="308"/>
      <c r="F4" s="308"/>
      <c r="G4" s="308"/>
    </row>
    <row r="5" spans="1:7">
      <c r="G5" s="66" t="s">
        <v>576</v>
      </c>
    </row>
    <row r="6" spans="1:7">
      <c r="G6" s="66"/>
    </row>
    <row r="7" spans="1:7" ht="60">
      <c r="A7" s="67" t="s">
        <v>10</v>
      </c>
      <c r="B7" s="68" t="s">
        <v>11</v>
      </c>
      <c r="C7" s="69" t="s">
        <v>578</v>
      </c>
      <c r="D7" s="68" t="s">
        <v>579</v>
      </c>
      <c r="E7" s="68" t="s">
        <v>580</v>
      </c>
      <c r="F7" s="68" t="s">
        <v>83</v>
      </c>
      <c r="G7" s="68" t="s">
        <v>581</v>
      </c>
    </row>
    <row r="8" spans="1:7">
      <c r="A8" s="73" t="s">
        <v>1369</v>
      </c>
      <c r="B8" s="70" t="s">
        <v>582</v>
      </c>
      <c r="C8" s="71"/>
      <c r="D8" s="71"/>
      <c r="E8" s="71"/>
      <c r="F8" s="71"/>
      <c r="G8" s="72">
        <f>SUM(C8:F8)</f>
        <v>0</v>
      </c>
    </row>
    <row r="9" spans="1:7" ht="51">
      <c r="A9" s="73" t="s">
        <v>1370</v>
      </c>
      <c r="B9" s="74" t="s">
        <v>105</v>
      </c>
      <c r="C9" s="71"/>
      <c r="D9" s="71"/>
      <c r="E9" s="71"/>
      <c r="F9" s="71"/>
      <c r="G9" s="72">
        <f t="shared" ref="G9:G23" si="0">SUM(C9:F9)</f>
        <v>0</v>
      </c>
    </row>
    <row r="10" spans="1:7">
      <c r="A10" s="325" t="s">
        <v>1371</v>
      </c>
      <c r="B10" s="75" t="s">
        <v>106</v>
      </c>
      <c r="C10" s="76">
        <f>C8+C9</f>
        <v>0</v>
      </c>
      <c r="D10" s="76">
        <f t="shared" ref="D10:F10" si="1">D8+D9</f>
        <v>0</v>
      </c>
      <c r="E10" s="76">
        <f t="shared" si="1"/>
        <v>0</v>
      </c>
      <c r="F10" s="76">
        <f t="shared" si="1"/>
        <v>0</v>
      </c>
      <c r="G10" s="72">
        <f t="shared" si="0"/>
        <v>0</v>
      </c>
    </row>
    <row r="11" spans="1:7">
      <c r="A11" s="73" t="s">
        <v>1372</v>
      </c>
      <c r="B11" s="74" t="s">
        <v>1374</v>
      </c>
      <c r="C11" s="71"/>
      <c r="D11" s="71"/>
      <c r="E11" s="71"/>
      <c r="F11" s="71"/>
      <c r="G11" s="72">
        <f t="shared" si="0"/>
        <v>0</v>
      </c>
    </row>
    <row r="12" spans="1:7" ht="51">
      <c r="A12" s="73" t="s">
        <v>1373</v>
      </c>
      <c r="B12" s="74" t="s">
        <v>1375</v>
      </c>
      <c r="C12" s="71"/>
      <c r="D12" s="71"/>
      <c r="E12" s="71"/>
      <c r="F12" s="71"/>
      <c r="G12" s="72">
        <f t="shared" si="0"/>
        <v>0</v>
      </c>
    </row>
    <row r="13" spans="1:7" ht="51">
      <c r="A13" s="73" t="s">
        <v>1376</v>
      </c>
      <c r="B13" s="74" t="s">
        <v>107</v>
      </c>
      <c r="C13" s="71"/>
      <c r="D13" s="71"/>
      <c r="E13" s="71"/>
      <c r="F13" s="71"/>
      <c r="G13" s="72">
        <f t="shared" si="0"/>
        <v>0</v>
      </c>
    </row>
    <row r="14" spans="1:7">
      <c r="A14" s="73" t="s">
        <v>1377</v>
      </c>
      <c r="B14" s="74" t="s">
        <v>104</v>
      </c>
      <c r="C14" s="71"/>
      <c r="D14" s="71"/>
      <c r="E14" s="71"/>
      <c r="F14" s="71"/>
      <c r="G14" s="72">
        <f t="shared" si="0"/>
        <v>0</v>
      </c>
    </row>
    <row r="15" spans="1:7">
      <c r="A15" s="325" t="s">
        <v>1378</v>
      </c>
      <c r="B15" s="75" t="s">
        <v>583</v>
      </c>
      <c r="C15" s="76">
        <f>C10+C11+C12+C13+C14</f>
        <v>0</v>
      </c>
      <c r="D15" s="76">
        <f t="shared" ref="D15:F16" si="2">D10+D11+D12+D13+D14</f>
        <v>0</v>
      </c>
      <c r="E15" s="76">
        <f t="shared" si="2"/>
        <v>0</v>
      </c>
      <c r="F15" s="76">
        <f t="shared" si="2"/>
        <v>0</v>
      </c>
      <c r="G15" s="72">
        <f t="shared" si="0"/>
        <v>0</v>
      </c>
    </row>
    <row r="16" spans="1:7">
      <c r="A16" s="325" t="s">
        <v>1379</v>
      </c>
      <c r="B16" s="75" t="s">
        <v>584</v>
      </c>
      <c r="C16" s="76">
        <f>C11+C12+C13+C14+C15</f>
        <v>0</v>
      </c>
      <c r="D16" s="76">
        <f t="shared" si="2"/>
        <v>0</v>
      </c>
      <c r="E16" s="76">
        <f t="shared" si="2"/>
        <v>0</v>
      </c>
      <c r="F16" s="76">
        <f t="shared" si="2"/>
        <v>0</v>
      </c>
      <c r="G16" s="72"/>
    </row>
    <row r="17" spans="1:7" ht="51">
      <c r="A17" s="73" t="s">
        <v>1380</v>
      </c>
      <c r="B17" s="74" t="s">
        <v>105</v>
      </c>
      <c r="C17" s="71"/>
      <c r="D17" s="71"/>
      <c r="E17" s="71"/>
      <c r="F17" s="71"/>
      <c r="G17" s="72">
        <f t="shared" si="0"/>
        <v>0</v>
      </c>
    </row>
    <row r="18" spans="1:7">
      <c r="A18" s="325" t="s">
        <v>1381</v>
      </c>
      <c r="B18" s="75" t="s">
        <v>106</v>
      </c>
      <c r="C18" s="76">
        <f>C15+C17</f>
        <v>0</v>
      </c>
      <c r="D18" s="76">
        <f>D15+D17</f>
        <v>0</v>
      </c>
      <c r="E18" s="76">
        <f>E15+E17</f>
        <v>0</v>
      </c>
      <c r="F18" s="76">
        <f>F15+F17</f>
        <v>0</v>
      </c>
      <c r="G18" s="72">
        <f t="shared" si="0"/>
        <v>0</v>
      </c>
    </row>
    <row r="19" spans="1:7" ht="21.75" customHeight="1">
      <c r="A19" s="73" t="s">
        <v>1382</v>
      </c>
      <c r="B19" s="74" t="s">
        <v>1189</v>
      </c>
      <c r="C19" s="71"/>
      <c r="D19" s="71"/>
      <c r="E19" s="71"/>
      <c r="F19" s="71"/>
      <c r="G19" s="72">
        <f t="shared" si="0"/>
        <v>0</v>
      </c>
    </row>
    <row r="20" spans="1:7">
      <c r="A20" s="73" t="s">
        <v>1383</v>
      </c>
      <c r="B20" s="74" t="s">
        <v>1190</v>
      </c>
      <c r="C20" s="71"/>
      <c r="D20" s="71"/>
      <c r="E20" s="71"/>
      <c r="F20" s="71"/>
      <c r="G20" s="72">
        <f t="shared" si="0"/>
        <v>0</v>
      </c>
    </row>
    <row r="21" spans="1:7" ht="51">
      <c r="A21" s="73" t="s">
        <v>1384</v>
      </c>
      <c r="B21" s="74" t="s">
        <v>107</v>
      </c>
      <c r="C21" s="71"/>
      <c r="D21" s="71"/>
      <c r="E21" s="71"/>
      <c r="F21" s="71"/>
      <c r="G21" s="72">
        <f t="shared" si="0"/>
        <v>0</v>
      </c>
    </row>
    <row r="22" spans="1:7">
      <c r="A22" s="73" t="s">
        <v>1385</v>
      </c>
      <c r="B22" s="74" t="s">
        <v>742</v>
      </c>
      <c r="C22" s="94"/>
      <c r="D22" s="94"/>
      <c r="E22" s="94"/>
      <c r="F22" s="94"/>
      <c r="G22" s="95">
        <f t="shared" si="0"/>
        <v>0</v>
      </c>
    </row>
    <row r="23" spans="1:7">
      <c r="A23" s="73" t="s">
        <v>1386</v>
      </c>
      <c r="B23" s="74" t="s">
        <v>104</v>
      </c>
      <c r="C23" s="71"/>
      <c r="D23" s="71"/>
      <c r="E23" s="71"/>
      <c r="F23" s="71"/>
      <c r="G23" s="72">
        <f t="shared" si="0"/>
        <v>0</v>
      </c>
    </row>
    <row r="24" spans="1:7">
      <c r="A24" s="325" t="s">
        <v>1387</v>
      </c>
      <c r="B24" s="75" t="s">
        <v>584</v>
      </c>
      <c r="C24" s="76">
        <f>C18+C19+C20+C21+C22+C23</f>
        <v>0</v>
      </c>
      <c r="D24" s="76">
        <f t="shared" ref="D24:F24" si="3">D18+D19+D20+D21+D22+D23</f>
        <v>0</v>
      </c>
      <c r="E24" s="76">
        <f t="shared" si="3"/>
        <v>0</v>
      </c>
      <c r="F24" s="76">
        <f t="shared" si="3"/>
        <v>0</v>
      </c>
      <c r="G24" s="72">
        <f t="shared" ref="G24" si="4">SUM(C24:F24)</f>
        <v>0</v>
      </c>
    </row>
  </sheetData>
  <mergeCells count="1">
    <mergeCell ref="A3:G3"/>
  </mergeCells>
  <pageMargins left="0.25" right="0.25" top="0.75" bottom="0.75" header="0.3" footer="0.3"/>
  <pageSetup paperSize="9" scale="64" fitToHeight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F31"/>
  <sheetViews>
    <sheetView workbookViewId="0">
      <selection activeCell="A29" sqref="A29"/>
    </sheetView>
  </sheetViews>
  <sheetFormatPr defaultColWidth="9" defaultRowHeight="25.5"/>
  <cols>
    <col min="1" max="1" width="9" style="136"/>
    <col min="2" max="2" width="40.7109375" style="137" customWidth="1"/>
    <col min="3" max="6" width="12.7109375" style="137" customWidth="1"/>
    <col min="7" max="16384" width="9" style="137"/>
  </cols>
  <sheetData>
    <row r="1" spans="1:6">
      <c r="F1" s="163" t="s">
        <v>1171</v>
      </c>
    </row>
    <row r="3" spans="1:6">
      <c r="A3" s="430" t="s">
        <v>1174</v>
      </c>
      <c r="B3" s="430"/>
      <c r="C3" s="430"/>
      <c r="D3" s="430"/>
      <c r="E3" s="430"/>
      <c r="F3" s="430"/>
    </row>
    <row r="4" spans="1:6">
      <c r="A4" s="107"/>
      <c r="B4" s="107"/>
      <c r="C4" s="107"/>
      <c r="D4" s="107"/>
      <c r="E4" s="107"/>
      <c r="F4" s="107"/>
    </row>
    <row r="5" spans="1:6" ht="15" customHeight="1">
      <c r="F5" s="138" t="s">
        <v>922</v>
      </c>
    </row>
    <row r="7" spans="1:6" ht="49.5" customHeight="1">
      <c r="A7" s="139" t="s">
        <v>10</v>
      </c>
      <c r="B7" s="139" t="s">
        <v>11</v>
      </c>
      <c r="C7" s="139" t="s">
        <v>48</v>
      </c>
      <c r="D7" s="139" t="s">
        <v>923</v>
      </c>
      <c r="E7" s="139" t="s">
        <v>924</v>
      </c>
      <c r="F7" s="139" t="s">
        <v>49</v>
      </c>
    </row>
    <row r="8" spans="1:6">
      <c r="A8" s="140">
        <v>31</v>
      </c>
      <c r="B8" s="141" t="s">
        <v>125</v>
      </c>
      <c r="C8" s="282">
        <f>C9+C14+C27+C28</f>
        <v>0</v>
      </c>
      <c r="D8" s="282">
        <f t="shared" ref="D8:F8" si="0">D9+D14+D27+D28</f>
        <v>0</v>
      </c>
      <c r="E8" s="282">
        <f t="shared" si="0"/>
        <v>0</v>
      </c>
      <c r="F8" s="282">
        <f t="shared" si="0"/>
        <v>0</v>
      </c>
    </row>
    <row r="9" spans="1:6">
      <c r="A9" s="352">
        <v>311</v>
      </c>
      <c r="B9" s="141" t="s">
        <v>126</v>
      </c>
      <c r="C9" s="282">
        <f>SUM(C10:C13)</f>
        <v>0</v>
      </c>
      <c r="D9" s="282">
        <f t="shared" ref="D9:F9" si="1">SUM(D10:D13)</f>
        <v>0</v>
      </c>
      <c r="E9" s="282">
        <f t="shared" si="1"/>
        <v>0</v>
      </c>
      <c r="F9" s="282">
        <f t="shared" si="1"/>
        <v>0</v>
      </c>
    </row>
    <row r="10" spans="1:6">
      <c r="A10" s="353">
        <v>31110</v>
      </c>
      <c r="B10" s="143" t="s">
        <v>127</v>
      </c>
      <c r="C10" s="283"/>
      <c r="D10" s="283"/>
      <c r="E10" s="283"/>
      <c r="F10" s="283"/>
    </row>
    <row r="11" spans="1:6">
      <c r="A11" s="353">
        <v>31120</v>
      </c>
      <c r="B11" s="143" t="s">
        <v>128</v>
      </c>
      <c r="C11" s="283"/>
      <c r="D11" s="283"/>
      <c r="E11" s="283"/>
      <c r="F11" s="283"/>
    </row>
    <row r="12" spans="1:6">
      <c r="A12" s="353">
        <v>31130</v>
      </c>
      <c r="B12" s="143" t="s">
        <v>129</v>
      </c>
      <c r="C12" s="283"/>
      <c r="D12" s="283"/>
      <c r="E12" s="283"/>
      <c r="F12" s="283"/>
    </row>
    <row r="13" spans="1:6">
      <c r="A13" s="142">
        <v>31140</v>
      </c>
      <c r="B13" s="143" t="s">
        <v>780</v>
      </c>
      <c r="C13" s="283"/>
      <c r="D13" s="283"/>
      <c r="E13" s="283"/>
      <c r="F13" s="283"/>
    </row>
    <row r="14" spans="1:6">
      <c r="A14" s="352">
        <v>312</v>
      </c>
      <c r="B14" s="141" t="s">
        <v>130</v>
      </c>
      <c r="C14" s="282">
        <f>C15+C22</f>
        <v>0</v>
      </c>
      <c r="D14" s="282">
        <f t="shared" ref="D14:F14" si="2">D15+D22</f>
        <v>0</v>
      </c>
      <c r="E14" s="282">
        <f t="shared" si="2"/>
        <v>0</v>
      </c>
      <c r="F14" s="282">
        <f t="shared" si="2"/>
        <v>0</v>
      </c>
    </row>
    <row r="15" spans="1:6">
      <c r="A15" s="352">
        <v>3121</v>
      </c>
      <c r="B15" s="141" t="s">
        <v>131</v>
      </c>
      <c r="C15" s="282">
        <f>SUM(C16:C21)</f>
        <v>0</v>
      </c>
      <c r="D15" s="282">
        <f t="shared" ref="D15:F15" si="3">SUM(D16:D21)</f>
        <v>0</v>
      </c>
      <c r="E15" s="282">
        <f t="shared" si="3"/>
        <v>0</v>
      </c>
      <c r="F15" s="282">
        <f t="shared" si="3"/>
        <v>0</v>
      </c>
    </row>
    <row r="16" spans="1:6">
      <c r="A16" s="353">
        <v>31211</v>
      </c>
      <c r="B16" s="143" t="s">
        <v>132</v>
      </c>
      <c r="C16" s="283"/>
      <c r="D16" s="283"/>
      <c r="E16" s="283"/>
      <c r="F16" s="283"/>
    </row>
    <row r="17" spans="1:6">
      <c r="A17" s="353">
        <v>31212</v>
      </c>
      <c r="B17" s="143" t="s">
        <v>133</v>
      </c>
      <c r="C17" s="283"/>
      <c r="D17" s="283"/>
      <c r="E17" s="283"/>
      <c r="F17" s="283"/>
    </row>
    <row r="18" spans="1:6">
      <c r="A18" s="353">
        <v>31213</v>
      </c>
      <c r="B18" s="143" t="s">
        <v>134</v>
      </c>
      <c r="C18" s="283"/>
      <c r="D18" s="283"/>
      <c r="E18" s="283"/>
      <c r="F18" s="283"/>
    </row>
    <row r="19" spans="1:6">
      <c r="A19" s="353">
        <v>31214</v>
      </c>
      <c r="B19" s="143" t="s">
        <v>135</v>
      </c>
      <c r="C19" s="283"/>
      <c r="D19" s="283"/>
      <c r="E19" s="283"/>
      <c r="F19" s="283"/>
    </row>
    <row r="20" spans="1:6">
      <c r="A20" s="353">
        <v>31215</v>
      </c>
      <c r="B20" s="143" t="s">
        <v>136</v>
      </c>
      <c r="C20" s="283"/>
      <c r="D20" s="283"/>
      <c r="E20" s="283"/>
      <c r="F20" s="283"/>
    </row>
    <row r="21" spans="1:6">
      <c r="A21" s="142">
        <v>31216</v>
      </c>
      <c r="B21" s="143" t="s">
        <v>779</v>
      </c>
      <c r="C21" s="283"/>
      <c r="D21" s="283"/>
      <c r="E21" s="283"/>
      <c r="F21" s="283"/>
    </row>
    <row r="22" spans="1:6">
      <c r="A22" s="352">
        <v>3122</v>
      </c>
      <c r="B22" s="141" t="s">
        <v>137</v>
      </c>
      <c r="C22" s="282">
        <f>SUM(C23:C26)</f>
        <v>0</v>
      </c>
      <c r="D22" s="282">
        <f t="shared" ref="D22:F22" si="4">SUM(D23:D26)</f>
        <v>0</v>
      </c>
      <c r="E22" s="282">
        <f t="shared" si="4"/>
        <v>0</v>
      </c>
      <c r="F22" s="282">
        <f t="shared" si="4"/>
        <v>0</v>
      </c>
    </row>
    <row r="23" spans="1:6">
      <c r="A23" s="353">
        <v>31221</v>
      </c>
      <c r="B23" s="143" t="s">
        <v>132</v>
      </c>
      <c r="C23" s="283"/>
      <c r="D23" s="283"/>
      <c r="E23" s="283"/>
      <c r="F23" s="283"/>
    </row>
    <row r="24" spans="1:6">
      <c r="A24" s="353">
        <v>31222</v>
      </c>
      <c r="B24" s="143" t="s">
        <v>138</v>
      </c>
      <c r="C24" s="283"/>
      <c r="D24" s="283"/>
      <c r="E24" s="283"/>
      <c r="F24" s="283"/>
    </row>
    <row r="25" spans="1:6">
      <c r="A25" s="353">
        <v>31223</v>
      </c>
      <c r="B25" s="143" t="s">
        <v>134</v>
      </c>
      <c r="C25" s="283"/>
      <c r="D25" s="283"/>
      <c r="E25" s="283"/>
      <c r="F25" s="283"/>
    </row>
    <row r="26" spans="1:6">
      <c r="A26" s="353">
        <v>31224</v>
      </c>
      <c r="B26" s="143" t="s">
        <v>135</v>
      </c>
      <c r="C26" s="283"/>
      <c r="D26" s="283"/>
      <c r="E26" s="283"/>
      <c r="F26" s="283"/>
    </row>
    <row r="27" spans="1:6">
      <c r="A27" s="354">
        <v>314</v>
      </c>
      <c r="B27" s="150" t="s">
        <v>139</v>
      </c>
      <c r="C27" s="284"/>
      <c r="D27" s="284"/>
      <c r="E27" s="284"/>
      <c r="F27" s="284"/>
    </row>
    <row r="28" spans="1:6">
      <c r="A28" s="354">
        <v>315</v>
      </c>
      <c r="B28" s="150" t="s">
        <v>140</v>
      </c>
      <c r="C28" s="284"/>
      <c r="D28" s="284"/>
      <c r="E28" s="284"/>
      <c r="F28" s="284"/>
    </row>
    <row r="31" spans="1:6" ht="30.75" customHeight="1">
      <c r="B31" s="431" t="s">
        <v>1339</v>
      </c>
      <c r="C31" s="431"/>
      <c r="D31" s="431"/>
      <c r="E31" s="431"/>
      <c r="F31" s="431"/>
    </row>
  </sheetData>
  <mergeCells count="2">
    <mergeCell ref="A3:F3"/>
    <mergeCell ref="B31:F31"/>
  </mergeCells>
  <printOptions horizontalCentered="1"/>
  <pageMargins left="0.45" right="0.25" top="0.3" bottom="0.3" header="0.3" footer="0.3"/>
  <pageSetup paperSize="9" scale="9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5"/>
  <sheetViews>
    <sheetView workbookViewId="0">
      <selection activeCell="A9" sqref="A9"/>
    </sheetView>
  </sheetViews>
  <sheetFormatPr defaultColWidth="9" defaultRowHeight="25.5"/>
  <cols>
    <col min="1" max="1" width="9" style="136"/>
    <col min="2" max="2" width="53.42578125" style="137" customWidth="1"/>
    <col min="3" max="6" width="12.7109375" style="137" customWidth="1"/>
    <col min="7" max="16384" width="9" style="137"/>
  </cols>
  <sheetData>
    <row r="1" spans="1:6">
      <c r="F1" s="163" t="s">
        <v>1173</v>
      </c>
    </row>
    <row r="3" spans="1:6">
      <c r="A3" s="430" t="s">
        <v>1172</v>
      </c>
      <c r="B3" s="430"/>
      <c r="C3" s="430"/>
      <c r="D3" s="430"/>
      <c r="E3" s="430"/>
      <c r="F3" s="430"/>
    </row>
    <row r="4" spans="1:6">
      <c r="A4" s="251"/>
      <c r="B4" s="251"/>
      <c r="C4" s="251"/>
      <c r="D4" s="251"/>
      <c r="E4" s="251"/>
      <c r="F4" s="251"/>
    </row>
    <row r="5" spans="1:6">
      <c r="F5" s="138" t="s">
        <v>922</v>
      </c>
    </row>
    <row r="6" spans="1:6">
      <c r="F6" s="138"/>
    </row>
    <row r="7" spans="1:6" ht="45">
      <c r="A7" s="252" t="s">
        <v>10</v>
      </c>
      <c r="B7" s="252" t="s">
        <v>11</v>
      </c>
      <c r="C7" s="252" t="s">
        <v>48</v>
      </c>
      <c r="D7" s="252" t="s">
        <v>923</v>
      </c>
      <c r="E7" s="252" t="s">
        <v>924</v>
      </c>
      <c r="F7" s="252" t="s">
        <v>49</v>
      </c>
    </row>
    <row r="8" spans="1:6">
      <c r="A8" s="337">
        <v>32</v>
      </c>
      <c r="B8" s="145" t="s">
        <v>142</v>
      </c>
      <c r="C8" s="146">
        <f>SUM(C9)</f>
        <v>0</v>
      </c>
      <c r="D8" s="146">
        <f t="shared" ref="D8:F8" si="0">SUM(D9)</f>
        <v>0</v>
      </c>
      <c r="E8" s="146">
        <f t="shared" si="0"/>
        <v>0</v>
      </c>
      <c r="F8" s="146">
        <f t="shared" si="0"/>
        <v>0</v>
      </c>
    </row>
    <row r="9" spans="1:6">
      <c r="A9" s="337">
        <v>321</v>
      </c>
      <c r="B9" s="145" t="s">
        <v>143</v>
      </c>
      <c r="C9" s="146">
        <f>SUM(C10:C11)</f>
        <v>0</v>
      </c>
      <c r="D9" s="146">
        <f t="shared" ref="D9:F9" si="1">SUM(D10:D11)</f>
        <v>0</v>
      </c>
      <c r="E9" s="146">
        <f t="shared" si="1"/>
        <v>0</v>
      </c>
      <c r="F9" s="146">
        <f t="shared" si="1"/>
        <v>0</v>
      </c>
    </row>
    <row r="10" spans="1:6">
      <c r="A10" s="338">
        <v>32110</v>
      </c>
      <c r="B10" s="148" t="s">
        <v>127</v>
      </c>
      <c r="C10" s="149"/>
      <c r="D10" s="143"/>
      <c r="E10" s="143"/>
      <c r="F10" s="149"/>
    </row>
    <row r="11" spans="1:6">
      <c r="A11" s="338">
        <v>32120</v>
      </c>
      <c r="B11" s="148" t="s">
        <v>128</v>
      </c>
      <c r="C11" s="149"/>
      <c r="D11" s="143"/>
      <c r="E11" s="143"/>
      <c r="F11" s="149"/>
    </row>
    <row r="15" spans="1:6" ht="37.5" customHeight="1">
      <c r="B15" s="431" t="s">
        <v>1348</v>
      </c>
      <c r="C15" s="431"/>
      <c r="D15" s="431"/>
      <c r="E15" s="431"/>
      <c r="F15" s="431"/>
    </row>
  </sheetData>
  <mergeCells count="2">
    <mergeCell ref="A3:F3"/>
    <mergeCell ref="B15:F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44"/>
  <sheetViews>
    <sheetView topLeftCell="A20" workbookViewId="0">
      <selection activeCell="B39" sqref="B39"/>
    </sheetView>
  </sheetViews>
  <sheetFormatPr defaultColWidth="9" defaultRowHeight="25.5"/>
  <cols>
    <col min="1" max="1" width="8.5703125" style="137" customWidth="1"/>
    <col min="2" max="2" width="65.85546875" style="137" bestFit="1" customWidth="1"/>
    <col min="3" max="6" width="18.5703125" style="137" customWidth="1"/>
    <col min="7" max="16384" width="9" style="137"/>
  </cols>
  <sheetData>
    <row r="1" spans="1:6">
      <c r="A1" s="136"/>
      <c r="F1" s="163" t="s">
        <v>1178</v>
      </c>
    </row>
    <row r="2" spans="1:6">
      <c r="A2" s="136"/>
    </row>
    <row r="3" spans="1:6">
      <c r="A3" s="430" t="s">
        <v>774</v>
      </c>
      <c r="B3" s="430"/>
      <c r="C3" s="430"/>
      <c r="D3" s="430"/>
      <c r="E3" s="430"/>
      <c r="F3" s="430"/>
    </row>
    <row r="4" spans="1:6">
      <c r="A4" s="107"/>
      <c r="B4" s="107"/>
      <c r="C4" s="107"/>
      <c r="D4" s="107"/>
      <c r="E4" s="107"/>
      <c r="F4" s="107"/>
    </row>
    <row r="5" spans="1:6">
      <c r="A5" s="136"/>
      <c r="F5" s="138" t="s">
        <v>922</v>
      </c>
    </row>
    <row r="6" spans="1:6">
      <c r="A6" s="136"/>
    </row>
    <row r="7" spans="1:6" ht="30">
      <c r="A7" s="139" t="s">
        <v>10</v>
      </c>
      <c r="B7" s="139" t="s">
        <v>11</v>
      </c>
      <c r="C7" s="139" t="s">
        <v>48</v>
      </c>
      <c r="D7" s="139" t="s">
        <v>923</v>
      </c>
      <c r="E7" s="139" t="s">
        <v>924</v>
      </c>
      <c r="F7" s="139" t="s">
        <v>49</v>
      </c>
    </row>
    <row r="8" spans="1:6">
      <c r="A8" s="355">
        <v>33</v>
      </c>
      <c r="B8" s="154" t="s">
        <v>1175</v>
      </c>
      <c r="C8" s="155">
        <f>C9+C10+C11+C12+C13+C14+C15+C31</f>
        <v>0</v>
      </c>
      <c r="D8" s="155">
        <f t="shared" ref="D8:F8" si="0">D9+D10+D11+D12+D13+D14+D15+D31</f>
        <v>0</v>
      </c>
      <c r="E8" s="155">
        <f t="shared" si="0"/>
        <v>0</v>
      </c>
      <c r="F8" s="155">
        <f t="shared" si="0"/>
        <v>0</v>
      </c>
    </row>
    <row r="9" spans="1:6">
      <c r="A9" s="356">
        <v>33100</v>
      </c>
      <c r="B9" s="160" t="s">
        <v>146</v>
      </c>
      <c r="C9" s="161"/>
      <c r="D9" s="161"/>
      <c r="E9" s="161"/>
      <c r="F9" s="161"/>
    </row>
    <row r="10" spans="1:6">
      <c r="A10" s="356">
        <v>33200</v>
      </c>
      <c r="B10" s="160" t="s">
        <v>147</v>
      </c>
      <c r="C10" s="161"/>
      <c r="D10" s="161"/>
      <c r="E10" s="161"/>
      <c r="F10" s="161"/>
    </row>
    <row r="11" spans="1:6">
      <c r="A11" s="356">
        <v>33300</v>
      </c>
      <c r="B11" s="160" t="s">
        <v>148</v>
      </c>
      <c r="C11" s="161"/>
      <c r="D11" s="161"/>
      <c r="E11" s="161"/>
      <c r="F11" s="161"/>
    </row>
    <row r="12" spans="1:6">
      <c r="A12" s="356">
        <v>33400</v>
      </c>
      <c r="B12" s="160" t="s">
        <v>149</v>
      </c>
      <c r="C12" s="161"/>
      <c r="D12" s="161"/>
      <c r="E12" s="161"/>
      <c r="F12" s="161"/>
    </row>
    <row r="13" spans="1:6">
      <c r="A13" s="159">
        <v>33401</v>
      </c>
      <c r="B13" s="160" t="s">
        <v>758</v>
      </c>
      <c r="C13" s="161"/>
      <c r="D13" s="161"/>
      <c r="E13" s="161"/>
      <c r="F13" s="161"/>
    </row>
    <row r="14" spans="1:6">
      <c r="A14" s="159">
        <v>33402</v>
      </c>
      <c r="B14" s="160" t="s">
        <v>1176</v>
      </c>
      <c r="C14" s="161"/>
      <c r="D14" s="161"/>
      <c r="E14" s="161"/>
      <c r="F14" s="161"/>
    </row>
    <row r="15" spans="1:6">
      <c r="A15" s="355">
        <v>335</v>
      </c>
      <c r="B15" s="154" t="s">
        <v>1177</v>
      </c>
      <c r="C15" s="156">
        <f>C16+C30</f>
        <v>0</v>
      </c>
      <c r="D15" s="156">
        <f t="shared" ref="D15:F15" si="1">D16+D30</f>
        <v>0</v>
      </c>
      <c r="E15" s="156">
        <f t="shared" si="1"/>
        <v>0</v>
      </c>
      <c r="F15" s="156">
        <f t="shared" si="1"/>
        <v>0</v>
      </c>
    </row>
    <row r="16" spans="1:6">
      <c r="A16" s="355">
        <v>33510</v>
      </c>
      <c r="B16" s="154" t="s">
        <v>151</v>
      </c>
      <c r="C16" s="156">
        <f>SUM(C17:C29)</f>
        <v>0</v>
      </c>
      <c r="D16" s="156">
        <f t="shared" ref="D16:F16" si="2">SUM(D17:D29)</f>
        <v>0</v>
      </c>
      <c r="E16" s="156">
        <f t="shared" si="2"/>
        <v>0</v>
      </c>
      <c r="F16" s="156">
        <f t="shared" si="2"/>
        <v>0</v>
      </c>
    </row>
    <row r="17" spans="1:6">
      <c r="A17" s="356">
        <v>335101</v>
      </c>
      <c r="B17" s="162" t="s">
        <v>678</v>
      </c>
      <c r="C17" s="161"/>
      <c r="D17" s="161"/>
      <c r="E17" s="161"/>
      <c r="F17" s="161"/>
    </row>
    <row r="18" spans="1:6">
      <c r="A18" s="356">
        <v>335102</v>
      </c>
      <c r="B18" s="162" t="s">
        <v>679</v>
      </c>
      <c r="C18" s="161"/>
      <c r="D18" s="161"/>
      <c r="E18" s="161"/>
      <c r="F18" s="161"/>
    </row>
    <row r="19" spans="1:6">
      <c r="A19" s="356">
        <v>335103</v>
      </c>
      <c r="B19" s="162" t="s">
        <v>680</v>
      </c>
      <c r="C19" s="161"/>
      <c r="D19" s="161"/>
      <c r="E19" s="161"/>
      <c r="F19" s="161"/>
    </row>
    <row r="20" spans="1:6">
      <c r="A20" s="356">
        <v>335104</v>
      </c>
      <c r="B20" s="162" t="s">
        <v>681</v>
      </c>
      <c r="C20" s="161"/>
      <c r="D20" s="161"/>
      <c r="E20" s="161"/>
      <c r="F20" s="161"/>
    </row>
    <row r="21" spans="1:6">
      <c r="A21" s="356">
        <v>335105</v>
      </c>
      <c r="B21" s="162" t="s">
        <v>682</v>
      </c>
      <c r="C21" s="161"/>
      <c r="D21" s="161"/>
      <c r="E21" s="161"/>
      <c r="F21" s="161"/>
    </row>
    <row r="22" spans="1:6">
      <c r="A22" s="356">
        <v>335106</v>
      </c>
      <c r="B22" s="162" t="s">
        <v>683</v>
      </c>
      <c r="C22" s="161"/>
      <c r="D22" s="161"/>
      <c r="E22" s="161"/>
      <c r="F22" s="161"/>
    </row>
    <row r="23" spans="1:6">
      <c r="A23" s="356">
        <v>335107</v>
      </c>
      <c r="B23" s="162" t="s">
        <v>684</v>
      </c>
      <c r="C23" s="161"/>
      <c r="D23" s="161"/>
      <c r="E23" s="161"/>
      <c r="F23" s="161"/>
    </row>
    <row r="24" spans="1:6">
      <c r="A24" s="356">
        <v>335108</v>
      </c>
      <c r="B24" s="162" t="s">
        <v>685</v>
      </c>
      <c r="C24" s="161"/>
      <c r="D24" s="161"/>
      <c r="E24" s="161"/>
      <c r="F24" s="161"/>
    </row>
    <row r="25" spans="1:6">
      <c r="A25" s="356">
        <v>335109</v>
      </c>
      <c r="B25" s="162" t="s">
        <v>686</v>
      </c>
      <c r="C25" s="161"/>
      <c r="D25" s="161"/>
      <c r="E25" s="161"/>
      <c r="F25" s="161"/>
    </row>
    <row r="26" spans="1:6">
      <c r="A26" s="356">
        <v>335110</v>
      </c>
      <c r="B26" s="162" t="s">
        <v>687</v>
      </c>
      <c r="C26" s="161"/>
      <c r="D26" s="161"/>
      <c r="E26" s="161"/>
      <c r="F26" s="161"/>
    </row>
    <row r="27" spans="1:6">
      <c r="A27" s="356">
        <v>335111</v>
      </c>
      <c r="B27" s="162" t="s">
        <v>688</v>
      </c>
      <c r="C27" s="161"/>
      <c r="D27" s="161"/>
      <c r="E27" s="161"/>
      <c r="F27" s="161"/>
    </row>
    <row r="28" spans="1:6">
      <c r="A28" s="356">
        <v>335112</v>
      </c>
      <c r="B28" s="162" t="s">
        <v>689</v>
      </c>
      <c r="C28" s="161"/>
      <c r="D28" s="161"/>
      <c r="E28" s="161"/>
      <c r="F28" s="161"/>
    </row>
    <row r="29" spans="1:6">
      <c r="A29" s="356">
        <v>335113</v>
      </c>
      <c r="B29" s="162" t="s">
        <v>690</v>
      </c>
      <c r="C29" s="161"/>
      <c r="D29" s="161"/>
      <c r="E29" s="161"/>
      <c r="F29" s="161"/>
    </row>
    <row r="30" spans="1:6">
      <c r="A30" s="357">
        <v>33520</v>
      </c>
      <c r="B30" s="285" t="s">
        <v>152</v>
      </c>
      <c r="C30" s="161"/>
      <c r="D30" s="161"/>
      <c r="E30" s="161"/>
      <c r="F30" s="161"/>
    </row>
    <row r="31" spans="1:6">
      <c r="A31" s="355">
        <v>336</v>
      </c>
      <c r="B31" s="154" t="s">
        <v>153</v>
      </c>
      <c r="C31" s="156">
        <f>C32+C38</f>
        <v>0</v>
      </c>
      <c r="D31" s="156">
        <f t="shared" ref="D31:F31" si="3">D32+D38</f>
        <v>0</v>
      </c>
      <c r="E31" s="156">
        <f t="shared" si="3"/>
        <v>0</v>
      </c>
      <c r="F31" s="156">
        <f t="shared" si="3"/>
        <v>0</v>
      </c>
    </row>
    <row r="32" spans="1:6">
      <c r="A32" s="355">
        <v>3361</v>
      </c>
      <c r="B32" s="154" t="s">
        <v>154</v>
      </c>
      <c r="C32" s="156">
        <f>SUM(C33:C37)</f>
        <v>0</v>
      </c>
      <c r="D32" s="156">
        <f t="shared" ref="D32:F32" si="4">SUM(D33:D37)</f>
        <v>0</v>
      </c>
      <c r="E32" s="156">
        <f t="shared" si="4"/>
        <v>0</v>
      </c>
      <c r="F32" s="156">
        <f t="shared" si="4"/>
        <v>0</v>
      </c>
    </row>
    <row r="33" spans="1:6">
      <c r="A33" s="356">
        <v>33611</v>
      </c>
      <c r="B33" s="160" t="s">
        <v>155</v>
      </c>
      <c r="C33" s="161"/>
      <c r="D33" s="161"/>
      <c r="E33" s="161"/>
      <c r="F33" s="161"/>
    </row>
    <row r="34" spans="1:6">
      <c r="A34" s="356">
        <v>33612</v>
      </c>
      <c r="B34" s="160" t="s">
        <v>156</v>
      </c>
      <c r="C34" s="161"/>
      <c r="D34" s="161"/>
      <c r="E34" s="161"/>
      <c r="F34" s="161"/>
    </row>
    <row r="35" spans="1:6">
      <c r="A35" s="356">
        <v>33613</v>
      </c>
      <c r="B35" s="160" t="s">
        <v>157</v>
      </c>
      <c r="C35" s="161"/>
      <c r="D35" s="161"/>
      <c r="E35" s="161"/>
      <c r="F35" s="161"/>
    </row>
    <row r="36" spans="1:6">
      <c r="A36" s="356">
        <v>33614</v>
      </c>
      <c r="B36" s="160" t="s">
        <v>158</v>
      </c>
      <c r="C36" s="161"/>
      <c r="D36" s="161"/>
      <c r="E36" s="161"/>
      <c r="F36" s="161"/>
    </row>
    <row r="37" spans="1:6">
      <c r="A37" s="356">
        <v>33615</v>
      </c>
      <c r="B37" s="160" t="s">
        <v>159</v>
      </c>
      <c r="C37" s="161"/>
      <c r="D37" s="161"/>
      <c r="E37" s="161"/>
      <c r="F37" s="161"/>
    </row>
    <row r="38" spans="1:6">
      <c r="A38" s="355">
        <v>3362</v>
      </c>
      <c r="B38" s="154" t="s">
        <v>160</v>
      </c>
      <c r="C38" s="156">
        <f>SUM(C39:C41)</f>
        <v>0</v>
      </c>
      <c r="D38" s="156">
        <f t="shared" ref="D38:F38" si="5">SUM(D39:D41)</f>
        <v>0</v>
      </c>
      <c r="E38" s="156">
        <f t="shared" si="5"/>
        <v>0</v>
      </c>
      <c r="F38" s="156">
        <f t="shared" si="5"/>
        <v>0</v>
      </c>
    </row>
    <row r="39" spans="1:6">
      <c r="A39" s="356">
        <v>33621</v>
      </c>
      <c r="B39" s="160" t="s">
        <v>155</v>
      </c>
      <c r="C39" s="161"/>
      <c r="D39" s="161"/>
      <c r="E39" s="161"/>
      <c r="F39" s="161"/>
    </row>
    <row r="40" spans="1:6">
      <c r="A40" s="356">
        <v>33622</v>
      </c>
      <c r="B40" s="160" t="s">
        <v>158</v>
      </c>
      <c r="C40" s="161"/>
      <c r="D40" s="161"/>
      <c r="E40" s="161"/>
      <c r="F40" s="161"/>
    </row>
    <row r="41" spans="1:6">
      <c r="A41" s="356">
        <v>33623</v>
      </c>
      <c r="B41" s="160" t="s">
        <v>159</v>
      </c>
      <c r="C41" s="161"/>
      <c r="D41" s="161"/>
      <c r="E41" s="161"/>
      <c r="F41" s="161"/>
    </row>
    <row r="44" spans="1:6" ht="33" customHeight="1">
      <c r="B44" s="431" t="s">
        <v>1340</v>
      </c>
      <c r="C44" s="431"/>
      <c r="D44" s="431"/>
      <c r="E44" s="431"/>
      <c r="F44" s="431"/>
    </row>
  </sheetData>
  <mergeCells count="2">
    <mergeCell ref="A3:F3"/>
    <mergeCell ref="B44:F44"/>
  </mergeCells>
  <pageMargins left="0.25" right="0.25" top="0.32" bottom="0.22" header="0.3" footer="0.3"/>
  <pageSetup paperSize="9" scale="66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22"/>
  <sheetViews>
    <sheetView workbookViewId="0">
      <selection activeCell="A15" sqref="A15"/>
    </sheetView>
  </sheetViews>
  <sheetFormatPr defaultRowHeight="15"/>
  <cols>
    <col min="1" max="1" width="9.85546875" customWidth="1"/>
    <col min="2" max="2" width="63.85546875" customWidth="1"/>
    <col min="3" max="6" width="14.140625" customWidth="1"/>
  </cols>
  <sheetData>
    <row r="1" spans="1:6" ht="25.5">
      <c r="A1" s="136"/>
      <c r="B1" s="137"/>
      <c r="C1" s="137"/>
      <c r="D1" s="137"/>
      <c r="E1" s="137"/>
      <c r="F1" s="163" t="s">
        <v>1179</v>
      </c>
    </row>
    <row r="2" spans="1:6" ht="25.5">
      <c r="A2" s="136"/>
      <c r="B2" s="137"/>
      <c r="C2" s="137"/>
      <c r="D2" s="137"/>
      <c r="E2" s="137"/>
      <c r="F2" s="137"/>
    </row>
    <row r="3" spans="1:6">
      <c r="A3" s="430" t="s">
        <v>1343</v>
      </c>
      <c r="B3" s="430"/>
      <c r="C3" s="430"/>
      <c r="D3" s="430"/>
      <c r="E3" s="430"/>
      <c r="F3" s="430"/>
    </row>
    <row r="4" spans="1:6">
      <c r="A4" s="107"/>
      <c r="B4" s="107"/>
      <c r="C4" s="107"/>
      <c r="D4" s="107"/>
      <c r="E4" s="107"/>
      <c r="F4" s="107"/>
    </row>
    <row r="5" spans="1:6" ht="25.5">
      <c r="A5" s="136"/>
      <c r="B5" s="137"/>
      <c r="C5" s="137"/>
      <c r="D5" s="137"/>
      <c r="E5" s="137"/>
      <c r="F5" s="138" t="s">
        <v>922</v>
      </c>
    </row>
    <row r="6" spans="1:6" ht="25.5">
      <c r="A6" s="136"/>
      <c r="B6" s="137"/>
      <c r="C6" s="137"/>
      <c r="D6" s="137"/>
      <c r="E6" s="137"/>
      <c r="F6" s="137"/>
    </row>
    <row r="7" spans="1:6" ht="47.25" customHeight="1">
      <c r="A7" s="139" t="s">
        <v>10</v>
      </c>
      <c r="B7" s="139" t="s">
        <v>11</v>
      </c>
      <c r="C7" s="139" t="s">
        <v>48</v>
      </c>
      <c r="D7" s="139" t="s">
        <v>923</v>
      </c>
      <c r="E7" s="139" t="s">
        <v>924</v>
      </c>
      <c r="F7" s="139" t="s">
        <v>49</v>
      </c>
    </row>
    <row r="8" spans="1:6" ht="25.5">
      <c r="A8" s="144">
        <v>34</v>
      </c>
      <c r="B8" s="145" t="s">
        <v>162</v>
      </c>
      <c r="C8" s="146">
        <f>SUM(C9:C15)</f>
        <v>0</v>
      </c>
      <c r="D8" s="146">
        <f t="shared" ref="D8:F8" si="0">SUM(D9:D15)</f>
        <v>0</v>
      </c>
      <c r="E8" s="146">
        <f t="shared" si="0"/>
        <v>0</v>
      </c>
      <c r="F8" s="146">
        <f t="shared" si="0"/>
        <v>0</v>
      </c>
    </row>
    <row r="9" spans="1:6" ht="51">
      <c r="A9" s="338">
        <v>34100</v>
      </c>
      <c r="B9" s="148" t="s">
        <v>163</v>
      </c>
      <c r="C9" s="149"/>
      <c r="D9" s="149"/>
      <c r="E9" s="149"/>
      <c r="F9" s="149"/>
    </row>
    <row r="10" spans="1:6" ht="25.5">
      <c r="A10" s="338">
        <v>34200</v>
      </c>
      <c r="B10" s="148" t="s">
        <v>164</v>
      </c>
      <c r="C10" s="149"/>
      <c r="D10" s="149"/>
      <c r="E10" s="149"/>
      <c r="F10" s="149"/>
    </row>
    <row r="11" spans="1:6" ht="25.5">
      <c r="A11" s="338">
        <v>34300</v>
      </c>
      <c r="B11" s="148" t="s">
        <v>165</v>
      </c>
      <c r="C11" s="149"/>
      <c r="D11" s="149"/>
      <c r="E11" s="149"/>
      <c r="F11" s="149"/>
    </row>
    <row r="12" spans="1:6" ht="25.5">
      <c r="A12" s="338">
        <v>34400</v>
      </c>
      <c r="B12" s="148" t="s">
        <v>166</v>
      </c>
      <c r="C12" s="149"/>
      <c r="D12" s="149"/>
      <c r="E12" s="149"/>
      <c r="F12" s="149"/>
    </row>
    <row r="13" spans="1:6" ht="25.5">
      <c r="A13" s="338">
        <v>34500</v>
      </c>
      <c r="B13" s="148" t="s">
        <v>167</v>
      </c>
      <c r="C13" s="149"/>
      <c r="D13" s="149"/>
      <c r="E13" s="149"/>
      <c r="F13" s="149"/>
    </row>
    <row r="14" spans="1:6" ht="25.5">
      <c r="A14" s="338">
        <v>34600</v>
      </c>
      <c r="B14" s="148" t="s">
        <v>168</v>
      </c>
      <c r="C14" s="149"/>
      <c r="D14" s="149"/>
      <c r="E14" s="149"/>
      <c r="F14" s="149"/>
    </row>
    <row r="15" spans="1:6" ht="25.5">
      <c r="A15" s="337">
        <v>3471</v>
      </c>
      <c r="B15" s="145" t="s">
        <v>169</v>
      </c>
      <c r="C15" s="146">
        <f>SUM(C16:C19)</f>
        <v>0</v>
      </c>
      <c r="D15" s="146">
        <f t="shared" ref="D15:F15" si="1">SUM(D16:D19)</f>
        <v>0</v>
      </c>
      <c r="E15" s="146">
        <f t="shared" si="1"/>
        <v>0</v>
      </c>
      <c r="F15" s="146">
        <f t="shared" si="1"/>
        <v>0</v>
      </c>
    </row>
    <row r="16" spans="1:6" ht="25.5">
      <c r="A16" s="338">
        <v>34711</v>
      </c>
      <c r="B16" s="148" t="s">
        <v>170</v>
      </c>
      <c r="C16" s="149"/>
      <c r="D16" s="149"/>
      <c r="E16" s="149"/>
      <c r="F16" s="149"/>
    </row>
    <row r="17" spans="1:6" ht="25.5">
      <c r="A17" s="338">
        <v>34712</v>
      </c>
      <c r="B17" s="148" t="s">
        <v>171</v>
      </c>
      <c r="C17" s="149"/>
      <c r="D17" s="149"/>
      <c r="E17" s="149"/>
      <c r="F17" s="149"/>
    </row>
    <row r="18" spans="1:6" ht="25.5">
      <c r="A18" s="338">
        <v>34713</v>
      </c>
      <c r="B18" s="148" t="s">
        <v>172</v>
      </c>
      <c r="C18" s="149"/>
      <c r="D18" s="149"/>
      <c r="E18" s="149"/>
      <c r="F18" s="149"/>
    </row>
    <row r="19" spans="1:6" ht="25.5">
      <c r="A19" s="338">
        <v>34714</v>
      </c>
      <c r="B19" s="148" t="s">
        <v>173</v>
      </c>
      <c r="C19" s="149"/>
      <c r="D19" s="149"/>
      <c r="E19" s="149"/>
      <c r="F19" s="149"/>
    </row>
    <row r="22" spans="1:6" ht="33.75" customHeight="1">
      <c r="B22" s="431" t="s">
        <v>1344</v>
      </c>
      <c r="C22" s="431"/>
      <c r="D22" s="431"/>
      <c r="E22" s="431"/>
      <c r="F22" s="431"/>
    </row>
  </sheetData>
  <mergeCells count="2">
    <mergeCell ref="A3:F3"/>
    <mergeCell ref="B22:F22"/>
  </mergeCells>
  <pageMargins left="0.25" right="0.25" top="0.34" bottom="0.75" header="0.3" footer="0.3"/>
  <pageSetup paperSize="9" scale="7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1.Info</vt:lpstr>
      <vt:lpstr>2.CT1A</vt:lpstr>
      <vt:lpstr>3.CT2A</vt:lpstr>
      <vt:lpstr>4.CT3A</vt:lpstr>
      <vt:lpstr>5.CT4A</vt:lpstr>
      <vt:lpstr>6.CTT1</vt:lpstr>
      <vt:lpstr>7.CTT2</vt:lpstr>
      <vt:lpstr>8.CTT3</vt:lpstr>
      <vt:lpstr>9.CTT4</vt:lpstr>
      <vt:lpstr>10.CTT5</vt:lpstr>
      <vt:lpstr>11.CTT6</vt:lpstr>
      <vt:lpstr>12.CTT7</vt:lpstr>
      <vt:lpstr>13.CTT8</vt:lpstr>
      <vt:lpstr>14.CTT9</vt:lpstr>
      <vt:lpstr>15.Journal</vt:lpstr>
      <vt:lpstr>16.Assets</vt:lpstr>
      <vt:lpstr>17.Inventory</vt:lpstr>
      <vt:lpstr>18.Payroll</vt:lpstr>
      <vt:lpstr>19.Budget</vt:lpstr>
      <vt:lpstr>20.TGT1</vt:lpstr>
      <vt:lpstr>21.TGT1A</vt:lpstr>
      <vt:lpstr>22.NT2</vt:lpstr>
      <vt:lpstr>23.TRIAL BALANCE</vt:lpstr>
      <vt:lpstr>24.ABWS</vt:lpstr>
      <vt:lpstr>25.CBWS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</dc:creator>
  <cp:lastModifiedBy>Laptop</cp:lastModifiedBy>
  <cp:lastPrinted>2017-01-09T07:30:57Z</cp:lastPrinted>
  <dcterms:created xsi:type="dcterms:W3CDTF">2014-11-25T02:06:10Z</dcterms:created>
  <dcterms:modified xsi:type="dcterms:W3CDTF">2017-10-01T09:08:13Z</dcterms:modified>
</cp:coreProperties>
</file>