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heikh\Desktop\DPRS\Comptes de la Santé\Mission collecte donnée CS 2017-2019 Louga\Base de saisie CS axe nord\"/>
    </mc:Choice>
  </mc:AlternateContent>
  <xr:revisionPtr revIDLastSave="0" documentId="13_ncr:1_{9F24C03A-1FCC-49FA-8C20-8A166A9AEA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S" sheetId="2" r:id="rId1"/>
  </sheets>
  <externalReferences>
    <externalReference r:id="rId2"/>
  </externalReferences>
  <definedNames>
    <definedName name="_xlnm._FilterDatabase" localSheetId="0" hidden="1">PS!$A$1:$AA$16</definedName>
    <definedName name="Ressources_Dépenses">[1]Feuil2!$G$8:$G$9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9" i="2" l="1"/>
  <c r="V309" i="2"/>
  <c r="U309" i="2"/>
  <c r="X249" i="2"/>
  <c r="W249" i="2"/>
  <c r="V249" i="2"/>
  <c r="U249" i="2"/>
  <c r="U179" i="2"/>
  <c r="V145" i="2"/>
  <c r="V131" i="2"/>
  <c r="V55" i="2"/>
  <c r="W33" i="2"/>
  <c r="V33" i="2"/>
  <c r="X27" i="2"/>
  <c r="W27" i="2"/>
  <c r="V27" i="2"/>
  <c r="V26" i="2"/>
</calcChain>
</file>

<file path=xl/sharedStrings.xml><?xml version="1.0" encoding="utf-8"?>
<sst xmlns="http://schemas.openxmlformats.org/spreadsheetml/2006/main" count="3875" uniqueCount="352">
  <si>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</si>
  <si>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</si>
  <si>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</si>
  <si>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</si>
  <si>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</si>
  <si>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</si>
  <si>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</si>
  <si>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</si>
  <si>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</si>
  <si>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</si>
  <si>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</si>
  <si>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</si>
  <si>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</si>
  <si>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</si>
  <si>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</si>
  <si>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</si>
  <si>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</si>
  <si>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</si>
  <si>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</si>
  <si>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</si>
  <si>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</si>
  <si>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</si>
  <si>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</si>
  <si>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</si>
  <si>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</si>
  <si>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PS</t>
  </si>
  <si>
    <t>SL</t>
  </si>
  <si>
    <t>PUB</t>
  </si>
  <si>
    <t>MSAS</t>
  </si>
  <si>
    <t>ICP</t>
  </si>
  <si>
    <t>RESSOURCES</t>
  </si>
  <si>
    <t>COLLECTIVITE TERRITORIALE</t>
  </si>
  <si>
    <t>DEPENSES</t>
  </si>
  <si>
    <t>FONCTIONNEMENT</t>
  </si>
  <si>
    <t>INVESTISSEMENT</t>
  </si>
  <si>
    <t>CDS</t>
  </si>
  <si>
    <t>CARBURANT</t>
  </si>
  <si>
    <t>SLPS02</t>
  </si>
  <si>
    <t>ABDOULAYE SAGNA</t>
  </si>
  <si>
    <t>PODOR</t>
  </si>
  <si>
    <t>PS DODEL</t>
  </si>
  <si>
    <t>DODEL</t>
  </si>
  <si>
    <t>OUMAR DIOP</t>
  </si>
  <si>
    <t>OUMARLABGAR1@YAHOO,FR</t>
  </si>
  <si>
    <t>RECETTES DE LA STRUCTURE</t>
  </si>
  <si>
    <t>PAIEMENT DIRECT</t>
  </si>
  <si>
    <t>ACTION CONTRE LA FAIM</t>
  </si>
  <si>
    <t>ASSOCIATION KAWRAL DODEL</t>
  </si>
  <si>
    <t>COMMUNE</t>
  </si>
  <si>
    <t>DETERGENT</t>
  </si>
  <si>
    <t>AMBULANCE</t>
  </si>
  <si>
    <t>MUTUELLES</t>
  </si>
  <si>
    <t>GRATUITES 0-5 ANS</t>
  </si>
  <si>
    <t>REMUNERATION DES EMPLOYES</t>
  </si>
  <si>
    <t>CEREMONIE DE DEPART PERSONNEL</t>
  </si>
  <si>
    <t>ACHAT DRAPEAU</t>
  </si>
  <si>
    <t>TRANSPORT</t>
  </si>
  <si>
    <t>CHARGES EXCEPTIONNELLES</t>
  </si>
  <si>
    <t>MAINTENANCE LOGISTIQUE</t>
  </si>
  <si>
    <t>FORMATION RELAIS</t>
  </si>
  <si>
    <t>SERVICES NON SANITAIRES</t>
  </si>
  <si>
    <t>BIENS SANITAIRES</t>
  </si>
  <si>
    <t>BIENS NON SANITAIRES</t>
  </si>
  <si>
    <t>REHABILITATION</t>
  </si>
  <si>
    <t>EQUIPEMENTS MEDICAUX</t>
  </si>
  <si>
    <t>AUTRES EQUIPEMENTS</t>
  </si>
  <si>
    <t>FONCTIONNEMENTFORMATION PERSONNEL</t>
  </si>
  <si>
    <t>SLPS01</t>
  </si>
  <si>
    <t>MOUSSA TOUMBOU</t>
  </si>
  <si>
    <t>RICHARD-TOLL</t>
  </si>
  <si>
    <t>PS NDOMBO ALARBA</t>
  </si>
  <si>
    <t>HABY DIALLO</t>
  </si>
  <si>
    <t>SFE</t>
  </si>
  <si>
    <t>HABINACUR@YAHOO,COM</t>
  </si>
  <si>
    <t>GRATUITE 0-5 ANS</t>
  </si>
  <si>
    <t>KIT HYGIENE</t>
  </si>
  <si>
    <t>PERSONNEL PARTICULIER</t>
  </si>
  <si>
    <t>DISTRICT RICHARD-TOLL</t>
  </si>
  <si>
    <t xml:space="preserve"> </t>
  </si>
  <si>
    <t>REMUNERATION DES PROFESSIONNELS PARTICULIERS</t>
  </si>
  <si>
    <t>BIEN NON SANITAIRES</t>
  </si>
  <si>
    <t>CAS SOCIAUX</t>
  </si>
  <si>
    <t>CARBURANT LIAISON DISTRICT</t>
  </si>
  <si>
    <t>ACHAT CONNEXION INTERNET</t>
  </si>
  <si>
    <t>FORMATION DU PERSONNEL</t>
  </si>
  <si>
    <t>PRISE EN CHARGE DES SOINS DU PERSONNEL</t>
  </si>
  <si>
    <t>ACHAT MEDICAMENTS</t>
  </si>
  <si>
    <t>SLPS10</t>
  </si>
  <si>
    <t>OUSSEYNOU B</t>
  </si>
  <si>
    <t>PETE</t>
  </si>
  <si>
    <t>PS DIOUDE DIABE</t>
  </si>
  <si>
    <t>DIOUDE DIABE</t>
  </si>
  <si>
    <t>M Samb</t>
  </si>
  <si>
    <t>mamadou-samb1984@gmail,com</t>
  </si>
  <si>
    <t>RECETTE DE LA STRUCTURE</t>
  </si>
  <si>
    <t>PAIEMENT DIRECTS</t>
  </si>
  <si>
    <t>MUTUELLE</t>
  </si>
  <si>
    <t>GRATUITE 0 - 5ANS</t>
  </si>
  <si>
    <t>Lux-Dev</t>
  </si>
  <si>
    <t>Table de consultation</t>
  </si>
  <si>
    <t>REMUNERATION EMPLOYES</t>
  </si>
  <si>
    <t>SERVICE NON SANITAIRES</t>
  </si>
  <si>
    <t>BIEN SANITAIRES</t>
  </si>
  <si>
    <t>CONSTRUCTION ET REHABILITATION</t>
  </si>
  <si>
    <t>EQUIPËMENT MEDICAUX</t>
  </si>
  <si>
    <t>SOINS DE SANTE EMPLOYES</t>
  </si>
  <si>
    <t>LGSC17</t>
  </si>
  <si>
    <t>MODIANE NIANG</t>
  </si>
  <si>
    <t>LG</t>
  </si>
  <si>
    <t>LINGUERE</t>
  </si>
  <si>
    <t>BASE AERIENNE DODJI</t>
  </si>
  <si>
    <t>MINISTERE DES FORCES ARMEES</t>
  </si>
  <si>
    <t>DODJI</t>
  </si>
  <si>
    <t>BABA LY</t>
  </si>
  <si>
    <t>MAJOR</t>
  </si>
  <si>
    <t>SERVICE NON SANITAIRE</t>
  </si>
  <si>
    <t>SERVICE SANITAIRES</t>
  </si>
  <si>
    <t>MATERIEL DE TRANSPORT</t>
  </si>
  <si>
    <t>EQUIPEMENTS TIC</t>
  </si>
  <si>
    <t>LOGICIELS DE BASES DE DONNEES INFORMATIQUE</t>
  </si>
  <si>
    <t>FORMATION DU PERSONNEL DE SANTE</t>
  </si>
  <si>
    <t>DIVERS</t>
  </si>
  <si>
    <t>COMITE DE DEVELOPPEMENT SANITAIRE</t>
  </si>
  <si>
    <t>LGSC15</t>
  </si>
  <si>
    <t>LOUGA</t>
  </si>
  <si>
    <t>POSTE DE SANTE DIAGALY</t>
  </si>
  <si>
    <t>POSTE DE SANTE</t>
  </si>
  <si>
    <t>DIAGALY</t>
  </si>
  <si>
    <t>BITY DIOP</t>
  </si>
  <si>
    <t>SAGE FEMME</t>
  </si>
  <si>
    <t>OMG (ONG)</t>
  </si>
  <si>
    <t>PAIEMENTS DIRECTS</t>
  </si>
  <si>
    <t>SERVICES SANITAIRES</t>
  </si>
  <si>
    <t>LGSC14</t>
  </si>
  <si>
    <t>THIARGNY</t>
  </si>
  <si>
    <t>MODOU KHADY SIBY</t>
  </si>
  <si>
    <t>INFIRMIER</t>
  </si>
  <si>
    <t>SIBY.MODOU@GMAIL.COM</t>
  </si>
  <si>
    <t>STRATEGIE AVANCEES</t>
  </si>
  <si>
    <t>CAISSE D'AVANCE</t>
  </si>
  <si>
    <t>LGSA2</t>
  </si>
  <si>
    <t>WALY NDIAYE</t>
  </si>
  <si>
    <t>CENTRE CONSEIL ADO</t>
  </si>
  <si>
    <t>PROJET/MINISTERE DE LA JEUNESSE</t>
  </si>
  <si>
    <t>MINISTERE DE LA JEUNESSE</t>
  </si>
  <si>
    <t>CDEPS/LOUGA</t>
  </si>
  <si>
    <t>775412050/MAKHTARIEC@YAHOO.FR</t>
  </si>
  <si>
    <t>CHEIKH M MAKHTAR NDAO</t>
  </si>
  <si>
    <t>COORDONATEUR DU CCA</t>
  </si>
  <si>
    <t>NNFPA</t>
  </si>
  <si>
    <t>CNLS</t>
  </si>
  <si>
    <t>DISTRICT/LOUGA</t>
  </si>
  <si>
    <t>LGSA08</t>
  </si>
  <si>
    <t>CHEIKH TIDIANE NIANG</t>
  </si>
  <si>
    <t>PS CATHOLIQUE</t>
  </si>
  <si>
    <t>LGSA07</t>
  </si>
  <si>
    <t>PS MONTAGNE</t>
  </si>
  <si>
    <t>SLPS13</t>
  </si>
  <si>
    <t>AWA BAR</t>
  </si>
  <si>
    <t>SAINT LOUIS</t>
  </si>
  <si>
    <t>POSTE DE SANTE MBAKHANA</t>
  </si>
  <si>
    <t>PUBLIQUE</t>
  </si>
  <si>
    <t>MINISTERE DE LA SANTE ET DE L'ACTION SOCIALE(MSAS)</t>
  </si>
  <si>
    <t>MBARIGO</t>
  </si>
  <si>
    <t>DIOP DIEYNABA, SEYDOU DIATTA</t>
  </si>
  <si>
    <t>ICP, TRESORIER, CDS</t>
  </si>
  <si>
    <t>775069275 ; 775994339;770315141</t>
  </si>
  <si>
    <t>GDS</t>
  </si>
  <si>
    <t>STRUCTURES PRIVEES+MAIRIE+BONNE VOLONTE</t>
  </si>
  <si>
    <t>DONS COVID</t>
  </si>
  <si>
    <t>GANTS</t>
  </si>
  <si>
    <t>MASK</t>
  </si>
  <si>
    <t>CAISSES EAU DE JAVEL</t>
  </si>
  <si>
    <t>CAISSES MADAR</t>
  </si>
  <si>
    <t>GEL HYDRO ALCOOLIQUE</t>
  </si>
  <si>
    <t>CAISSES SAVONS</t>
  </si>
  <si>
    <t>RENFORCEMENT CAPACITE</t>
  </si>
  <si>
    <t>BIEN SANITAIRE</t>
  </si>
  <si>
    <t>GROUPEMENT FEMININ</t>
  </si>
  <si>
    <t xml:space="preserve"> PARTICIPATIOIN ACHAT APPARELLE ECHOGRAPHIE</t>
  </si>
  <si>
    <t>FODE YOYA</t>
  </si>
  <si>
    <t>AMADOU SOW</t>
  </si>
  <si>
    <t>BIEN  NON SANITAIRE</t>
  </si>
  <si>
    <t>DEPENSES DIVERSES</t>
  </si>
  <si>
    <t>PRISE EN CHARGE SANITAIRE PERSONNEL</t>
  </si>
  <si>
    <t>BATTERIE SOLAIRE</t>
  </si>
  <si>
    <t>REGULARISATION YEGSINA</t>
  </si>
  <si>
    <t>EQUIPËMENT TIC</t>
  </si>
  <si>
    <t>SLPS06</t>
  </si>
  <si>
    <t xml:space="preserve">MOUSSA TOUMBOU </t>
  </si>
  <si>
    <t>INFIRMERIE LYCEE COFT</t>
  </si>
  <si>
    <t>MEN</t>
  </si>
  <si>
    <t>HOULEYMATOU SENE</t>
  </si>
  <si>
    <t>AIDE INF</t>
  </si>
  <si>
    <t>houleymatousene74@gmail,com</t>
  </si>
  <si>
    <t>ANCIEN ELEVES</t>
  </si>
  <si>
    <t>MEDICAMENTS</t>
  </si>
  <si>
    <t>SLPS05</t>
  </si>
  <si>
    <t>AMINITA NDIAYE</t>
  </si>
  <si>
    <t>INFIRMERIE UCB</t>
  </si>
  <si>
    <t>MINISTERE DE L'ENSEIGNEMENT SUPERIEUR</t>
  </si>
  <si>
    <t>UGB</t>
  </si>
  <si>
    <t>NDEYE TOP</t>
  </si>
  <si>
    <t>DAF</t>
  </si>
  <si>
    <t>ETAT</t>
  </si>
  <si>
    <t>AMBULANCE MEDICALISEE</t>
  </si>
  <si>
    <t>SLPS08</t>
  </si>
  <si>
    <t>INFIRMERIE LYCEE A F</t>
  </si>
  <si>
    <t>KHADY BA</t>
  </si>
  <si>
    <t>PROVISEUR</t>
  </si>
  <si>
    <t>khady,ba1@education,sn</t>
  </si>
  <si>
    <t xml:space="preserve"> CALAF</t>
  </si>
  <si>
    <t>EQUIPES MEDICAUX</t>
  </si>
  <si>
    <t>MTPS08</t>
  </si>
  <si>
    <t>DJIBUROU M GALOKO</t>
  </si>
  <si>
    <t>MATAM</t>
  </si>
  <si>
    <t>KANEL</t>
  </si>
  <si>
    <t>WAOUNDE</t>
  </si>
  <si>
    <t xml:space="preserve">WAOUNDE PUS DE L’ECOLE ELEMENTAIRE 1 </t>
  </si>
  <si>
    <t>CAMARA DRAMANE</t>
  </si>
  <si>
    <t>DEPOSITAIRE</t>
  </si>
  <si>
    <t>dramanecamara@yohoo.com</t>
  </si>
  <si>
    <t>2020 de jan- nov</t>
  </si>
  <si>
    <t>AUBULANCE</t>
  </si>
  <si>
    <t>BIENS SANITAIRE</t>
  </si>
  <si>
    <t>BIENS NON SANITAIRE</t>
  </si>
  <si>
    <t>MTPS03</t>
  </si>
  <si>
    <t>BINTQ M SY</t>
  </si>
  <si>
    <t>CMG OUROSSOGUI</t>
  </si>
  <si>
    <t>MFA</t>
  </si>
  <si>
    <t xml:space="preserve">CAMP MILITAIRE DE OUROSSOGUI </t>
  </si>
  <si>
    <t>postourossogui@yahoo.com</t>
  </si>
  <si>
    <t>AMATH BOURY NDAO</t>
  </si>
  <si>
    <t>DOCTEUR</t>
  </si>
  <si>
    <t>amathndao@gmail.com</t>
  </si>
  <si>
    <t>SERVICES NON SANITAIRE</t>
  </si>
  <si>
    <t>M LOCAUX</t>
  </si>
  <si>
    <t>ACHATS MEDICAMENTS</t>
  </si>
  <si>
    <t>BRISE EN CHARGE PDL</t>
  </si>
  <si>
    <t xml:space="preserve">AUTRE  </t>
  </si>
  <si>
    <t>OUTIL GESTION</t>
  </si>
  <si>
    <t>MATERIEL DE TRANSPROT</t>
  </si>
  <si>
    <t>EQUIPEMENT MEDICAUX</t>
  </si>
  <si>
    <t>LOGICIEL ET BASES DE DONNES INFORMATIQUES</t>
  </si>
  <si>
    <t>MTPS01</t>
  </si>
  <si>
    <t>MAMADOU BARRY</t>
  </si>
  <si>
    <t>GOUMAL</t>
  </si>
  <si>
    <t>GOUMAL ARRONDISSEMENT DE ORKADIERE</t>
  </si>
  <si>
    <t>IBRAHIMA NIANG</t>
  </si>
  <si>
    <t>ibanian24@gmail.com</t>
  </si>
  <si>
    <t xml:space="preserve">DONS </t>
  </si>
  <si>
    <t xml:space="preserve">MATRIEL </t>
  </si>
  <si>
    <t>GRATUITE 0 – 5ANS</t>
  </si>
  <si>
    <t>REMUNERATION DES PERSSIONEL PARTICULIERS</t>
  </si>
  <si>
    <t>APPUIS AU PROGRAMME ET A LA SOLIDARITE</t>
  </si>
  <si>
    <t>FRIGO</t>
  </si>
  <si>
    <t>MTPS07</t>
  </si>
  <si>
    <t>PADALAL</t>
  </si>
  <si>
    <t>PADAL PRES DE PISTE DE DANELE MAYO</t>
  </si>
  <si>
    <t>AISSATOU DIOUF</t>
  </si>
  <si>
    <t>aissatoudiouf575@gmail.com</t>
  </si>
  <si>
    <t>ACF</t>
  </si>
  <si>
    <t>NEEMA</t>
  </si>
  <si>
    <t>ONG SUISSE</t>
  </si>
  <si>
    <t>SOMIVA</t>
  </si>
  <si>
    <t>DANDE MAYO EMERGEANT</t>
  </si>
  <si>
    <t>MASQUES EAU DE JAVEL</t>
  </si>
  <si>
    <t>EAU DE JAVEL MADAR</t>
  </si>
  <si>
    <t>MACHINE ECHOGRAPHIE</t>
  </si>
  <si>
    <t>EQUIPËMENT TIC (IMPRIMANTE)</t>
  </si>
  <si>
    <t>MTPS06</t>
  </si>
  <si>
    <t>OUROSSGUI</t>
  </si>
  <si>
    <t>OURO SIDY PRES DE LA MOUREE</t>
  </si>
  <si>
    <t>PINGUERE M FAYE</t>
  </si>
  <si>
    <t>pinuerefaye@gmail.com</t>
  </si>
  <si>
    <t>ASSOCIATION DU VILLAGE</t>
  </si>
  <si>
    <t>MARRI</t>
  </si>
  <si>
    <t>DEUX LIT D’ACCOUCHEMENT</t>
  </si>
  <si>
    <t>OTOCLAVE</t>
  </si>
  <si>
    <t>ARMOIRE</t>
  </si>
  <si>
    <t>DEUX MATERIEL AMOU</t>
  </si>
  <si>
    <t xml:space="preserve">LIT D’HOSPITALISATION </t>
  </si>
  <si>
    <t>DEUX BOITE D’ACCOUCHEMENT</t>
  </si>
  <si>
    <t>SAVON ET MADAR</t>
  </si>
  <si>
    <t>BIENS SANITAIRE (MEDICAMENTS)</t>
  </si>
  <si>
    <t>PF</t>
  </si>
  <si>
    <t>ASSOCIATION IMIGRES</t>
  </si>
  <si>
    <t>CONTRUCTION PS</t>
  </si>
  <si>
    <t>MTPS02</t>
  </si>
  <si>
    <t>INSPECTEION MEDICALE DES ECOLES</t>
  </si>
  <si>
    <t>GOUREL SERIGNE RATTACHID / EX LOCAUX REGION MEDICAL</t>
  </si>
  <si>
    <t>MAMADOU NDIAYE</t>
  </si>
  <si>
    <t>COORDINATEUR</t>
  </si>
  <si>
    <t>samsamba2005@yahoo.fr</t>
  </si>
  <si>
    <t>COMMINTE DE GESTION</t>
  </si>
  <si>
    <t>APPUIS ETAT</t>
  </si>
  <si>
    <t>INTERNET</t>
  </si>
  <si>
    <t>EQUIPEMENT TIC</t>
  </si>
  <si>
    <t>SLPS04</t>
  </si>
  <si>
    <t>IBRAHIMA NDONG</t>
  </si>
  <si>
    <t>POSTE DE SNATE SAINTE THERESE</t>
  </si>
  <si>
    <t xml:space="preserve">PRIVE </t>
  </si>
  <si>
    <t>CITE NIAKH SAINT LOUIS</t>
  </si>
  <si>
    <t xml:space="preserve">339617982 ,pssaintetherese@gmail.com </t>
  </si>
  <si>
    <t>D’SOUZA ANITA</t>
  </si>
  <si>
    <t>ICP / AGENT COMPTABLE</t>
  </si>
  <si>
    <t>774085229 / 777270943</t>
  </si>
  <si>
    <r>
      <rPr>
        <sz val="11"/>
        <color rgb="FF0000FF"/>
        <rFont val="Calibri"/>
        <family val="2"/>
        <charset val="1"/>
      </rPr>
      <t>sranithadsouzabs@gmail.com</t>
    </r>
    <r>
      <rPr>
        <sz val="11"/>
        <rFont val="Calibri"/>
        <family val="2"/>
        <charset val="1"/>
      </rPr>
      <t xml:space="preserve"> / </t>
    </r>
    <r>
      <rPr>
        <sz val="11"/>
        <color rgb="FF0000FF"/>
        <rFont val="Calibri"/>
        <family val="2"/>
        <charset val="1"/>
      </rPr>
      <t>etiou84@yahoo.fr</t>
    </r>
  </si>
  <si>
    <t>PROJET SANTE ENFANCE (ROME)</t>
  </si>
  <si>
    <t>ORDRE DE MALTE</t>
  </si>
  <si>
    <t xml:space="preserve">MEDICAMENTS </t>
  </si>
  <si>
    <t>MATERIEL  SANITAIRE</t>
  </si>
  <si>
    <t>DAT DEM</t>
  </si>
  <si>
    <t>MATERIEL SANITAIRE</t>
  </si>
  <si>
    <t>ANPSCC</t>
  </si>
  <si>
    <t>TELEVISION</t>
  </si>
  <si>
    <t>MATERIEL HYGIENIQUES(COID-19)</t>
  </si>
  <si>
    <t>FONDS DE CAISE</t>
  </si>
  <si>
    <t>LGSA10</t>
  </si>
  <si>
    <t>ABDOULAYE MBOJI</t>
  </si>
  <si>
    <t>POSTE DE SANTE THIERNO BACHIR TALL</t>
  </si>
  <si>
    <t>INTROUABLE</t>
  </si>
  <si>
    <t>LGSG05</t>
  </si>
  <si>
    <t>BABACAR DANFA</t>
  </si>
  <si>
    <t>KEBEMER</t>
  </si>
  <si>
    <t>NGOURANE</t>
  </si>
  <si>
    <t>SERIGNE SYLLA</t>
  </si>
  <si>
    <t>ICP / CDS</t>
  </si>
  <si>
    <t>770301868/776163689</t>
  </si>
  <si>
    <r>
      <rPr>
        <sz val="11"/>
        <color rgb="FF0000FF"/>
        <rFont val="Calibri"/>
        <family val="2"/>
        <charset val="1"/>
      </rPr>
      <t>serignesylla2020@gmail.com</t>
    </r>
    <r>
      <rPr>
        <sz val="11"/>
        <rFont val="Calibri"/>
        <family val="2"/>
        <charset val="1"/>
      </rPr>
      <t xml:space="preserve"> / </t>
    </r>
    <r>
      <rPr>
        <sz val="11"/>
        <color rgb="FF0000FF"/>
        <rFont val="Calibri"/>
        <family val="2"/>
        <charset val="1"/>
      </rPr>
      <t>ndiagamakhtar4@gmail.com</t>
    </r>
  </si>
  <si>
    <t>MUTELLES</t>
  </si>
  <si>
    <t>CMU (0 – 5ANS)</t>
  </si>
  <si>
    <t>ASSOCIATION SYNERGIS POUR LE DEVELLOPEMENT DE NGOURANE</t>
  </si>
  <si>
    <t>PRODUITS PHYTOSANITAIRE</t>
  </si>
  <si>
    <t>MAIRE DE LA COMMUNE</t>
  </si>
  <si>
    <t>DESINFECTANTS</t>
  </si>
  <si>
    <t>LGSB16</t>
  </si>
  <si>
    <t>MANDIAYE DIAW</t>
  </si>
  <si>
    <t>SAKAL</t>
  </si>
  <si>
    <t>POSTE DE SANTE MEDINA THIDOM</t>
  </si>
  <si>
    <t>MEDINA THIOLOM RETE DE L’EONA</t>
  </si>
  <si>
    <t>NDAM ABDOU DIALLO</t>
  </si>
  <si>
    <t>PTF(ADAMET)</t>
  </si>
  <si>
    <t>KOICA PLAN INTERNATIONAL</t>
  </si>
  <si>
    <t>SERVICES SANITAIRE</t>
  </si>
  <si>
    <t>MTPS09</t>
  </si>
  <si>
    <t>ADJIRATOU SAIKOU BA</t>
  </si>
  <si>
    <t>SAPEURS POMPIERS MATAM</t>
  </si>
  <si>
    <t>MI</t>
  </si>
  <si>
    <t>QUARTIER GOUREL FACE FRIBMAL</t>
  </si>
  <si>
    <t>MAMADOU YAGHA MANE</t>
  </si>
  <si>
    <t>LIEUTNAT , COMMANDANT DE COMPAGNIE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</si>
</sst>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3333"/>
        <bgColor rgb="FFFF66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1" fontId="1" fillId="0" borderId="1" xfId="2" applyFont="1" applyBorder="1" applyAlignment="1">
      <alignment horizontal="center" vertical="center" wrapText="1"/>
    </xf>
    <xf numFmtId="41" fontId="2" fillId="0" borderId="1" xfId="2" applyFont="1" applyBorder="1" applyAlignment="1">
      <alignment vertical="center"/>
    </xf>
    <xf numFmtId="41" fontId="4" fillId="0" borderId="1" xfId="2" applyFont="1" applyFill="1" applyBorder="1" applyAlignment="1">
      <alignment vertical="center"/>
    </xf>
    <xf numFmtId="41" fontId="2" fillId="0" borderId="0" xfId="2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1" xfId="3" applyNumberFormat="1" applyFont="1" applyBorder="1" applyAlignment="1">
      <alignment vertical="center"/>
    </xf>
    <xf numFmtId="165" fontId="4" fillId="0" borderId="1" xfId="3" applyNumberFormat="1" applyFont="1" applyFill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1" xfId="1" applyFont="1" applyBorder="1" applyAlignment="1" applyProtection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</cellXfs>
  <cellStyles count="4">
    <cellStyle name="Lien hypertexte" xfId="1" builtinId="8"/>
    <cellStyle name="Milliers" xfId="3" builtinId="3"/>
    <cellStyle name="Millier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banian24@gmail.com" TargetMode="External"/><Relationship Id="rId21" Type="http://schemas.openxmlformats.org/officeDocument/2006/relationships/hyperlink" Target="about:blank" TargetMode="External"/><Relationship Id="rId42" Type="http://schemas.openxmlformats.org/officeDocument/2006/relationships/hyperlink" Target="mailto:mamadou-samb1984@gmail,com" TargetMode="External"/><Relationship Id="rId63" Type="http://schemas.openxmlformats.org/officeDocument/2006/relationships/hyperlink" Target="mailto:dramanecamara@yohoo.com" TargetMode="External"/><Relationship Id="rId84" Type="http://schemas.openxmlformats.org/officeDocument/2006/relationships/hyperlink" Target="mailto:postourossogui@yahoo.com" TargetMode="External"/><Relationship Id="rId138" Type="http://schemas.openxmlformats.org/officeDocument/2006/relationships/hyperlink" Target="mailto:aissatoudiouf575@gmail.com" TargetMode="External"/><Relationship Id="rId159" Type="http://schemas.openxmlformats.org/officeDocument/2006/relationships/hyperlink" Target="mailto:pinuerefaye@gmail.com" TargetMode="External"/><Relationship Id="rId170" Type="http://schemas.openxmlformats.org/officeDocument/2006/relationships/hyperlink" Target="mailto:samsamba2005@yahoo.fr" TargetMode="External"/><Relationship Id="rId191" Type="http://schemas.openxmlformats.org/officeDocument/2006/relationships/hyperlink" Target="mailto:pssaintetherese@gmail.com" TargetMode="External"/><Relationship Id="rId107" Type="http://schemas.openxmlformats.org/officeDocument/2006/relationships/hyperlink" Target="mailto:ibanian24@gmail.com" TargetMode="External"/><Relationship Id="rId11" Type="http://schemas.openxmlformats.org/officeDocument/2006/relationships/hyperlink" Target="about:blank" TargetMode="External"/><Relationship Id="rId32" Type="http://schemas.openxmlformats.org/officeDocument/2006/relationships/hyperlink" Target="mailto:mamadou-samb1984@gmail,com" TargetMode="External"/><Relationship Id="rId53" Type="http://schemas.openxmlformats.org/officeDocument/2006/relationships/hyperlink" Target="mailto:mamadou-samb1984@gmail,com" TargetMode="External"/><Relationship Id="rId74" Type="http://schemas.openxmlformats.org/officeDocument/2006/relationships/hyperlink" Target="mailto:postourossogui@yahoo.com" TargetMode="External"/><Relationship Id="rId128" Type="http://schemas.openxmlformats.org/officeDocument/2006/relationships/hyperlink" Target="mailto:aissatoudiouf575@gmail.com" TargetMode="External"/><Relationship Id="rId149" Type="http://schemas.openxmlformats.org/officeDocument/2006/relationships/hyperlink" Target="mailto:pinuerefaye@gmail.com" TargetMode="External"/><Relationship Id="rId5" Type="http://schemas.openxmlformats.org/officeDocument/2006/relationships/hyperlink" Target="about:blank" TargetMode="External"/><Relationship Id="rId95" Type="http://schemas.openxmlformats.org/officeDocument/2006/relationships/hyperlink" Target="mailto:amathndao@gmail.com" TargetMode="External"/><Relationship Id="rId160" Type="http://schemas.openxmlformats.org/officeDocument/2006/relationships/hyperlink" Target="mailto:pinuerefaye@gmail.com" TargetMode="External"/><Relationship Id="rId181" Type="http://schemas.openxmlformats.org/officeDocument/2006/relationships/hyperlink" Target="mailto:pssaintetherese@gmail.com" TargetMode="External"/><Relationship Id="rId22" Type="http://schemas.openxmlformats.org/officeDocument/2006/relationships/hyperlink" Target="about:blank" TargetMode="External"/><Relationship Id="rId43" Type="http://schemas.openxmlformats.org/officeDocument/2006/relationships/hyperlink" Target="mailto:mamadou-samb1984@gmail,com" TargetMode="External"/><Relationship Id="rId64" Type="http://schemas.openxmlformats.org/officeDocument/2006/relationships/hyperlink" Target="mailto:dramanecamara@yohoo.com" TargetMode="External"/><Relationship Id="rId118" Type="http://schemas.openxmlformats.org/officeDocument/2006/relationships/hyperlink" Target="mailto:ibanian24@gmail.com" TargetMode="External"/><Relationship Id="rId139" Type="http://schemas.openxmlformats.org/officeDocument/2006/relationships/hyperlink" Target="mailto:aissatoudiouf575@gmail.com" TargetMode="External"/><Relationship Id="rId85" Type="http://schemas.openxmlformats.org/officeDocument/2006/relationships/hyperlink" Target="mailto:amathndao@gmail.com" TargetMode="External"/><Relationship Id="rId150" Type="http://schemas.openxmlformats.org/officeDocument/2006/relationships/hyperlink" Target="mailto:pinuerefaye@gmail.com" TargetMode="External"/><Relationship Id="rId171" Type="http://schemas.openxmlformats.org/officeDocument/2006/relationships/hyperlink" Target="mailto:samsamba2005@yahoo.fr" TargetMode="External"/><Relationship Id="rId192" Type="http://schemas.openxmlformats.org/officeDocument/2006/relationships/hyperlink" Target="mailto:pssaintetherese@gmail.com" TargetMode="External"/><Relationship Id="rId12" Type="http://schemas.openxmlformats.org/officeDocument/2006/relationships/hyperlink" Target="about:blank" TargetMode="External"/><Relationship Id="rId33" Type="http://schemas.openxmlformats.org/officeDocument/2006/relationships/hyperlink" Target="mailto:mamadou-samb1984@gmail,com" TargetMode="External"/><Relationship Id="rId108" Type="http://schemas.openxmlformats.org/officeDocument/2006/relationships/hyperlink" Target="mailto:ibanian24@gmail.com" TargetMode="External"/><Relationship Id="rId129" Type="http://schemas.openxmlformats.org/officeDocument/2006/relationships/hyperlink" Target="mailto:aissatoudiouf575@gmail.com" TargetMode="External"/><Relationship Id="rId54" Type="http://schemas.openxmlformats.org/officeDocument/2006/relationships/hyperlink" Target="mailto:mamadou-samb1984@gmail,com" TargetMode="External"/><Relationship Id="rId75" Type="http://schemas.openxmlformats.org/officeDocument/2006/relationships/hyperlink" Target="mailto:amathndao@gmail.com" TargetMode="External"/><Relationship Id="rId96" Type="http://schemas.openxmlformats.org/officeDocument/2006/relationships/hyperlink" Target="mailto:postourossogui@yahoo.com" TargetMode="External"/><Relationship Id="rId140" Type="http://schemas.openxmlformats.org/officeDocument/2006/relationships/hyperlink" Target="mailto:aissatoudiouf575@gmail.com" TargetMode="External"/><Relationship Id="rId161" Type="http://schemas.openxmlformats.org/officeDocument/2006/relationships/hyperlink" Target="mailto:pinuerefaye@gmail.com" TargetMode="External"/><Relationship Id="rId182" Type="http://schemas.openxmlformats.org/officeDocument/2006/relationships/hyperlink" Target="mailto:pssaintetherese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19" Type="http://schemas.openxmlformats.org/officeDocument/2006/relationships/hyperlink" Target="mailto:ibanian24@gmail.com" TargetMode="External"/><Relationship Id="rId44" Type="http://schemas.openxmlformats.org/officeDocument/2006/relationships/hyperlink" Target="mailto:mamadou-samb1984@gmail,com" TargetMode="External"/><Relationship Id="rId65" Type="http://schemas.openxmlformats.org/officeDocument/2006/relationships/hyperlink" Target="mailto:dramanecamara@yohoo.com" TargetMode="External"/><Relationship Id="rId86" Type="http://schemas.openxmlformats.org/officeDocument/2006/relationships/hyperlink" Target="mailto:postourossogui@yahoo.com" TargetMode="External"/><Relationship Id="rId130" Type="http://schemas.openxmlformats.org/officeDocument/2006/relationships/hyperlink" Target="mailto:aissatoudiouf575@gmail.com" TargetMode="External"/><Relationship Id="rId151" Type="http://schemas.openxmlformats.org/officeDocument/2006/relationships/hyperlink" Target="mailto:pinuerefaye@gmail.com" TargetMode="External"/><Relationship Id="rId172" Type="http://schemas.openxmlformats.org/officeDocument/2006/relationships/hyperlink" Target="mailto:samsamba2005@yahoo.fr" TargetMode="External"/><Relationship Id="rId193" Type="http://schemas.openxmlformats.org/officeDocument/2006/relationships/hyperlink" Target="mailto:pssaintetherese@gmail.com" TargetMode="External"/><Relationship Id="rId13" Type="http://schemas.openxmlformats.org/officeDocument/2006/relationships/hyperlink" Target="about:blank" TargetMode="External"/><Relationship Id="rId109" Type="http://schemas.openxmlformats.org/officeDocument/2006/relationships/hyperlink" Target="mailto:ibanian24@gmail.com" TargetMode="External"/><Relationship Id="rId34" Type="http://schemas.openxmlformats.org/officeDocument/2006/relationships/hyperlink" Target="mailto:mamadou-samb1984@gmail,com" TargetMode="External"/><Relationship Id="rId50" Type="http://schemas.openxmlformats.org/officeDocument/2006/relationships/hyperlink" Target="mailto:mamadou-samb1984@gmail,com" TargetMode="External"/><Relationship Id="rId55" Type="http://schemas.openxmlformats.org/officeDocument/2006/relationships/hyperlink" Target="mailto:mamadou-samb1984@gmail,com" TargetMode="External"/><Relationship Id="rId76" Type="http://schemas.openxmlformats.org/officeDocument/2006/relationships/hyperlink" Target="mailto:postourossogui@yahoo.com" TargetMode="External"/><Relationship Id="rId97" Type="http://schemas.openxmlformats.org/officeDocument/2006/relationships/hyperlink" Target="mailto:amathndao@gmail.com" TargetMode="External"/><Relationship Id="rId104" Type="http://schemas.openxmlformats.org/officeDocument/2006/relationships/hyperlink" Target="mailto:ibanian24@gmail.com" TargetMode="External"/><Relationship Id="rId120" Type="http://schemas.openxmlformats.org/officeDocument/2006/relationships/hyperlink" Target="mailto:ibanian24@gmail.com" TargetMode="External"/><Relationship Id="rId125" Type="http://schemas.openxmlformats.org/officeDocument/2006/relationships/hyperlink" Target="mailto:aissatoudiouf575@gmail.com" TargetMode="External"/><Relationship Id="rId141" Type="http://schemas.openxmlformats.org/officeDocument/2006/relationships/hyperlink" Target="mailto:aissatoudiouf575@gmail.com" TargetMode="External"/><Relationship Id="rId146" Type="http://schemas.openxmlformats.org/officeDocument/2006/relationships/hyperlink" Target="mailto:aissatoudiouf575@gmail.com" TargetMode="External"/><Relationship Id="rId167" Type="http://schemas.openxmlformats.org/officeDocument/2006/relationships/hyperlink" Target="mailto:pinuerefaye@gmail.com" TargetMode="External"/><Relationship Id="rId188" Type="http://schemas.openxmlformats.org/officeDocument/2006/relationships/hyperlink" Target="mailto:pssaintetherese@gmail.com" TargetMode="External"/><Relationship Id="rId7" Type="http://schemas.openxmlformats.org/officeDocument/2006/relationships/hyperlink" Target="about:blank" TargetMode="External"/><Relationship Id="rId71" Type="http://schemas.openxmlformats.org/officeDocument/2006/relationships/hyperlink" Target="mailto:dramanecamara@yohoo.com" TargetMode="External"/><Relationship Id="rId92" Type="http://schemas.openxmlformats.org/officeDocument/2006/relationships/hyperlink" Target="mailto:postourossogui@yahoo.com" TargetMode="External"/><Relationship Id="rId162" Type="http://schemas.openxmlformats.org/officeDocument/2006/relationships/hyperlink" Target="mailto:pinuerefaye@gmail.com" TargetMode="External"/><Relationship Id="rId183" Type="http://schemas.openxmlformats.org/officeDocument/2006/relationships/hyperlink" Target="mailto:pssaintetherese@gmail.com" TargetMode="External"/><Relationship Id="rId2" Type="http://schemas.openxmlformats.org/officeDocument/2006/relationships/hyperlink" Target="about:blank" TargetMode="External"/><Relationship Id="rId29" Type="http://schemas.openxmlformats.org/officeDocument/2006/relationships/hyperlink" Target="mailto:mamadou-samb1984@gmail,com" TargetMode="External"/><Relationship Id="rId24" Type="http://schemas.openxmlformats.org/officeDocument/2006/relationships/hyperlink" Target="about:blank" TargetMode="External"/><Relationship Id="rId40" Type="http://schemas.openxmlformats.org/officeDocument/2006/relationships/hyperlink" Target="mailto:mamadou-samb1984@gmail,com" TargetMode="External"/><Relationship Id="rId45" Type="http://schemas.openxmlformats.org/officeDocument/2006/relationships/hyperlink" Target="mailto:mamadou-samb1984@gmail,com" TargetMode="External"/><Relationship Id="rId66" Type="http://schemas.openxmlformats.org/officeDocument/2006/relationships/hyperlink" Target="mailto:dramanecamara@yohoo.com" TargetMode="External"/><Relationship Id="rId87" Type="http://schemas.openxmlformats.org/officeDocument/2006/relationships/hyperlink" Target="mailto:amathndao@gmail.com" TargetMode="External"/><Relationship Id="rId110" Type="http://schemas.openxmlformats.org/officeDocument/2006/relationships/hyperlink" Target="mailto:ibanian24@gmail.com" TargetMode="External"/><Relationship Id="rId115" Type="http://schemas.openxmlformats.org/officeDocument/2006/relationships/hyperlink" Target="mailto:ibanian24@gmail.com" TargetMode="External"/><Relationship Id="rId131" Type="http://schemas.openxmlformats.org/officeDocument/2006/relationships/hyperlink" Target="mailto:aissatoudiouf575@gmail.com" TargetMode="External"/><Relationship Id="rId136" Type="http://schemas.openxmlformats.org/officeDocument/2006/relationships/hyperlink" Target="mailto:aissatoudiouf575@gmail.com" TargetMode="External"/><Relationship Id="rId157" Type="http://schemas.openxmlformats.org/officeDocument/2006/relationships/hyperlink" Target="mailto:pinuerefaye@gmail.com" TargetMode="External"/><Relationship Id="rId178" Type="http://schemas.openxmlformats.org/officeDocument/2006/relationships/hyperlink" Target="mailto:pssaintetherese@gmail.com" TargetMode="External"/><Relationship Id="rId61" Type="http://schemas.openxmlformats.org/officeDocument/2006/relationships/hyperlink" Target="mailto:mamadou-samb1984@gmail,com" TargetMode="External"/><Relationship Id="rId82" Type="http://schemas.openxmlformats.org/officeDocument/2006/relationships/hyperlink" Target="mailto:postourossogui@yahoo.com" TargetMode="External"/><Relationship Id="rId152" Type="http://schemas.openxmlformats.org/officeDocument/2006/relationships/hyperlink" Target="mailto:pinuerefaye@gmail.com" TargetMode="External"/><Relationship Id="rId173" Type="http://schemas.openxmlformats.org/officeDocument/2006/relationships/hyperlink" Target="mailto:samsamba2005@yahoo.fr" TargetMode="External"/><Relationship Id="rId194" Type="http://schemas.openxmlformats.org/officeDocument/2006/relationships/hyperlink" Target="mailto:pssaintetherese@gmail.com" TargetMode="External"/><Relationship Id="rId1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30" Type="http://schemas.openxmlformats.org/officeDocument/2006/relationships/hyperlink" Target="mailto:mamadou-samb1984@gmail,com" TargetMode="External"/><Relationship Id="rId35" Type="http://schemas.openxmlformats.org/officeDocument/2006/relationships/hyperlink" Target="mailto:mamadou-samb1984@gmail,com" TargetMode="External"/><Relationship Id="rId56" Type="http://schemas.openxmlformats.org/officeDocument/2006/relationships/hyperlink" Target="mailto:mamadou-samb1984@gmail,com" TargetMode="External"/><Relationship Id="rId77" Type="http://schemas.openxmlformats.org/officeDocument/2006/relationships/hyperlink" Target="mailto:amathndao@gmail.com" TargetMode="External"/><Relationship Id="rId100" Type="http://schemas.openxmlformats.org/officeDocument/2006/relationships/hyperlink" Target="mailto:postourossogui@yahoo.com" TargetMode="External"/><Relationship Id="rId105" Type="http://schemas.openxmlformats.org/officeDocument/2006/relationships/hyperlink" Target="mailto:ibanian24@gmail.com" TargetMode="External"/><Relationship Id="rId126" Type="http://schemas.openxmlformats.org/officeDocument/2006/relationships/hyperlink" Target="mailto:aissatoudiouf575@gmail.com" TargetMode="External"/><Relationship Id="rId147" Type="http://schemas.openxmlformats.org/officeDocument/2006/relationships/hyperlink" Target="mailto:aissatoudiouf575@gmail.com" TargetMode="External"/><Relationship Id="rId168" Type="http://schemas.openxmlformats.org/officeDocument/2006/relationships/hyperlink" Target="mailto:pinuerefaye@gmail.com" TargetMode="External"/><Relationship Id="rId8" Type="http://schemas.openxmlformats.org/officeDocument/2006/relationships/hyperlink" Target="about:blank" TargetMode="External"/><Relationship Id="rId51" Type="http://schemas.openxmlformats.org/officeDocument/2006/relationships/hyperlink" Target="mailto:mamadou-samb1984@gmail,com" TargetMode="External"/><Relationship Id="rId72" Type="http://schemas.openxmlformats.org/officeDocument/2006/relationships/hyperlink" Target="mailto:dramanecamara@yohoo.com" TargetMode="External"/><Relationship Id="rId93" Type="http://schemas.openxmlformats.org/officeDocument/2006/relationships/hyperlink" Target="mailto:amathndao@gmail.com" TargetMode="External"/><Relationship Id="rId98" Type="http://schemas.openxmlformats.org/officeDocument/2006/relationships/hyperlink" Target="mailto:postourossogui@yahoo.com" TargetMode="External"/><Relationship Id="rId121" Type="http://schemas.openxmlformats.org/officeDocument/2006/relationships/hyperlink" Target="mailto:ibanian24@gmail.com" TargetMode="External"/><Relationship Id="rId142" Type="http://schemas.openxmlformats.org/officeDocument/2006/relationships/hyperlink" Target="mailto:aissatoudiouf575@gmail.com" TargetMode="External"/><Relationship Id="rId163" Type="http://schemas.openxmlformats.org/officeDocument/2006/relationships/hyperlink" Target="mailto:pinuerefaye@gmail.com" TargetMode="External"/><Relationship Id="rId184" Type="http://schemas.openxmlformats.org/officeDocument/2006/relationships/hyperlink" Target="mailto:pssaintetherese@gmail.com" TargetMode="External"/><Relationship Id="rId189" Type="http://schemas.openxmlformats.org/officeDocument/2006/relationships/hyperlink" Target="mailto:pssaintetherese@gmail.com" TargetMode="External"/><Relationship Id="rId3" Type="http://schemas.openxmlformats.org/officeDocument/2006/relationships/hyperlink" Target="about:blank" TargetMode="External"/><Relationship Id="rId25" Type="http://schemas.openxmlformats.org/officeDocument/2006/relationships/hyperlink" Target="mailto:mamadou-samb1984@gmail,com" TargetMode="External"/><Relationship Id="rId46" Type="http://schemas.openxmlformats.org/officeDocument/2006/relationships/hyperlink" Target="mailto:mamadou-samb1984@gmail,com" TargetMode="External"/><Relationship Id="rId67" Type="http://schemas.openxmlformats.org/officeDocument/2006/relationships/hyperlink" Target="mailto:dramanecamara@yohoo.com" TargetMode="External"/><Relationship Id="rId116" Type="http://schemas.openxmlformats.org/officeDocument/2006/relationships/hyperlink" Target="mailto:ibanian24@gmail.com" TargetMode="External"/><Relationship Id="rId137" Type="http://schemas.openxmlformats.org/officeDocument/2006/relationships/hyperlink" Target="mailto:aissatoudiouf575@gmail.com" TargetMode="External"/><Relationship Id="rId158" Type="http://schemas.openxmlformats.org/officeDocument/2006/relationships/hyperlink" Target="mailto:pinuerefaye@gmail.com" TargetMode="External"/><Relationship Id="rId20" Type="http://schemas.openxmlformats.org/officeDocument/2006/relationships/hyperlink" Target="about:blank" TargetMode="External"/><Relationship Id="rId41" Type="http://schemas.openxmlformats.org/officeDocument/2006/relationships/hyperlink" Target="mailto:mamadou-samb1984@gmail,com" TargetMode="External"/><Relationship Id="rId62" Type="http://schemas.openxmlformats.org/officeDocument/2006/relationships/hyperlink" Target="mailto:dramanecamara@yohoo.com" TargetMode="External"/><Relationship Id="rId83" Type="http://schemas.openxmlformats.org/officeDocument/2006/relationships/hyperlink" Target="mailto:amathndao@gmail.com" TargetMode="External"/><Relationship Id="rId88" Type="http://schemas.openxmlformats.org/officeDocument/2006/relationships/hyperlink" Target="mailto:postourossogui@yahoo.com" TargetMode="External"/><Relationship Id="rId111" Type="http://schemas.openxmlformats.org/officeDocument/2006/relationships/hyperlink" Target="mailto:ibanian24@gmail.com" TargetMode="External"/><Relationship Id="rId132" Type="http://schemas.openxmlformats.org/officeDocument/2006/relationships/hyperlink" Target="mailto:aissatoudiouf575@gmail.com" TargetMode="External"/><Relationship Id="rId153" Type="http://schemas.openxmlformats.org/officeDocument/2006/relationships/hyperlink" Target="mailto:pinuerefaye@gmail.com" TargetMode="External"/><Relationship Id="rId174" Type="http://schemas.openxmlformats.org/officeDocument/2006/relationships/hyperlink" Target="mailto:samsamba2005@yahoo.fr" TargetMode="External"/><Relationship Id="rId179" Type="http://schemas.openxmlformats.org/officeDocument/2006/relationships/hyperlink" Target="mailto:pssaintetherese@gmail.com" TargetMode="External"/><Relationship Id="rId195" Type="http://schemas.openxmlformats.org/officeDocument/2006/relationships/hyperlink" Target="mailto:pssaintetherese@gmail.com" TargetMode="External"/><Relationship Id="rId190" Type="http://schemas.openxmlformats.org/officeDocument/2006/relationships/hyperlink" Target="mailto:pssaintetherese@gmail.com" TargetMode="External"/><Relationship Id="rId15" Type="http://schemas.openxmlformats.org/officeDocument/2006/relationships/hyperlink" Target="about:blank" TargetMode="External"/><Relationship Id="rId36" Type="http://schemas.openxmlformats.org/officeDocument/2006/relationships/hyperlink" Target="mailto:mamadou-samb1984@gmail,com" TargetMode="External"/><Relationship Id="rId57" Type="http://schemas.openxmlformats.org/officeDocument/2006/relationships/hyperlink" Target="mailto:mamadou-samb1984@gmail,com" TargetMode="External"/><Relationship Id="rId106" Type="http://schemas.openxmlformats.org/officeDocument/2006/relationships/hyperlink" Target="mailto:ibanian24@gmail.com" TargetMode="External"/><Relationship Id="rId127" Type="http://schemas.openxmlformats.org/officeDocument/2006/relationships/hyperlink" Target="mailto:aissatoudiouf575@gmail.com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mailto:mamadou-samb1984@gmail,com" TargetMode="External"/><Relationship Id="rId52" Type="http://schemas.openxmlformats.org/officeDocument/2006/relationships/hyperlink" Target="mailto:mamadou-samb1984@gmail,com" TargetMode="External"/><Relationship Id="rId73" Type="http://schemas.openxmlformats.org/officeDocument/2006/relationships/hyperlink" Target="mailto:dramanecamara@yohoo.com" TargetMode="External"/><Relationship Id="rId78" Type="http://schemas.openxmlformats.org/officeDocument/2006/relationships/hyperlink" Target="mailto:postourossogui@yahoo.com" TargetMode="External"/><Relationship Id="rId94" Type="http://schemas.openxmlformats.org/officeDocument/2006/relationships/hyperlink" Target="mailto:postourossogui@yahoo.com" TargetMode="External"/><Relationship Id="rId99" Type="http://schemas.openxmlformats.org/officeDocument/2006/relationships/hyperlink" Target="mailto:amathndao@gmail.com" TargetMode="External"/><Relationship Id="rId101" Type="http://schemas.openxmlformats.org/officeDocument/2006/relationships/hyperlink" Target="mailto:amathndao@gmail.com" TargetMode="External"/><Relationship Id="rId122" Type="http://schemas.openxmlformats.org/officeDocument/2006/relationships/hyperlink" Target="mailto:ibanian24@gmail.com" TargetMode="External"/><Relationship Id="rId143" Type="http://schemas.openxmlformats.org/officeDocument/2006/relationships/hyperlink" Target="mailto:aissatoudiouf575@gmail.com" TargetMode="External"/><Relationship Id="rId148" Type="http://schemas.openxmlformats.org/officeDocument/2006/relationships/hyperlink" Target="mailto:pinuerefaye@gmail.com" TargetMode="External"/><Relationship Id="rId164" Type="http://schemas.openxmlformats.org/officeDocument/2006/relationships/hyperlink" Target="mailto:pinuerefaye@gmail.com" TargetMode="External"/><Relationship Id="rId169" Type="http://schemas.openxmlformats.org/officeDocument/2006/relationships/hyperlink" Target="mailto:samsamba2005@yahoo.fr" TargetMode="External"/><Relationship Id="rId185" Type="http://schemas.openxmlformats.org/officeDocument/2006/relationships/hyperlink" Target="mailto:pssaintetherese@gmail.com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80" Type="http://schemas.openxmlformats.org/officeDocument/2006/relationships/hyperlink" Target="mailto:pssaintetherese@gmail.com" TargetMode="External"/><Relationship Id="rId26" Type="http://schemas.openxmlformats.org/officeDocument/2006/relationships/hyperlink" Target="mailto:SIBY.MODOU@GMAIL.COM" TargetMode="External"/><Relationship Id="rId47" Type="http://schemas.openxmlformats.org/officeDocument/2006/relationships/hyperlink" Target="mailto:mamadou-samb1984@gmail,com" TargetMode="External"/><Relationship Id="rId68" Type="http://schemas.openxmlformats.org/officeDocument/2006/relationships/hyperlink" Target="mailto:dramanecamara@yohoo.com" TargetMode="External"/><Relationship Id="rId89" Type="http://schemas.openxmlformats.org/officeDocument/2006/relationships/hyperlink" Target="mailto:amathndao@gmail.com" TargetMode="External"/><Relationship Id="rId112" Type="http://schemas.openxmlformats.org/officeDocument/2006/relationships/hyperlink" Target="mailto:ibanian24@gmail.com" TargetMode="External"/><Relationship Id="rId133" Type="http://schemas.openxmlformats.org/officeDocument/2006/relationships/hyperlink" Target="mailto:aissatoudiouf575@gmail.com" TargetMode="External"/><Relationship Id="rId154" Type="http://schemas.openxmlformats.org/officeDocument/2006/relationships/hyperlink" Target="mailto:pinuerefaye@gmail.com" TargetMode="External"/><Relationship Id="rId175" Type="http://schemas.openxmlformats.org/officeDocument/2006/relationships/hyperlink" Target="mailto:samsamba2005@yahoo.fr" TargetMode="External"/><Relationship Id="rId196" Type="http://schemas.openxmlformats.org/officeDocument/2006/relationships/printerSettings" Target="../printerSettings/printerSettings1.bin"/><Relationship Id="rId16" Type="http://schemas.openxmlformats.org/officeDocument/2006/relationships/hyperlink" Target="about:blank" TargetMode="External"/><Relationship Id="rId37" Type="http://schemas.openxmlformats.org/officeDocument/2006/relationships/hyperlink" Target="mailto:mamadou-samb1984@gmail,com" TargetMode="External"/><Relationship Id="rId58" Type="http://schemas.openxmlformats.org/officeDocument/2006/relationships/hyperlink" Target="mailto:mamadou-samb1984@gmail,com" TargetMode="External"/><Relationship Id="rId79" Type="http://schemas.openxmlformats.org/officeDocument/2006/relationships/hyperlink" Target="mailto:amathndao@gmail.com" TargetMode="External"/><Relationship Id="rId102" Type="http://schemas.openxmlformats.org/officeDocument/2006/relationships/hyperlink" Target="mailto:postourossogui@yahoo.com" TargetMode="External"/><Relationship Id="rId123" Type="http://schemas.openxmlformats.org/officeDocument/2006/relationships/hyperlink" Target="mailto:aissatoudiouf575@gmail.com" TargetMode="External"/><Relationship Id="rId144" Type="http://schemas.openxmlformats.org/officeDocument/2006/relationships/hyperlink" Target="mailto:aissatoudiouf575@gmail.com" TargetMode="External"/><Relationship Id="rId90" Type="http://schemas.openxmlformats.org/officeDocument/2006/relationships/hyperlink" Target="mailto:postourossogui@yahoo.com" TargetMode="External"/><Relationship Id="rId165" Type="http://schemas.openxmlformats.org/officeDocument/2006/relationships/hyperlink" Target="mailto:pinuerefaye@gmail.com" TargetMode="External"/><Relationship Id="rId186" Type="http://schemas.openxmlformats.org/officeDocument/2006/relationships/hyperlink" Target="mailto:pssaintetherese@gmail.com" TargetMode="External"/><Relationship Id="rId27" Type="http://schemas.openxmlformats.org/officeDocument/2006/relationships/hyperlink" Target="mailto:775412050/MAKHTARIEC@YAHOO.FR" TargetMode="External"/><Relationship Id="rId48" Type="http://schemas.openxmlformats.org/officeDocument/2006/relationships/hyperlink" Target="mailto:houleymatousene74@gmail,com" TargetMode="External"/><Relationship Id="rId69" Type="http://schemas.openxmlformats.org/officeDocument/2006/relationships/hyperlink" Target="mailto:dramanecamara@yohoo.com" TargetMode="External"/><Relationship Id="rId113" Type="http://schemas.openxmlformats.org/officeDocument/2006/relationships/hyperlink" Target="mailto:ibanian24@gmail.com" TargetMode="External"/><Relationship Id="rId134" Type="http://schemas.openxmlformats.org/officeDocument/2006/relationships/hyperlink" Target="mailto:aissatoudiouf575@gmail.com" TargetMode="External"/><Relationship Id="rId80" Type="http://schemas.openxmlformats.org/officeDocument/2006/relationships/hyperlink" Target="mailto:postourossogui@yahoo.com" TargetMode="External"/><Relationship Id="rId155" Type="http://schemas.openxmlformats.org/officeDocument/2006/relationships/hyperlink" Target="mailto:pinuerefaye@gmail.com" TargetMode="External"/><Relationship Id="rId176" Type="http://schemas.openxmlformats.org/officeDocument/2006/relationships/hyperlink" Target="mailto:samsamba2005@yahoo.fr" TargetMode="External"/><Relationship Id="rId17" Type="http://schemas.openxmlformats.org/officeDocument/2006/relationships/hyperlink" Target="about:blank" TargetMode="External"/><Relationship Id="rId38" Type="http://schemas.openxmlformats.org/officeDocument/2006/relationships/hyperlink" Target="mailto:mamadou-samb1984@gmail,com" TargetMode="External"/><Relationship Id="rId59" Type="http://schemas.openxmlformats.org/officeDocument/2006/relationships/hyperlink" Target="mailto:mamadou-samb1984@gmail,com" TargetMode="External"/><Relationship Id="rId103" Type="http://schemas.openxmlformats.org/officeDocument/2006/relationships/hyperlink" Target="mailto:amathndao@gmail.com" TargetMode="External"/><Relationship Id="rId124" Type="http://schemas.openxmlformats.org/officeDocument/2006/relationships/hyperlink" Target="mailto:aissatoudiouf575@gmail.com" TargetMode="External"/><Relationship Id="rId70" Type="http://schemas.openxmlformats.org/officeDocument/2006/relationships/hyperlink" Target="mailto:dramanecamara@yohoo.com" TargetMode="External"/><Relationship Id="rId91" Type="http://schemas.openxmlformats.org/officeDocument/2006/relationships/hyperlink" Target="mailto:amathndao@gmail.com" TargetMode="External"/><Relationship Id="rId145" Type="http://schemas.openxmlformats.org/officeDocument/2006/relationships/hyperlink" Target="mailto:aissatoudiouf575@gmail.com" TargetMode="External"/><Relationship Id="rId166" Type="http://schemas.openxmlformats.org/officeDocument/2006/relationships/hyperlink" Target="mailto:pinuerefaye@gmail.com" TargetMode="External"/><Relationship Id="rId187" Type="http://schemas.openxmlformats.org/officeDocument/2006/relationships/hyperlink" Target="mailto:pssaintetherese@gmail.com" TargetMode="External"/><Relationship Id="rId1" Type="http://schemas.openxmlformats.org/officeDocument/2006/relationships/hyperlink" Target="about:blank" TargetMode="External"/><Relationship Id="rId28" Type="http://schemas.openxmlformats.org/officeDocument/2006/relationships/hyperlink" Target="mailto:mamadou-samb1984@gmail,com" TargetMode="External"/><Relationship Id="rId49" Type="http://schemas.openxmlformats.org/officeDocument/2006/relationships/hyperlink" Target="mailto:houleymatousene74@gmail,com" TargetMode="External"/><Relationship Id="rId114" Type="http://schemas.openxmlformats.org/officeDocument/2006/relationships/hyperlink" Target="mailto:ibanian24@gmail.com" TargetMode="External"/><Relationship Id="rId60" Type="http://schemas.openxmlformats.org/officeDocument/2006/relationships/hyperlink" Target="mailto:mamadou-samb1984@gmail,com" TargetMode="External"/><Relationship Id="rId81" Type="http://schemas.openxmlformats.org/officeDocument/2006/relationships/hyperlink" Target="mailto:amathndao@gmail.com" TargetMode="External"/><Relationship Id="rId135" Type="http://schemas.openxmlformats.org/officeDocument/2006/relationships/hyperlink" Target="mailto:aissatoudiouf575@gmail.com" TargetMode="External"/><Relationship Id="rId156" Type="http://schemas.openxmlformats.org/officeDocument/2006/relationships/hyperlink" Target="mailto:pinuerefaye@gmail.com" TargetMode="External"/><Relationship Id="rId177" Type="http://schemas.openxmlformats.org/officeDocument/2006/relationships/hyperlink" Target="mailto:pssaintetherese@gmail.com" TargetMode="External"/><Relationship Id="rId18" Type="http://schemas.openxmlformats.org/officeDocument/2006/relationships/hyperlink" Target="about:blank" TargetMode="External"/><Relationship Id="rId39" Type="http://schemas.openxmlformats.org/officeDocument/2006/relationships/hyperlink" Target="mailto:mamadou-samb1984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Y317"/>
  <sheetViews>
    <sheetView tabSelected="1" zoomScale="87" zoomScaleNormal="87" workbookViewId="0">
      <pane xSplit="1" ySplit="1" topLeftCell="B269" activePane="bottomRight" state="frozen"/>
      <selection pane="topRight" activeCell="B1" sqref="B1"/>
      <selection pane="bottomLeft" activeCell="A2" sqref="A2"/>
      <selection pane="bottomRight" activeCell="A164" sqref="A164:Y317"/>
    </sheetView>
  </sheetViews>
  <sheetFormatPr baseColWidth="10" defaultColWidth="11.44140625" defaultRowHeight="14.4" x14ac:dyDescent="0.3"/>
  <cols>
    <col min="1" max="1" width="8.44140625" style="9" customWidth="1"/>
    <col min="2" max="2" width="10.6640625" style="9" bestFit="1" customWidth="1"/>
    <col min="3" max="3" width="14.88671875" style="9" bestFit="1" customWidth="1"/>
    <col min="4" max="4" width="7.5546875" style="9" customWidth="1"/>
    <col min="5" max="12" width="13.109375" style="9" customWidth="1"/>
    <col min="13" max="13" width="12.6640625" style="9" customWidth="1"/>
    <col min="14" max="14" width="15.109375" style="9" customWidth="1"/>
    <col min="15" max="15" width="16.33203125" style="9" customWidth="1"/>
    <col min="16" max="16" width="30.44140625" style="14" customWidth="1"/>
    <col min="17" max="17" width="13.88671875" style="14" customWidth="1"/>
    <col min="18" max="18" width="16.33203125" style="9" customWidth="1"/>
    <col min="19" max="19" width="23.88671875" style="9" customWidth="1"/>
    <col min="20" max="20" width="27.6640625" style="9" customWidth="1"/>
    <col min="21" max="21" width="17" style="24" customWidth="1"/>
    <col min="22" max="22" width="14.33203125" style="24" bestFit="1" customWidth="1"/>
    <col min="23" max="23" width="14.109375" style="24" customWidth="1"/>
    <col min="24" max="24" width="16.44140625" style="24" customWidth="1"/>
    <col min="25" max="25" width="23.5546875" style="9" customWidth="1"/>
    <col min="26" max="16384" width="11.44140625" style="9"/>
  </cols>
  <sheetData>
    <row r="1" spans="1:25" s="4" customFormat="1" ht="41.25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1" t="s">
        <v>24</v>
      </c>
    </row>
    <row r="2" spans="1:25" x14ac:dyDescent="0.3">
      <c r="A2" s="5" t="s">
        <v>37</v>
      </c>
      <c r="B2" s="6" t="s">
        <v>25</v>
      </c>
      <c r="C2" s="5" t="s">
        <v>38</v>
      </c>
      <c r="D2" s="6" t="s">
        <v>26</v>
      </c>
      <c r="E2" s="5" t="s">
        <v>39</v>
      </c>
      <c r="F2" s="5" t="s">
        <v>40</v>
      </c>
      <c r="G2" s="5" t="s">
        <v>27</v>
      </c>
      <c r="H2" s="5" t="s">
        <v>28</v>
      </c>
      <c r="I2" s="5" t="s">
        <v>41</v>
      </c>
      <c r="J2" s="5"/>
      <c r="K2" s="5" t="s">
        <v>42</v>
      </c>
      <c r="L2" s="5" t="s">
        <v>29</v>
      </c>
      <c r="M2" s="5">
        <v>775663797</v>
      </c>
      <c r="N2" s="7" t="s">
        <v>43</v>
      </c>
      <c r="O2" s="9" t="s">
        <v>30</v>
      </c>
      <c r="P2" s="8" t="s">
        <v>44</v>
      </c>
      <c r="Q2" s="8"/>
      <c r="R2" s="6"/>
      <c r="S2" s="6"/>
      <c r="T2" s="6" t="s">
        <v>45</v>
      </c>
      <c r="U2" s="22">
        <v>10045390</v>
      </c>
      <c r="V2" s="22">
        <v>5859450</v>
      </c>
      <c r="W2" s="22">
        <v>8191100</v>
      </c>
      <c r="X2" s="22">
        <v>7114400</v>
      </c>
      <c r="Y2" s="5"/>
    </row>
    <row r="3" spans="1:25" x14ac:dyDescent="0.3">
      <c r="A3" s="5" t="s">
        <v>37</v>
      </c>
      <c r="B3" s="6" t="s">
        <v>25</v>
      </c>
      <c r="C3" s="5" t="s">
        <v>38</v>
      </c>
      <c r="D3" s="6" t="s">
        <v>26</v>
      </c>
      <c r="E3" s="5" t="s">
        <v>39</v>
      </c>
      <c r="F3" s="5" t="s">
        <v>40</v>
      </c>
      <c r="G3" s="5" t="s">
        <v>27</v>
      </c>
      <c r="H3" s="5" t="s">
        <v>28</v>
      </c>
      <c r="I3" s="5" t="s">
        <v>41</v>
      </c>
      <c r="J3" s="5"/>
      <c r="K3" s="5" t="s">
        <v>42</v>
      </c>
      <c r="L3" s="5" t="s">
        <v>29</v>
      </c>
      <c r="M3" s="5">
        <v>775663797</v>
      </c>
      <c r="N3" s="7" t="s">
        <v>43</v>
      </c>
      <c r="O3" s="6" t="s">
        <v>30</v>
      </c>
      <c r="P3" s="8" t="s">
        <v>44</v>
      </c>
      <c r="Q3" s="8"/>
      <c r="R3" s="6"/>
      <c r="S3" s="6"/>
      <c r="T3" s="6" t="s">
        <v>51</v>
      </c>
      <c r="U3" s="22">
        <v>179350</v>
      </c>
      <c r="V3" s="22">
        <v>10700</v>
      </c>
      <c r="W3" s="22">
        <v>247300</v>
      </c>
      <c r="X3" s="22">
        <v>177200</v>
      </c>
      <c r="Y3" s="5"/>
    </row>
    <row r="4" spans="1:25" x14ac:dyDescent="0.3">
      <c r="A4" s="5" t="s">
        <v>37</v>
      </c>
      <c r="B4" s="6" t="s">
        <v>25</v>
      </c>
      <c r="C4" s="5" t="s">
        <v>38</v>
      </c>
      <c r="D4" s="6" t="s">
        <v>26</v>
      </c>
      <c r="E4" s="5" t="s">
        <v>39</v>
      </c>
      <c r="F4" s="5" t="s">
        <v>40</v>
      </c>
      <c r="G4" s="5" t="s">
        <v>27</v>
      </c>
      <c r="H4" s="5" t="s">
        <v>28</v>
      </c>
      <c r="I4" s="5" t="s">
        <v>41</v>
      </c>
      <c r="J4" s="5"/>
      <c r="K4" s="5" t="s">
        <v>42</v>
      </c>
      <c r="L4" s="5" t="s">
        <v>29</v>
      </c>
      <c r="M4" s="5">
        <v>775663797</v>
      </c>
      <c r="N4" s="7" t="s">
        <v>43</v>
      </c>
      <c r="O4" s="6" t="s">
        <v>30</v>
      </c>
      <c r="P4" s="8" t="s">
        <v>44</v>
      </c>
      <c r="Q4" s="8"/>
      <c r="R4" s="6"/>
      <c r="S4" s="6"/>
      <c r="T4" s="6" t="s">
        <v>52</v>
      </c>
      <c r="U4" s="22">
        <v>30000</v>
      </c>
      <c r="V4" s="22"/>
      <c r="W4" s="22">
        <v>384400</v>
      </c>
      <c r="X4" s="22">
        <v>420000</v>
      </c>
      <c r="Y4" s="5"/>
    </row>
    <row r="5" spans="1:25" x14ac:dyDescent="0.3">
      <c r="A5" s="5" t="s">
        <v>37</v>
      </c>
      <c r="B5" s="6" t="s">
        <v>25</v>
      </c>
      <c r="C5" s="5" t="s">
        <v>38</v>
      </c>
      <c r="D5" s="6" t="s">
        <v>26</v>
      </c>
      <c r="E5" s="5" t="s">
        <v>39</v>
      </c>
      <c r="F5" s="5" t="s">
        <v>40</v>
      </c>
      <c r="G5" s="5" t="s">
        <v>27</v>
      </c>
      <c r="H5" s="5" t="s">
        <v>28</v>
      </c>
      <c r="I5" s="5" t="s">
        <v>41</v>
      </c>
      <c r="J5" s="5"/>
      <c r="K5" s="5" t="s">
        <v>42</v>
      </c>
      <c r="L5" s="5" t="s">
        <v>29</v>
      </c>
      <c r="M5" s="5">
        <v>775663797</v>
      </c>
      <c r="N5" s="7" t="s">
        <v>43</v>
      </c>
      <c r="O5" s="6" t="s">
        <v>30</v>
      </c>
      <c r="P5" s="8" t="s">
        <v>31</v>
      </c>
      <c r="Q5" s="8"/>
      <c r="R5" s="6"/>
      <c r="S5" s="6"/>
      <c r="T5" s="6"/>
      <c r="U5" s="22">
        <v>250000</v>
      </c>
      <c r="V5" s="22">
        <v>250000</v>
      </c>
      <c r="W5" s="22">
        <v>41338</v>
      </c>
      <c r="X5" s="22">
        <v>10250000</v>
      </c>
      <c r="Y5" s="5" t="s">
        <v>78</v>
      </c>
    </row>
    <row r="6" spans="1:25" x14ac:dyDescent="0.3">
      <c r="A6" s="5" t="s">
        <v>37</v>
      </c>
      <c r="B6" s="6" t="s">
        <v>25</v>
      </c>
      <c r="C6" s="5" t="s">
        <v>38</v>
      </c>
      <c r="D6" s="6" t="s">
        <v>26</v>
      </c>
      <c r="E6" s="5" t="s">
        <v>39</v>
      </c>
      <c r="F6" s="5" t="s">
        <v>40</v>
      </c>
      <c r="G6" s="5" t="s">
        <v>27</v>
      </c>
      <c r="H6" s="5" t="s">
        <v>28</v>
      </c>
      <c r="I6" s="5" t="s">
        <v>41</v>
      </c>
      <c r="J6" s="5"/>
      <c r="K6" s="5" t="s">
        <v>42</v>
      </c>
      <c r="L6" s="5" t="s">
        <v>29</v>
      </c>
      <c r="M6" s="5">
        <v>775663797</v>
      </c>
      <c r="N6" s="7" t="s">
        <v>43</v>
      </c>
      <c r="O6" s="6" t="s">
        <v>30</v>
      </c>
      <c r="P6" s="8" t="s">
        <v>46</v>
      </c>
      <c r="Q6" s="8"/>
      <c r="R6" s="6"/>
      <c r="S6" s="6"/>
      <c r="T6" s="6"/>
      <c r="U6" s="22"/>
      <c r="V6" s="22">
        <v>560000</v>
      </c>
      <c r="W6" s="22"/>
      <c r="X6" s="22"/>
      <c r="Y6" s="5"/>
    </row>
    <row r="7" spans="1:25" x14ac:dyDescent="0.3">
      <c r="A7" s="5" t="s">
        <v>37</v>
      </c>
      <c r="B7" s="6" t="s">
        <v>25</v>
      </c>
      <c r="C7" s="5" t="s">
        <v>38</v>
      </c>
      <c r="D7" s="6" t="s">
        <v>26</v>
      </c>
      <c r="E7" s="5" t="s">
        <v>39</v>
      </c>
      <c r="F7" s="5" t="s">
        <v>40</v>
      </c>
      <c r="G7" s="5" t="s">
        <v>27</v>
      </c>
      <c r="H7" s="5" t="s">
        <v>28</v>
      </c>
      <c r="I7" s="5" t="s">
        <v>41</v>
      </c>
      <c r="J7" s="5"/>
      <c r="K7" s="5" t="s">
        <v>42</v>
      </c>
      <c r="L7" s="5" t="s">
        <v>29</v>
      </c>
      <c r="M7" s="5">
        <v>775663797</v>
      </c>
      <c r="N7" s="7" t="s">
        <v>43</v>
      </c>
      <c r="O7" s="6" t="s">
        <v>30</v>
      </c>
      <c r="P7" s="8" t="s">
        <v>47</v>
      </c>
      <c r="Q7" s="8"/>
      <c r="R7" s="6"/>
      <c r="S7" s="6"/>
      <c r="T7" s="6"/>
      <c r="U7" s="22"/>
      <c r="V7" s="22"/>
      <c r="W7" s="22"/>
      <c r="X7" s="22">
        <v>90000</v>
      </c>
      <c r="Y7" s="5"/>
    </row>
    <row r="8" spans="1:25" x14ac:dyDescent="0.3">
      <c r="A8" s="5" t="s">
        <v>37</v>
      </c>
      <c r="B8" s="6" t="s">
        <v>25</v>
      </c>
      <c r="C8" s="5" t="s">
        <v>38</v>
      </c>
      <c r="D8" s="6" t="s">
        <v>26</v>
      </c>
      <c r="E8" s="5" t="s">
        <v>39</v>
      </c>
      <c r="F8" s="5" t="s">
        <v>40</v>
      </c>
      <c r="G8" s="5" t="s">
        <v>27</v>
      </c>
      <c r="H8" s="5" t="s">
        <v>28</v>
      </c>
      <c r="I8" s="5" t="s">
        <v>41</v>
      </c>
      <c r="J8" s="5"/>
      <c r="K8" s="5" t="s">
        <v>42</v>
      </c>
      <c r="L8" s="5" t="s">
        <v>29</v>
      </c>
      <c r="M8" s="5">
        <v>775663797</v>
      </c>
      <c r="N8" s="7" t="s">
        <v>43</v>
      </c>
      <c r="O8" s="6" t="s">
        <v>30</v>
      </c>
      <c r="P8" s="8" t="s">
        <v>48</v>
      </c>
      <c r="Q8" s="8" t="s">
        <v>49</v>
      </c>
      <c r="R8" s="6"/>
      <c r="S8" s="6"/>
      <c r="T8" s="6"/>
      <c r="U8" s="23"/>
      <c r="V8" s="23"/>
      <c r="W8" s="23">
        <v>67625</v>
      </c>
      <c r="X8" s="23"/>
      <c r="Y8" s="5"/>
    </row>
    <row r="9" spans="1:25" ht="23.25" customHeight="1" x14ac:dyDescent="0.3">
      <c r="A9" s="5" t="s">
        <v>37</v>
      </c>
      <c r="B9" s="6" t="s">
        <v>25</v>
      </c>
      <c r="C9" s="5" t="s">
        <v>38</v>
      </c>
      <c r="D9" s="6" t="s">
        <v>26</v>
      </c>
      <c r="E9" s="5" t="s">
        <v>39</v>
      </c>
      <c r="F9" s="5" t="s">
        <v>40</v>
      </c>
      <c r="G9" s="5" t="s">
        <v>27</v>
      </c>
      <c r="H9" s="5" t="s">
        <v>28</v>
      </c>
      <c r="I9" s="5" t="s">
        <v>41</v>
      </c>
      <c r="J9" s="5"/>
      <c r="K9" s="5" t="s">
        <v>42</v>
      </c>
      <c r="L9" s="5" t="s">
        <v>29</v>
      </c>
      <c r="M9" s="5">
        <v>775663797</v>
      </c>
      <c r="N9" s="7" t="s">
        <v>43</v>
      </c>
      <c r="O9" s="6" t="s">
        <v>30</v>
      </c>
      <c r="P9" s="8" t="s">
        <v>48</v>
      </c>
      <c r="Q9" s="8" t="s">
        <v>36</v>
      </c>
      <c r="R9" s="6"/>
      <c r="S9" s="6"/>
      <c r="T9" s="6"/>
      <c r="U9" s="23">
        <v>50000</v>
      </c>
      <c r="V9" s="23">
        <v>50000</v>
      </c>
      <c r="W9" s="23">
        <v>50000</v>
      </c>
      <c r="X9" s="23">
        <v>50000</v>
      </c>
      <c r="Y9" s="11"/>
    </row>
    <row r="10" spans="1:25" x14ac:dyDescent="0.3">
      <c r="A10" s="5" t="s">
        <v>37</v>
      </c>
      <c r="B10" s="6" t="s">
        <v>25</v>
      </c>
      <c r="C10" s="5" t="s">
        <v>38</v>
      </c>
      <c r="D10" s="6" t="s">
        <v>26</v>
      </c>
      <c r="E10" s="5" t="s">
        <v>39</v>
      </c>
      <c r="F10" s="5" t="s">
        <v>40</v>
      </c>
      <c r="G10" s="5" t="s">
        <v>27</v>
      </c>
      <c r="H10" s="5" t="s">
        <v>28</v>
      </c>
      <c r="I10" s="5" t="s">
        <v>41</v>
      </c>
      <c r="J10" s="5"/>
      <c r="K10" s="5" t="s">
        <v>42</v>
      </c>
      <c r="L10" s="5" t="s">
        <v>29</v>
      </c>
      <c r="M10" s="5">
        <v>775663797</v>
      </c>
      <c r="N10" s="7" t="s">
        <v>43</v>
      </c>
      <c r="O10" s="6" t="s">
        <v>30</v>
      </c>
      <c r="P10" s="8" t="s">
        <v>48</v>
      </c>
      <c r="Q10" s="8" t="s">
        <v>50</v>
      </c>
      <c r="R10" s="6"/>
      <c r="S10" s="6"/>
      <c r="T10" s="6"/>
      <c r="U10" s="23"/>
      <c r="V10" s="23"/>
      <c r="W10" s="23">
        <v>20000000</v>
      </c>
      <c r="X10" s="23"/>
      <c r="Y10" s="5"/>
    </row>
    <row r="11" spans="1:25" ht="28.8" x14ac:dyDescent="0.3">
      <c r="A11" s="5" t="s">
        <v>37</v>
      </c>
      <c r="B11" s="6" t="s">
        <v>25</v>
      </c>
      <c r="C11" s="5" t="s">
        <v>38</v>
      </c>
      <c r="D11" s="6" t="s">
        <v>26</v>
      </c>
      <c r="E11" s="5" t="s">
        <v>39</v>
      </c>
      <c r="F11" s="5" t="s">
        <v>40</v>
      </c>
      <c r="G11" s="5" t="s">
        <v>27</v>
      </c>
      <c r="H11" s="5" t="s">
        <v>28</v>
      </c>
      <c r="I11" s="5" t="s">
        <v>41</v>
      </c>
      <c r="J11" s="5"/>
      <c r="K11" s="5" t="s">
        <v>42</v>
      </c>
      <c r="L11" s="5" t="s">
        <v>29</v>
      </c>
      <c r="M11" s="5">
        <v>775663797</v>
      </c>
      <c r="N11" s="7" t="s">
        <v>43</v>
      </c>
      <c r="O11" s="6" t="s">
        <v>32</v>
      </c>
      <c r="P11" s="8"/>
      <c r="Q11" s="8"/>
      <c r="R11" s="9" t="s">
        <v>33</v>
      </c>
      <c r="S11" s="17" t="s">
        <v>53</v>
      </c>
      <c r="T11" s="15"/>
      <c r="U11" s="22"/>
      <c r="V11" s="23">
        <v>1928120</v>
      </c>
      <c r="W11" s="23">
        <v>3322566</v>
      </c>
      <c r="X11" s="23">
        <v>2139579</v>
      </c>
      <c r="Y11" s="5"/>
    </row>
    <row r="12" spans="1:25" ht="28.8" x14ac:dyDescent="0.3">
      <c r="A12" s="5" t="s">
        <v>37</v>
      </c>
      <c r="B12" s="6" t="s">
        <v>25</v>
      </c>
      <c r="C12" s="5" t="s">
        <v>38</v>
      </c>
      <c r="D12" s="6" t="s">
        <v>26</v>
      </c>
      <c r="E12" s="5" t="s">
        <v>39</v>
      </c>
      <c r="F12" s="5" t="s">
        <v>40</v>
      </c>
      <c r="G12" s="5" t="s">
        <v>27</v>
      </c>
      <c r="H12" s="5" t="s">
        <v>28</v>
      </c>
      <c r="I12" s="5" t="s">
        <v>41</v>
      </c>
      <c r="J12" s="5"/>
      <c r="K12" s="5" t="s">
        <v>42</v>
      </c>
      <c r="L12" s="5" t="s">
        <v>29</v>
      </c>
      <c r="M12" s="5">
        <v>775663797</v>
      </c>
      <c r="N12" s="7" t="s">
        <v>43</v>
      </c>
      <c r="O12" s="6" t="s">
        <v>32</v>
      </c>
      <c r="P12" s="8"/>
      <c r="Q12" s="8"/>
      <c r="R12" s="9" t="s">
        <v>33</v>
      </c>
      <c r="S12" s="17" t="s">
        <v>54</v>
      </c>
      <c r="T12" s="15"/>
      <c r="U12" s="22"/>
      <c r="V12" s="23"/>
      <c r="W12" s="23"/>
      <c r="X12" s="23">
        <v>68600</v>
      </c>
      <c r="Y12" s="5"/>
    </row>
    <row r="13" spans="1:25" x14ac:dyDescent="0.3">
      <c r="A13" s="5" t="s">
        <v>37</v>
      </c>
      <c r="B13" s="6" t="s">
        <v>25</v>
      </c>
      <c r="C13" s="5" t="s">
        <v>38</v>
      </c>
      <c r="D13" s="6" t="s">
        <v>26</v>
      </c>
      <c r="E13" s="5" t="s">
        <v>39</v>
      </c>
      <c r="F13" s="5" t="s">
        <v>40</v>
      </c>
      <c r="G13" s="5" t="s">
        <v>27</v>
      </c>
      <c r="H13" s="5" t="s">
        <v>28</v>
      </c>
      <c r="I13" s="5" t="s">
        <v>41</v>
      </c>
      <c r="J13" s="5"/>
      <c r="K13" s="5" t="s">
        <v>42</v>
      </c>
      <c r="L13" s="5" t="s">
        <v>29</v>
      </c>
      <c r="M13" s="5">
        <v>775663797</v>
      </c>
      <c r="N13" s="7" t="s">
        <v>43</v>
      </c>
      <c r="O13" s="6" t="s">
        <v>32</v>
      </c>
      <c r="P13" s="8"/>
      <c r="Q13" s="8"/>
      <c r="R13" s="9" t="s">
        <v>33</v>
      </c>
      <c r="S13" s="17" t="s">
        <v>55</v>
      </c>
      <c r="T13" s="15"/>
      <c r="U13" s="22"/>
      <c r="V13" s="23">
        <v>23000</v>
      </c>
      <c r="W13" s="23"/>
      <c r="X13" s="23"/>
      <c r="Y13" s="5"/>
    </row>
    <row r="14" spans="1:25" x14ac:dyDescent="0.3">
      <c r="A14" s="5" t="s">
        <v>37</v>
      </c>
      <c r="B14" s="6" t="s">
        <v>25</v>
      </c>
      <c r="C14" s="5" t="s">
        <v>38</v>
      </c>
      <c r="D14" s="6" t="s">
        <v>26</v>
      </c>
      <c r="E14" s="5" t="s">
        <v>39</v>
      </c>
      <c r="F14" s="5" t="s">
        <v>40</v>
      </c>
      <c r="G14" s="5" t="s">
        <v>27</v>
      </c>
      <c r="H14" s="5" t="s">
        <v>28</v>
      </c>
      <c r="I14" s="5" t="s">
        <v>41</v>
      </c>
      <c r="J14" s="5"/>
      <c r="K14" s="5" t="s">
        <v>42</v>
      </c>
      <c r="L14" s="5" t="s">
        <v>29</v>
      </c>
      <c r="M14" s="5">
        <v>775663797</v>
      </c>
      <c r="N14" s="7" t="s">
        <v>43</v>
      </c>
      <c r="O14" s="6" t="s">
        <v>32</v>
      </c>
      <c r="P14" s="8"/>
      <c r="Q14" s="8"/>
      <c r="R14" s="9" t="s">
        <v>33</v>
      </c>
      <c r="S14" s="17" t="s">
        <v>36</v>
      </c>
      <c r="T14" s="15"/>
      <c r="U14" s="22"/>
      <c r="V14" s="23"/>
      <c r="W14" s="23"/>
      <c r="X14" s="23">
        <v>60756</v>
      </c>
      <c r="Y14" s="5"/>
    </row>
    <row r="15" spans="1:25" x14ac:dyDescent="0.3">
      <c r="A15" s="5" t="s">
        <v>37</v>
      </c>
      <c r="B15" s="6" t="s">
        <v>25</v>
      </c>
      <c r="C15" s="5" t="s">
        <v>38</v>
      </c>
      <c r="D15" s="6" t="s">
        <v>26</v>
      </c>
      <c r="E15" s="5" t="s">
        <v>39</v>
      </c>
      <c r="F15" s="5" t="s">
        <v>40</v>
      </c>
      <c r="G15" s="5" t="s">
        <v>27</v>
      </c>
      <c r="H15" s="5" t="s">
        <v>28</v>
      </c>
      <c r="I15" s="5" t="s">
        <v>41</v>
      </c>
      <c r="J15" s="5"/>
      <c r="K15" s="5" t="s">
        <v>42</v>
      </c>
      <c r="L15" s="5" t="s">
        <v>29</v>
      </c>
      <c r="M15" s="5">
        <v>775663797</v>
      </c>
      <c r="N15" s="7" t="s">
        <v>43</v>
      </c>
      <c r="O15" s="6" t="s">
        <v>32</v>
      </c>
      <c r="P15" s="8"/>
      <c r="Q15" s="12"/>
      <c r="R15" s="9" t="s">
        <v>33</v>
      </c>
      <c r="S15" s="16" t="s">
        <v>56</v>
      </c>
      <c r="T15" s="15"/>
      <c r="U15" s="22"/>
      <c r="V15" s="23">
        <v>20000</v>
      </c>
      <c r="W15" s="23"/>
      <c r="X15" s="23">
        <v>68235</v>
      </c>
      <c r="Y15" s="5"/>
    </row>
    <row r="16" spans="1:25" ht="28.8" x14ac:dyDescent="0.3">
      <c r="A16" s="5" t="s">
        <v>37</v>
      </c>
      <c r="B16" s="6" t="s">
        <v>25</v>
      </c>
      <c r="C16" s="5" t="s">
        <v>38</v>
      </c>
      <c r="D16" s="6" t="s">
        <v>26</v>
      </c>
      <c r="E16" s="5" t="s">
        <v>39</v>
      </c>
      <c r="F16" s="5" t="s">
        <v>40</v>
      </c>
      <c r="G16" s="5" t="s">
        <v>27</v>
      </c>
      <c r="H16" s="5" t="s">
        <v>28</v>
      </c>
      <c r="I16" s="5" t="s">
        <v>41</v>
      </c>
      <c r="J16" s="5"/>
      <c r="K16" s="5" t="s">
        <v>42</v>
      </c>
      <c r="L16" s="5" t="s">
        <v>29</v>
      </c>
      <c r="M16" s="5">
        <v>775663797</v>
      </c>
      <c r="N16" s="7" t="s">
        <v>43</v>
      </c>
      <c r="O16" s="6" t="s">
        <v>32</v>
      </c>
      <c r="P16" s="8"/>
      <c r="Q16" s="8"/>
      <c r="R16" s="9" t="s">
        <v>33</v>
      </c>
      <c r="S16" s="17" t="s">
        <v>57</v>
      </c>
      <c r="T16" s="15"/>
      <c r="U16" s="22"/>
      <c r="V16" s="23">
        <v>261110</v>
      </c>
      <c r="W16" s="23"/>
      <c r="X16" s="23">
        <v>119950</v>
      </c>
      <c r="Y16" s="5"/>
    </row>
    <row r="17" spans="1:25" ht="28.8" x14ac:dyDescent="0.3">
      <c r="A17" s="5" t="s">
        <v>37</v>
      </c>
      <c r="B17" s="6" t="s">
        <v>25</v>
      </c>
      <c r="C17" s="5" t="s">
        <v>38</v>
      </c>
      <c r="D17" s="6" t="s">
        <v>26</v>
      </c>
      <c r="E17" s="5" t="s">
        <v>39</v>
      </c>
      <c r="F17" s="5" t="s">
        <v>40</v>
      </c>
      <c r="G17" s="5" t="s">
        <v>27</v>
      </c>
      <c r="H17" s="5" t="s">
        <v>28</v>
      </c>
      <c r="I17" s="5" t="s">
        <v>41</v>
      </c>
      <c r="J17" s="5"/>
      <c r="K17" s="5" t="s">
        <v>42</v>
      </c>
      <c r="L17" s="5" t="s">
        <v>29</v>
      </c>
      <c r="M17" s="5">
        <v>775663797</v>
      </c>
      <c r="N17" s="7" t="s">
        <v>43</v>
      </c>
      <c r="O17" s="6" t="s">
        <v>32</v>
      </c>
      <c r="P17" s="8"/>
      <c r="Q17" s="8"/>
      <c r="R17" s="9" t="s">
        <v>33</v>
      </c>
      <c r="S17" s="17" t="s">
        <v>58</v>
      </c>
      <c r="T17" s="15"/>
      <c r="U17" s="22"/>
      <c r="V17" s="23"/>
      <c r="W17" s="23"/>
      <c r="X17" s="23"/>
      <c r="Y17" s="5"/>
    </row>
    <row r="18" spans="1:25" x14ac:dyDescent="0.3">
      <c r="A18" s="5" t="s">
        <v>37</v>
      </c>
      <c r="B18" s="6" t="s">
        <v>25</v>
      </c>
      <c r="C18" s="5" t="s">
        <v>38</v>
      </c>
      <c r="D18" s="6" t="s">
        <v>26</v>
      </c>
      <c r="E18" s="5" t="s">
        <v>39</v>
      </c>
      <c r="F18" s="5" t="s">
        <v>40</v>
      </c>
      <c r="G18" s="5" t="s">
        <v>27</v>
      </c>
      <c r="H18" s="5" t="s">
        <v>28</v>
      </c>
      <c r="I18" s="5" t="s">
        <v>41</v>
      </c>
      <c r="J18" s="5"/>
      <c r="K18" s="5" t="s">
        <v>42</v>
      </c>
      <c r="L18" s="5" t="s">
        <v>29</v>
      </c>
      <c r="M18" s="5">
        <v>775663797</v>
      </c>
      <c r="N18" s="7" t="s">
        <v>43</v>
      </c>
      <c r="O18" s="6" t="s">
        <v>32</v>
      </c>
      <c r="P18" s="8"/>
      <c r="Q18" s="8"/>
      <c r="R18" s="9" t="s">
        <v>66</v>
      </c>
      <c r="S18" s="17"/>
      <c r="T18" s="15"/>
      <c r="U18" s="22">
        <v>74000</v>
      </c>
      <c r="V18" s="23"/>
      <c r="W18" s="23"/>
      <c r="X18" s="23">
        <v>72000</v>
      </c>
      <c r="Y18" s="5"/>
    </row>
    <row r="19" spans="1:25" x14ac:dyDescent="0.3">
      <c r="A19" s="5" t="s">
        <v>37</v>
      </c>
      <c r="B19" s="6" t="s">
        <v>25</v>
      </c>
      <c r="C19" s="5" t="s">
        <v>38</v>
      </c>
      <c r="D19" s="6" t="s">
        <v>26</v>
      </c>
      <c r="E19" s="5" t="s">
        <v>39</v>
      </c>
      <c r="F19" s="5" t="s">
        <v>40</v>
      </c>
      <c r="G19" s="5" t="s">
        <v>27</v>
      </c>
      <c r="H19" s="5" t="s">
        <v>28</v>
      </c>
      <c r="I19" s="5" t="s">
        <v>41</v>
      </c>
      <c r="J19" s="5"/>
      <c r="K19" s="5" t="s">
        <v>42</v>
      </c>
      <c r="L19" s="5" t="s">
        <v>29</v>
      </c>
      <c r="M19" s="5">
        <v>775663797</v>
      </c>
      <c r="N19" s="7" t="s">
        <v>43</v>
      </c>
      <c r="O19" s="6" t="s">
        <v>32</v>
      </c>
      <c r="P19" s="8"/>
      <c r="Q19" s="8"/>
      <c r="R19" s="9" t="s">
        <v>33</v>
      </c>
      <c r="S19" s="17" t="s">
        <v>59</v>
      </c>
      <c r="T19" s="15"/>
      <c r="U19" s="22"/>
      <c r="V19" s="23">
        <v>50000</v>
      </c>
      <c r="W19" s="23">
        <v>50000</v>
      </c>
      <c r="X19" s="23">
        <v>50000</v>
      </c>
      <c r="Y19" s="5"/>
    </row>
    <row r="20" spans="1:25" x14ac:dyDescent="0.3">
      <c r="A20" s="5" t="s">
        <v>37</v>
      </c>
      <c r="B20" s="6" t="s">
        <v>25</v>
      </c>
      <c r="C20" s="5" t="s">
        <v>38</v>
      </c>
      <c r="D20" s="6" t="s">
        <v>26</v>
      </c>
      <c r="E20" s="5" t="s">
        <v>39</v>
      </c>
      <c r="F20" s="5" t="s">
        <v>40</v>
      </c>
      <c r="G20" s="5" t="s">
        <v>27</v>
      </c>
      <c r="H20" s="5" t="s">
        <v>28</v>
      </c>
      <c r="I20" s="5" t="s">
        <v>41</v>
      </c>
      <c r="J20" s="5"/>
      <c r="K20" s="5" t="s">
        <v>42</v>
      </c>
      <c r="L20" s="5" t="s">
        <v>29</v>
      </c>
      <c r="M20" s="5">
        <v>775663797</v>
      </c>
      <c r="N20" s="7" t="s">
        <v>43</v>
      </c>
      <c r="O20" s="6" t="s">
        <v>32</v>
      </c>
      <c r="P20" s="8"/>
      <c r="Q20" s="8"/>
      <c r="R20" s="9" t="s">
        <v>33</v>
      </c>
      <c r="S20" s="17" t="s">
        <v>60</v>
      </c>
      <c r="T20" s="15"/>
      <c r="U20" s="22"/>
      <c r="V20" s="23"/>
      <c r="W20" s="23">
        <v>436862</v>
      </c>
      <c r="X20" s="23">
        <v>193614</v>
      </c>
      <c r="Y20" s="5"/>
    </row>
    <row r="21" spans="1:25" x14ac:dyDescent="0.3">
      <c r="A21" s="5" t="s">
        <v>37</v>
      </c>
      <c r="B21" s="6" t="s">
        <v>25</v>
      </c>
      <c r="C21" s="5" t="s">
        <v>38</v>
      </c>
      <c r="D21" s="6" t="s">
        <v>26</v>
      </c>
      <c r="E21" s="5" t="s">
        <v>39</v>
      </c>
      <c r="F21" s="5" t="s">
        <v>40</v>
      </c>
      <c r="G21" s="5" t="s">
        <v>27</v>
      </c>
      <c r="H21" s="5" t="s">
        <v>28</v>
      </c>
      <c r="I21" s="5" t="s">
        <v>41</v>
      </c>
      <c r="J21" s="5"/>
      <c r="K21" s="5" t="s">
        <v>42</v>
      </c>
      <c r="L21" s="5" t="s">
        <v>29</v>
      </c>
      <c r="M21" s="5">
        <v>775663797</v>
      </c>
      <c r="N21" s="7" t="s">
        <v>43</v>
      </c>
      <c r="O21" s="6" t="s">
        <v>32</v>
      </c>
      <c r="P21" s="8"/>
      <c r="Q21" s="8"/>
      <c r="R21" s="9" t="s">
        <v>33</v>
      </c>
      <c r="S21" s="17" t="s">
        <v>61</v>
      </c>
      <c r="T21" s="15"/>
      <c r="U21" s="22"/>
      <c r="V21" s="23">
        <v>2952000</v>
      </c>
      <c r="W21" s="23">
        <v>2779379</v>
      </c>
      <c r="X21" s="23">
        <v>2597185</v>
      </c>
      <c r="Y21" s="5"/>
    </row>
    <row r="22" spans="1:25" x14ac:dyDescent="0.3">
      <c r="A22" s="5" t="s">
        <v>37</v>
      </c>
      <c r="B22" s="6" t="s">
        <v>25</v>
      </c>
      <c r="C22" s="5" t="s">
        <v>38</v>
      </c>
      <c r="D22" s="6" t="s">
        <v>26</v>
      </c>
      <c r="E22" s="5" t="s">
        <v>39</v>
      </c>
      <c r="F22" s="5" t="s">
        <v>40</v>
      </c>
      <c r="G22" s="5" t="s">
        <v>27</v>
      </c>
      <c r="H22" s="5" t="s">
        <v>28</v>
      </c>
      <c r="I22" s="5" t="s">
        <v>41</v>
      </c>
      <c r="J22" s="5"/>
      <c r="K22" s="5" t="s">
        <v>42</v>
      </c>
      <c r="L22" s="5" t="s">
        <v>29</v>
      </c>
      <c r="M22" s="5">
        <v>775663797</v>
      </c>
      <c r="N22" s="7" t="s">
        <v>43</v>
      </c>
      <c r="O22" s="6" t="s">
        <v>32</v>
      </c>
      <c r="P22" s="8"/>
      <c r="Q22" s="8"/>
      <c r="R22" s="9" t="s">
        <v>33</v>
      </c>
      <c r="S22" s="17" t="s">
        <v>62</v>
      </c>
      <c r="T22" s="15"/>
      <c r="U22" s="22"/>
      <c r="V22" s="23">
        <v>96500</v>
      </c>
      <c r="W22" s="23">
        <v>496250</v>
      </c>
      <c r="X22" s="23">
        <v>487450</v>
      </c>
      <c r="Y22" s="5"/>
    </row>
    <row r="23" spans="1:25" x14ac:dyDescent="0.3">
      <c r="A23" s="5" t="s">
        <v>37</v>
      </c>
      <c r="B23" s="6" t="s">
        <v>25</v>
      </c>
      <c r="C23" s="5" t="s">
        <v>38</v>
      </c>
      <c r="D23" s="6" t="s">
        <v>26</v>
      </c>
      <c r="E23" s="5" t="s">
        <v>39</v>
      </c>
      <c r="F23" s="5" t="s">
        <v>40</v>
      </c>
      <c r="G23" s="5" t="s">
        <v>27</v>
      </c>
      <c r="H23" s="5" t="s">
        <v>28</v>
      </c>
      <c r="I23" s="5" t="s">
        <v>41</v>
      </c>
      <c r="J23" s="5"/>
      <c r="K23" s="5" t="s">
        <v>42</v>
      </c>
      <c r="L23" s="5" t="s">
        <v>29</v>
      </c>
      <c r="M23" s="5">
        <v>775663797</v>
      </c>
      <c r="N23" s="7" t="s">
        <v>43</v>
      </c>
      <c r="O23" s="6" t="s">
        <v>32</v>
      </c>
      <c r="P23" s="8"/>
      <c r="Q23" s="8"/>
      <c r="R23" s="6" t="s">
        <v>34</v>
      </c>
      <c r="S23" s="18" t="s">
        <v>63</v>
      </c>
      <c r="T23" s="10"/>
      <c r="U23" s="23">
        <v>625800</v>
      </c>
      <c r="V23" s="23">
        <v>892730</v>
      </c>
      <c r="W23" s="24">
        <v>173000</v>
      </c>
      <c r="X23" s="23"/>
      <c r="Y23" s="5"/>
    </row>
    <row r="24" spans="1:25" x14ac:dyDescent="0.3">
      <c r="A24" s="5" t="s">
        <v>37</v>
      </c>
      <c r="B24" s="6" t="s">
        <v>25</v>
      </c>
      <c r="C24" s="5" t="s">
        <v>38</v>
      </c>
      <c r="D24" s="6" t="s">
        <v>26</v>
      </c>
      <c r="E24" s="5" t="s">
        <v>39</v>
      </c>
      <c r="F24" s="5" t="s">
        <v>40</v>
      </c>
      <c r="G24" s="5" t="s">
        <v>27</v>
      </c>
      <c r="H24" s="5" t="s">
        <v>28</v>
      </c>
      <c r="I24" s="5" t="s">
        <v>41</v>
      </c>
      <c r="J24" s="5"/>
      <c r="K24" s="5" t="s">
        <v>42</v>
      </c>
      <c r="L24" s="5" t="s">
        <v>29</v>
      </c>
      <c r="M24" s="5">
        <v>775663797</v>
      </c>
      <c r="N24" s="7" t="s">
        <v>43</v>
      </c>
      <c r="O24" s="6" t="s">
        <v>32</v>
      </c>
      <c r="P24" s="8"/>
      <c r="Q24" s="8"/>
      <c r="R24" s="6" t="s">
        <v>34</v>
      </c>
      <c r="S24" s="18" t="s">
        <v>64</v>
      </c>
      <c r="T24" s="10"/>
      <c r="U24" s="23"/>
      <c r="V24" s="23">
        <v>40000</v>
      </c>
      <c r="W24" s="23"/>
      <c r="X24" s="23">
        <v>809495</v>
      </c>
      <c r="Y24" s="5"/>
    </row>
    <row r="25" spans="1:25" x14ac:dyDescent="0.3">
      <c r="A25" s="5" t="s">
        <v>37</v>
      </c>
      <c r="B25" s="6" t="s">
        <v>25</v>
      </c>
      <c r="C25" s="5" t="s">
        <v>38</v>
      </c>
      <c r="D25" s="6" t="s">
        <v>26</v>
      </c>
      <c r="E25" s="5" t="s">
        <v>39</v>
      </c>
      <c r="F25" s="5" t="s">
        <v>40</v>
      </c>
      <c r="G25" s="5" t="s">
        <v>27</v>
      </c>
      <c r="H25" s="5" t="s">
        <v>28</v>
      </c>
      <c r="I25" s="5" t="s">
        <v>41</v>
      </c>
      <c r="J25" s="5"/>
      <c r="K25" s="5" t="s">
        <v>42</v>
      </c>
      <c r="L25" s="5" t="s">
        <v>29</v>
      </c>
      <c r="M25" s="5">
        <v>775663797</v>
      </c>
      <c r="N25" s="7" t="s">
        <v>43</v>
      </c>
      <c r="O25" s="6" t="s">
        <v>32</v>
      </c>
      <c r="P25" s="8"/>
      <c r="Q25" s="8"/>
      <c r="R25" s="6" t="s">
        <v>34</v>
      </c>
      <c r="S25" s="18" t="s">
        <v>65</v>
      </c>
      <c r="T25" s="10"/>
      <c r="U25" s="23">
        <v>12000</v>
      </c>
      <c r="V25" s="23"/>
      <c r="W25" s="23">
        <v>105500</v>
      </c>
      <c r="X25" s="23">
        <v>145540</v>
      </c>
      <c r="Y25" s="5"/>
    </row>
    <row r="26" spans="1:25" x14ac:dyDescent="0.3">
      <c r="A26" s="5" t="s">
        <v>67</v>
      </c>
      <c r="B26" s="6" t="s">
        <v>25</v>
      </c>
      <c r="C26" s="5" t="s">
        <v>68</v>
      </c>
      <c r="D26" s="6" t="s">
        <v>26</v>
      </c>
      <c r="E26" s="5" t="s">
        <v>69</v>
      </c>
      <c r="F26" s="5" t="s">
        <v>70</v>
      </c>
      <c r="G26" s="5" t="s">
        <v>27</v>
      </c>
      <c r="H26" s="5" t="s">
        <v>28</v>
      </c>
      <c r="I26" s="5" t="s">
        <v>41</v>
      </c>
      <c r="J26" s="5"/>
      <c r="K26" s="5" t="s">
        <v>71</v>
      </c>
      <c r="L26" s="5" t="s">
        <v>72</v>
      </c>
      <c r="M26" s="5">
        <v>7778852100</v>
      </c>
      <c r="N26" s="7" t="s">
        <v>73</v>
      </c>
      <c r="O26" s="6" t="s">
        <v>30</v>
      </c>
      <c r="P26" s="19" t="s">
        <v>44</v>
      </c>
      <c r="Q26" s="8"/>
      <c r="R26" s="6"/>
      <c r="S26" s="6"/>
      <c r="T26" s="10" t="s">
        <v>45</v>
      </c>
      <c r="U26" s="23">
        <v>9328234</v>
      </c>
      <c r="V26" s="23">
        <f>2660880+5178535</f>
        <v>7839415</v>
      </c>
      <c r="W26" s="23" t="s">
        <v>78</v>
      </c>
      <c r="X26" s="23">
        <v>3937400</v>
      </c>
      <c r="Y26" s="5"/>
    </row>
    <row r="27" spans="1:25" x14ac:dyDescent="0.3">
      <c r="A27" s="5" t="s">
        <v>67</v>
      </c>
      <c r="B27" s="6" t="s">
        <v>25</v>
      </c>
      <c r="C27" s="5" t="s">
        <v>68</v>
      </c>
      <c r="D27" s="6" t="s">
        <v>26</v>
      </c>
      <c r="E27" s="5" t="s">
        <v>69</v>
      </c>
      <c r="F27" s="5" t="s">
        <v>70</v>
      </c>
      <c r="G27" s="5" t="s">
        <v>27</v>
      </c>
      <c r="H27" s="5" t="s">
        <v>28</v>
      </c>
      <c r="I27" s="5" t="s">
        <v>41</v>
      </c>
      <c r="J27" s="5"/>
      <c r="K27" s="5" t="s">
        <v>71</v>
      </c>
      <c r="L27" s="5" t="s">
        <v>72</v>
      </c>
      <c r="M27" s="5">
        <v>7778852100</v>
      </c>
      <c r="N27" s="7" t="s">
        <v>73</v>
      </c>
      <c r="O27" s="6" t="s">
        <v>30</v>
      </c>
      <c r="P27" s="20" t="s">
        <v>44</v>
      </c>
      <c r="Q27" s="8"/>
      <c r="R27" s="6"/>
      <c r="S27" s="6"/>
      <c r="T27" s="10" t="s">
        <v>51</v>
      </c>
      <c r="U27" s="23"/>
      <c r="V27" s="23">
        <f>97000+221350</f>
        <v>318350</v>
      </c>
      <c r="W27" s="23">
        <f>384650+254880+416680</f>
        <v>1056210</v>
      </c>
      <c r="X27" s="23">
        <f>608590+139580</f>
        <v>748170</v>
      </c>
      <c r="Y27" s="5"/>
    </row>
    <row r="28" spans="1:25" x14ac:dyDescent="0.3">
      <c r="A28" s="5" t="s">
        <v>67</v>
      </c>
      <c r="B28" s="6" t="s">
        <v>25</v>
      </c>
      <c r="C28" s="5" t="s">
        <v>68</v>
      </c>
      <c r="D28" s="6" t="s">
        <v>26</v>
      </c>
      <c r="E28" s="5" t="s">
        <v>69</v>
      </c>
      <c r="F28" s="5" t="s">
        <v>70</v>
      </c>
      <c r="G28" s="5" t="s">
        <v>27</v>
      </c>
      <c r="H28" s="5" t="s">
        <v>28</v>
      </c>
      <c r="I28" s="5" t="s">
        <v>41</v>
      </c>
      <c r="J28" s="5"/>
      <c r="K28" s="5" t="s">
        <v>71</v>
      </c>
      <c r="L28" s="5" t="s">
        <v>72</v>
      </c>
      <c r="M28" s="5">
        <v>7778852100</v>
      </c>
      <c r="N28" s="7" t="s">
        <v>73</v>
      </c>
      <c r="O28" s="6" t="s">
        <v>30</v>
      </c>
      <c r="P28" s="14" t="s">
        <v>44</v>
      </c>
      <c r="Q28" s="8"/>
      <c r="R28" s="6"/>
      <c r="S28" s="6"/>
      <c r="T28" s="8" t="s">
        <v>74</v>
      </c>
      <c r="U28" s="23">
        <v>887685</v>
      </c>
      <c r="V28" s="23">
        <v>468155</v>
      </c>
      <c r="W28" s="23">
        <v>608867</v>
      </c>
      <c r="X28" s="23">
        <v>645700</v>
      </c>
      <c r="Y28" s="5"/>
    </row>
    <row r="29" spans="1:25" x14ac:dyDescent="0.3">
      <c r="A29" s="5" t="s">
        <v>67</v>
      </c>
      <c r="B29" s="6" t="s">
        <v>25</v>
      </c>
      <c r="C29" s="5" t="s">
        <v>68</v>
      </c>
      <c r="D29" s="6" t="s">
        <v>26</v>
      </c>
      <c r="E29" s="5" t="s">
        <v>69</v>
      </c>
      <c r="F29" s="5" t="s">
        <v>70</v>
      </c>
      <c r="G29" s="5" t="s">
        <v>27</v>
      </c>
      <c r="H29" s="5" t="s">
        <v>28</v>
      </c>
      <c r="I29" s="5" t="s">
        <v>41</v>
      </c>
      <c r="J29" s="5"/>
      <c r="K29" s="5" t="s">
        <v>71</v>
      </c>
      <c r="L29" s="5" t="s">
        <v>72</v>
      </c>
      <c r="M29" s="5">
        <v>7778852100</v>
      </c>
      <c r="N29" s="7" t="s">
        <v>73</v>
      </c>
      <c r="O29" s="6" t="s">
        <v>30</v>
      </c>
      <c r="P29" s="14" t="s">
        <v>31</v>
      </c>
      <c r="Q29" s="8"/>
      <c r="R29" s="6"/>
      <c r="S29" s="6"/>
      <c r="T29" s="8"/>
      <c r="U29" s="23"/>
      <c r="V29" s="23"/>
      <c r="W29" s="23">
        <v>720000</v>
      </c>
      <c r="X29" s="23" t="s">
        <v>78</v>
      </c>
      <c r="Y29" s="5"/>
    </row>
    <row r="30" spans="1:25" x14ac:dyDescent="0.3">
      <c r="A30" s="5" t="s">
        <v>67</v>
      </c>
      <c r="B30" s="6" t="s">
        <v>25</v>
      </c>
      <c r="C30" s="5" t="s">
        <v>68</v>
      </c>
      <c r="D30" s="6" t="s">
        <v>26</v>
      </c>
      <c r="E30" s="5" t="s">
        <v>69</v>
      </c>
      <c r="F30" s="5" t="s">
        <v>70</v>
      </c>
      <c r="G30" s="5" t="s">
        <v>27</v>
      </c>
      <c r="H30" s="5" t="s">
        <v>28</v>
      </c>
      <c r="I30" s="5" t="s">
        <v>41</v>
      </c>
      <c r="J30" s="5"/>
      <c r="K30" s="5" t="s">
        <v>71</v>
      </c>
      <c r="L30" s="5" t="s">
        <v>72</v>
      </c>
      <c r="M30" s="5">
        <v>7778852100</v>
      </c>
      <c r="N30" s="7" t="s">
        <v>73</v>
      </c>
      <c r="O30" s="6" t="s">
        <v>30</v>
      </c>
      <c r="P30" s="8" t="s">
        <v>76</v>
      </c>
      <c r="Q30" s="8" t="s">
        <v>75</v>
      </c>
      <c r="R30" s="6"/>
      <c r="S30" s="6"/>
      <c r="T30" s="10"/>
      <c r="U30" s="22"/>
      <c r="V30" s="22"/>
      <c r="W30" s="23"/>
      <c r="X30" s="23">
        <v>43200</v>
      </c>
      <c r="Y30" s="5"/>
    </row>
    <row r="31" spans="1:25" x14ac:dyDescent="0.3">
      <c r="A31" s="5" t="s">
        <v>67</v>
      </c>
      <c r="B31" s="6" t="s">
        <v>25</v>
      </c>
      <c r="C31" s="5" t="s">
        <v>68</v>
      </c>
      <c r="D31" s="6" t="s">
        <v>26</v>
      </c>
      <c r="E31" s="5" t="s">
        <v>69</v>
      </c>
      <c r="F31" s="5" t="s">
        <v>70</v>
      </c>
      <c r="G31" s="5" t="s">
        <v>27</v>
      </c>
      <c r="H31" s="5" t="s">
        <v>28</v>
      </c>
      <c r="I31" s="5" t="s">
        <v>41</v>
      </c>
      <c r="J31" s="5"/>
      <c r="K31" s="5" t="s">
        <v>71</v>
      </c>
      <c r="L31" s="5" t="s">
        <v>72</v>
      </c>
      <c r="M31" s="5">
        <v>7778852100</v>
      </c>
      <c r="N31" s="7" t="s">
        <v>73</v>
      </c>
      <c r="O31" s="6" t="s">
        <v>30</v>
      </c>
      <c r="P31" s="8" t="s">
        <v>48</v>
      </c>
      <c r="Q31" s="8" t="s">
        <v>75</v>
      </c>
      <c r="R31" s="6"/>
      <c r="S31" s="6"/>
      <c r="T31" s="10"/>
      <c r="U31" s="23"/>
      <c r="V31" s="23"/>
      <c r="W31" s="23"/>
      <c r="X31" s="23">
        <v>39700</v>
      </c>
      <c r="Y31" s="5"/>
    </row>
    <row r="32" spans="1:25" x14ac:dyDescent="0.3">
      <c r="A32" s="5" t="s">
        <v>67</v>
      </c>
      <c r="B32" s="6" t="s">
        <v>25</v>
      </c>
      <c r="C32" s="5" t="s">
        <v>68</v>
      </c>
      <c r="D32" s="6" t="s">
        <v>26</v>
      </c>
      <c r="E32" s="5" t="s">
        <v>69</v>
      </c>
      <c r="F32" s="5" t="s">
        <v>70</v>
      </c>
      <c r="G32" s="5" t="s">
        <v>27</v>
      </c>
      <c r="H32" s="5" t="s">
        <v>28</v>
      </c>
      <c r="I32" s="5" t="s">
        <v>41</v>
      </c>
      <c r="J32" s="5"/>
      <c r="K32" s="5" t="s">
        <v>71</v>
      </c>
      <c r="L32" s="5" t="s">
        <v>72</v>
      </c>
      <c r="M32" s="5">
        <v>7778852100</v>
      </c>
      <c r="N32" s="7" t="s">
        <v>73</v>
      </c>
      <c r="O32" s="6" t="s">
        <v>30</v>
      </c>
      <c r="P32" s="8" t="s">
        <v>77</v>
      </c>
      <c r="Q32" s="8" t="s">
        <v>75</v>
      </c>
      <c r="R32" s="6"/>
      <c r="S32" s="6"/>
      <c r="T32" s="10"/>
      <c r="U32" s="23"/>
      <c r="V32" s="23"/>
      <c r="W32" s="23"/>
      <c r="X32" s="23">
        <v>93600</v>
      </c>
      <c r="Y32" s="5"/>
    </row>
    <row r="33" spans="1:25" x14ac:dyDescent="0.3">
      <c r="A33" s="5" t="s">
        <v>67</v>
      </c>
      <c r="B33" s="6" t="s">
        <v>25</v>
      </c>
      <c r="C33" s="5" t="s">
        <v>68</v>
      </c>
      <c r="D33" s="6" t="s">
        <v>26</v>
      </c>
      <c r="E33" s="5" t="s">
        <v>69</v>
      </c>
      <c r="F33" s="5" t="s">
        <v>70</v>
      </c>
      <c r="G33" s="5" t="s">
        <v>27</v>
      </c>
      <c r="H33" s="5" t="s">
        <v>28</v>
      </c>
      <c r="I33" s="5" t="s">
        <v>41</v>
      </c>
      <c r="J33" s="5"/>
      <c r="K33" s="5" t="s">
        <v>71</v>
      </c>
      <c r="L33" s="5" t="s">
        <v>72</v>
      </c>
      <c r="M33" s="5">
        <v>7778852100</v>
      </c>
      <c r="N33" s="7" t="s">
        <v>73</v>
      </c>
      <c r="O33" s="6" t="s">
        <v>32</v>
      </c>
      <c r="P33" s="8"/>
      <c r="Q33" s="8"/>
      <c r="R33" s="6" t="s">
        <v>33</v>
      </c>
      <c r="S33" s="6" t="s">
        <v>53</v>
      </c>
      <c r="T33" s="10"/>
      <c r="U33" s="23"/>
      <c r="V33" s="23">
        <f>537679+888180</f>
        <v>1425859</v>
      </c>
      <c r="W33" s="23">
        <f>343500+1011540</f>
        <v>1355040</v>
      </c>
      <c r="X33" s="23">
        <v>2960860</v>
      </c>
      <c r="Y33" s="5"/>
    </row>
    <row r="34" spans="1:25" x14ac:dyDescent="0.3">
      <c r="A34" s="5" t="s">
        <v>67</v>
      </c>
      <c r="B34" s="6" t="s">
        <v>25</v>
      </c>
      <c r="C34" s="5" t="s">
        <v>68</v>
      </c>
      <c r="D34" s="6" t="s">
        <v>26</v>
      </c>
      <c r="E34" s="5" t="s">
        <v>69</v>
      </c>
      <c r="F34" s="5" t="s">
        <v>70</v>
      </c>
      <c r="G34" s="5" t="s">
        <v>27</v>
      </c>
      <c r="H34" s="5" t="s">
        <v>28</v>
      </c>
      <c r="I34" s="5" t="s">
        <v>41</v>
      </c>
      <c r="J34" s="5"/>
      <c r="K34" s="5" t="s">
        <v>71</v>
      </c>
      <c r="L34" s="5" t="s">
        <v>72</v>
      </c>
      <c r="M34" s="5">
        <v>7778852100</v>
      </c>
      <c r="N34" s="7" t="s">
        <v>73</v>
      </c>
      <c r="O34" s="6" t="s">
        <v>32</v>
      </c>
      <c r="P34" s="8"/>
      <c r="Q34" s="8"/>
      <c r="R34" s="6" t="s">
        <v>33</v>
      </c>
      <c r="S34" s="25" t="s">
        <v>79</v>
      </c>
      <c r="T34" s="10"/>
      <c r="U34" s="23"/>
      <c r="V34" s="23"/>
      <c r="W34" s="23"/>
      <c r="X34" s="23">
        <v>68250</v>
      </c>
      <c r="Y34" s="5"/>
    </row>
    <row r="35" spans="1:25" x14ac:dyDescent="0.3">
      <c r="A35" s="5" t="s">
        <v>67</v>
      </c>
      <c r="B35" s="6" t="s">
        <v>25</v>
      </c>
      <c r="C35" s="5" t="s">
        <v>68</v>
      </c>
      <c r="D35" s="6" t="s">
        <v>26</v>
      </c>
      <c r="E35" s="5" t="s">
        <v>69</v>
      </c>
      <c r="F35" s="5" t="s">
        <v>70</v>
      </c>
      <c r="G35" s="5" t="s">
        <v>27</v>
      </c>
      <c r="H35" s="5" t="s">
        <v>28</v>
      </c>
      <c r="I35" s="5" t="s">
        <v>41</v>
      </c>
      <c r="J35" s="5"/>
      <c r="K35" s="5" t="s">
        <v>71</v>
      </c>
      <c r="L35" s="5" t="s">
        <v>72</v>
      </c>
      <c r="M35" s="5">
        <v>7778852100</v>
      </c>
      <c r="N35" s="7" t="s">
        <v>73</v>
      </c>
      <c r="O35" s="6" t="s">
        <v>32</v>
      </c>
      <c r="P35" s="8"/>
      <c r="Q35" s="8"/>
      <c r="R35" s="6" t="s">
        <v>33</v>
      </c>
      <c r="S35" s="25" t="s">
        <v>60</v>
      </c>
      <c r="T35" s="10"/>
      <c r="U35" s="23"/>
      <c r="V35" s="23"/>
      <c r="W35" s="23">
        <v>95000</v>
      </c>
      <c r="X35" s="23">
        <v>95400</v>
      </c>
      <c r="Y35" s="5"/>
    </row>
    <row r="36" spans="1:25" x14ac:dyDescent="0.3">
      <c r="A36" s="5" t="s">
        <v>67</v>
      </c>
      <c r="B36" s="6" t="s">
        <v>25</v>
      </c>
      <c r="C36" s="5" t="s">
        <v>68</v>
      </c>
      <c r="D36" s="6" t="s">
        <v>26</v>
      </c>
      <c r="E36" s="5" t="s">
        <v>69</v>
      </c>
      <c r="F36" s="5" t="s">
        <v>70</v>
      </c>
      <c r="G36" s="5" t="s">
        <v>27</v>
      </c>
      <c r="H36" s="5" t="s">
        <v>28</v>
      </c>
      <c r="I36" s="5" t="s">
        <v>41</v>
      </c>
      <c r="J36" s="5"/>
      <c r="K36" s="5" t="s">
        <v>71</v>
      </c>
      <c r="L36" s="5" t="s">
        <v>72</v>
      </c>
      <c r="M36" s="5">
        <v>7778852100</v>
      </c>
      <c r="N36" s="7" t="s">
        <v>73</v>
      </c>
      <c r="O36" s="6" t="s">
        <v>32</v>
      </c>
      <c r="P36" s="8"/>
      <c r="Q36" s="8"/>
      <c r="R36" s="6" t="s">
        <v>33</v>
      </c>
      <c r="S36" s="6" t="s">
        <v>86</v>
      </c>
      <c r="T36" s="10"/>
      <c r="U36" s="23">
        <v>969781.32499999995</v>
      </c>
      <c r="V36" s="23">
        <v>3767167</v>
      </c>
      <c r="W36" s="24">
        <v>2159731</v>
      </c>
      <c r="X36" s="23"/>
      <c r="Y36" s="5"/>
    </row>
    <row r="37" spans="1:25" x14ac:dyDescent="0.3">
      <c r="A37" s="5" t="s">
        <v>67</v>
      </c>
      <c r="B37" s="6" t="s">
        <v>25</v>
      </c>
      <c r="C37" s="5" t="s">
        <v>68</v>
      </c>
      <c r="D37" s="6" t="s">
        <v>26</v>
      </c>
      <c r="E37" s="5" t="s">
        <v>69</v>
      </c>
      <c r="F37" s="5" t="s">
        <v>70</v>
      </c>
      <c r="G37" s="5" t="s">
        <v>27</v>
      </c>
      <c r="H37" s="5" t="s">
        <v>28</v>
      </c>
      <c r="I37" s="5" t="s">
        <v>41</v>
      </c>
      <c r="J37" s="5"/>
      <c r="K37" s="5" t="s">
        <v>71</v>
      </c>
      <c r="L37" s="5" t="s">
        <v>72</v>
      </c>
      <c r="M37" s="5">
        <v>7778852100</v>
      </c>
      <c r="N37" s="7" t="s">
        <v>73</v>
      </c>
      <c r="O37" s="6" t="s">
        <v>32</v>
      </c>
      <c r="P37" s="8"/>
      <c r="Q37" s="8"/>
      <c r="R37" s="6" t="s">
        <v>33</v>
      </c>
      <c r="S37" s="25" t="s">
        <v>80</v>
      </c>
      <c r="T37" s="10"/>
      <c r="U37" s="23"/>
      <c r="V37" s="23"/>
      <c r="W37" s="23"/>
      <c r="X37" s="23">
        <v>324780</v>
      </c>
      <c r="Y37" s="5"/>
    </row>
    <row r="38" spans="1:25" x14ac:dyDescent="0.3">
      <c r="A38" s="5" t="s">
        <v>67</v>
      </c>
      <c r="B38" s="6" t="s">
        <v>25</v>
      </c>
      <c r="C38" s="5" t="s">
        <v>68</v>
      </c>
      <c r="D38" s="6" t="s">
        <v>26</v>
      </c>
      <c r="E38" s="5" t="s">
        <v>69</v>
      </c>
      <c r="F38" s="5" t="s">
        <v>70</v>
      </c>
      <c r="G38" s="5" t="s">
        <v>27</v>
      </c>
      <c r="H38" s="5" t="s">
        <v>28</v>
      </c>
      <c r="I38" s="5" t="s">
        <v>41</v>
      </c>
      <c r="J38" s="5"/>
      <c r="K38" s="5" t="s">
        <v>71</v>
      </c>
      <c r="L38" s="5" t="s">
        <v>72</v>
      </c>
      <c r="M38" s="5">
        <v>7778852100</v>
      </c>
      <c r="N38" s="7" t="s">
        <v>73</v>
      </c>
      <c r="O38" s="6" t="s">
        <v>32</v>
      </c>
      <c r="P38" s="8"/>
      <c r="Q38" s="8"/>
      <c r="R38" s="6" t="s">
        <v>33</v>
      </c>
      <c r="S38" s="25" t="s">
        <v>81</v>
      </c>
      <c r="T38" s="10"/>
      <c r="U38" s="23"/>
      <c r="V38" s="23"/>
      <c r="W38" s="23">
        <v>69350</v>
      </c>
      <c r="X38" s="23">
        <v>48550</v>
      </c>
      <c r="Y38" s="5"/>
    </row>
    <row r="39" spans="1:25" x14ac:dyDescent="0.3">
      <c r="A39" s="5" t="s">
        <v>67</v>
      </c>
      <c r="B39" s="6" t="s">
        <v>25</v>
      </c>
      <c r="C39" s="5" t="s">
        <v>68</v>
      </c>
      <c r="D39" s="6" t="s">
        <v>26</v>
      </c>
      <c r="E39" s="5" t="s">
        <v>69</v>
      </c>
      <c r="F39" s="5" t="s">
        <v>70</v>
      </c>
      <c r="G39" s="5" t="s">
        <v>27</v>
      </c>
      <c r="H39" s="5" t="s">
        <v>28</v>
      </c>
      <c r="I39" s="5" t="s">
        <v>41</v>
      </c>
      <c r="J39" s="5"/>
      <c r="K39" s="5" t="s">
        <v>71</v>
      </c>
      <c r="L39" s="5" t="s">
        <v>72</v>
      </c>
      <c r="M39" s="5">
        <v>7778852100</v>
      </c>
      <c r="N39" s="7" t="s">
        <v>73</v>
      </c>
      <c r="O39" s="6" t="s">
        <v>32</v>
      </c>
      <c r="P39" s="8"/>
      <c r="Q39" s="8"/>
      <c r="R39" s="6" t="s">
        <v>33</v>
      </c>
      <c r="S39" s="25" t="s">
        <v>82</v>
      </c>
      <c r="T39" s="10"/>
      <c r="U39" s="23">
        <v>143650</v>
      </c>
      <c r="V39" s="23">
        <v>148030</v>
      </c>
      <c r="W39" s="23">
        <v>197960</v>
      </c>
      <c r="X39" s="23">
        <v>156245</v>
      </c>
      <c r="Y39" s="5"/>
    </row>
    <row r="40" spans="1:25" x14ac:dyDescent="0.3">
      <c r="A40" s="5" t="s">
        <v>67</v>
      </c>
      <c r="B40" s="6" t="s">
        <v>25</v>
      </c>
      <c r="C40" s="5" t="s">
        <v>68</v>
      </c>
      <c r="D40" s="6" t="s">
        <v>26</v>
      </c>
      <c r="E40" s="5" t="s">
        <v>69</v>
      </c>
      <c r="F40" s="5" t="s">
        <v>70</v>
      </c>
      <c r="G40" s="5" t="s">
        <v>27</v>
      </c>
      <c r="H40" s="5" t="s">
        <v>28</v>
      </c>
      <c r="I40" s="5" t="s">
        <v>41</v>
      </c>
      <c r="J40" s="5"/>
      <c r="K40" s="5" t="s">
        <v>71</v>
      </c>
      <c r="L40" s="5" t="s">
        <v>72</v>
      </c>
      <c r="M40" s="5">
        <v>7778852100</v>
      </c>
      <c r="N40" s="7" t="s">
        <v>73</v>
      </c>
      <c r="O40" s="6" t="s">
        <v>32</v>
      </c>
      <c r="P40" s="8"/>
      <c r="Q40" s="8"/>
      <c r="R40" s="6" t="s">
        <v>33</v>
      </c>
      <c r="S40" s="25" t="s">
        <v>83</v>
      </c>
      <c r="T40" s="10"/>
      <c r="U40" s="23">
        <v>120000</v>
      </c>
      <c r="V40" s="23">
        <v>120000</v>
      </c>
      <c r="W40" s="23">
        <v>120000</v>
      </c>
      <c r="X40" s="23">
        <v>120000</v>
      </c>
      <c r="Y40" s="5"/>
    </row>
    <row r="41" spans="1:25" x14ac:dyDescent="0.3">
      <c r="A41" s="5" t="s">
        <v>67</v>
      </c>
      <c r="B41" s="6" t="s">
        <v>25</v>
      </c>
      <c r="C41" s="5" t="s">
        <v>68</v>
      </c>
      <c r="D41" s="6" t="s">
        <v>26</v>
      </c>
      <c r="E41" s="5" t="s">
        <v>69</v>
      </c>
      <c r="F41" s="5" t="s">
        <v>70</v>
      </c>
      <c r="G41" s="5" t="s">
        <v>27</v>
      </c>
      <c r="H41" s="5" t="s">
        <v>28</v>
      </c>
      <c r="I41" s="5" t="s">
        <v>41</v>
      </c>
      <c r="J41" s="5"/>
      <c r="K41" s="5" t="s">
        <v>71</v>
      </c>
      <c r="L41" s="5" t="s">
        <v>72</v>
      </c>
      <c r="M41" s="5">
        <v>7778852100</v>
      </c>
      <c r="N41" s="7" t="s">
        <v>73</v>
      </c>
      <c r="O41" s="6" t="s">
        <v>32</v>
      </c>
      <c r="P41" s="8"/>
      <c r="Q41" s="8"/>
      <c r="R41" s="6" t="s">
        <v>33</v>
      </c>
      <c r="S41" s="25" t="s">
        <v>84</v>
      </c>
      <c r="T41" s="10"/>
      <c r="U41" s="23"/>
      <c r="V41" s="23">
        <v>15000</v>
      </c>
      <c r="W41" s="23">
        <v>40000</v>
      </c>
      <c r="X41" s="23"/>
      <c r="Y41" s="5"/>
    </row>
    <row r="42" spans="1:25" x14ac:dyDescent="0.3">
      <c r="A42" s="5" t="s">
        <v>67</v>
      </c>
      <c r="B42" s="6" t="s">
        <v>25</v>
      </c>
      <c r="C42" s="5" t="s">
        <v>68</v>
      </c>
      <c r="D42" s="6" t="s">
        <v>26</v>
      </c>
      <c r="E42" s="5" t="s">
        <v>69</v>
      </c>
      <c r="F42" s="5" t="s">
        <v>70</v>
      </c>
      <c r="G42" s="5" t="s">
        <v>27</v>
      </c>
      <c r="H42" s="5" t="s">
        <v>28</v>
      </c>
      <c r="I42" s="5" t="s">
        <v>41</v>
      </c>
      <c r="J42" s="5"/>
      <c r="K42" s="5" t="s">
        <v>71</v>
      </c>
      <c r="L42" s="5" t="s">
        <v>72</v>
      </c>
      <c r="M42" s="5">
        <v>7778852100</v>
      </c>
      <c r="N42" s="7" t="s">
        <v>73</v>
      </c>
      <c r="O42" s="6" t="s">
        <v>32</v>
      </c>
      <c r="P42" s="8"/>
      <c r="Q42" s="8"/>
      <c r="R42" s="6" t="s">
        <v>34</v>
      </c>
      <c r="S42" s="25" t="s">
        <v>63</v>
      </c>
      <c r="T42" s="10"/>
      <c r="U42" s="23"/>
      <c r="V42" s="23"/>
      <c r="W42" s="23">
        <v>55000</v>
      </c>
      <c r="X42" s="23">
        <v>324780</v>
      </c>
      <c r="Y42" s="5"/>
    </row>
    <row r="43" spans="1:25" x14ac:dyDescent="0.3">
      <c r="A43" s="5" t="s">
        <v>67</v>
      </c>
      <c r="B43" s="6" t="s">
        <v>25</v>
      </c>
      <c r="C43" s="5" t="s">
        <v>68</v>
      </c>
      <c r="D43" s="6" t="s">
        <v>26</v>
      </c>
      <c r="E43" s="5" t="s">
        <v>69</v>
      </c>
      <c r="F43" s="5" t="s">
        <v>70</v>
      </c>
      <c r="G43" s="5" t="s">
        <v>27</v>
      </c>
      <c r="H43" s="5" t="s">
        <v>28</v>
      </c>
      <c r="I43" s="5" t="s">
        <v>41</v>
      </c>
      <c r="J43" s="5"/>
      <c r="K43" s="5" t="s">
        <v>71</v>
      </c>
      <c r="L43" s="5" t="s">
        <v>72</v>
      </c>
      <c r="M43" s="5">
        <v>7778852100</v>
      </c>
      <c r="N43" s="7" t="s">
        <v>73</v>
      </c>
      <c r="O43" s="6" t="s">
        <v>32</v>
      </c>
      <c r="P43" s="8"/>
      <c r="Q43" s="8"/>
      <c r="R43" s="6" t="s">
        <v>34</v>
      </c>
      <c r="S43" s="25" t="s">
        <v>64</v>
      </c>
      <c r="T43" s="10"/>
      <c r="U43" s="23"/>
      <c r="V43" s="23">
        <v>2599540</v>
      </c>
      <c r="W43" s="23">
        <v>2122570</v>
      </c>
      <c r="X43" s="23">
        <v>19500</v>
      </c>
      <c r="Y43" s="5"/>
    </row>
    <row r="44" spans="1:25" x14ac:dyDescent="0.3">
      <c r="A44" s="5" t="s">
        <v>67</v>
      </c>
      <c r="B44" s="6" t="s">
        <v>25</v>
      </c>
      <c r="C44" s="5" t="s">
        <v>68</v>
      </c>
      <c r="D44" s="6" t="s">
        <v>26</v>
      </c>
      <c r="E44" s="5" t="s">
        <v>69</v>
      </c>
      <c r="F44" s="5" t="s">
        <v>70</v>
      </c>
      <c r="G44" s="5" t="s">
        <v>27</v>
      </c>
      <c r="H44" s="5" t="s">
        <v>28</v>
      </c>
      <c r="I44" s="5" t="s">
        <v>41</v>
      </c>
      <c r="J44" s="5"/>
      <c r="K44" s="5" t="s">
        <v>71</v>
      </c>
      <c r="L44" s="5" t="s">
        <v>72</v>
      </c>
      <c r="M44" s="5">
        <v>7778852100</v>
      </c>
      <c r="N44" s="7" t="s">
        <v>73</v>
      </c>
      <c r="O44" s="6" t="s">
        <v>32</v>
      </c>
      <c r="P44" s="8"/>
      <c r="Q44" s="8"/>
      <c r="R44" s="6" t="s">
        <v>34</v>
      </c>
      <c r="S44" s="25" t="s">
        <v>65</v>
      </c>
      <c r="T44" s="10"/>
      <c r="U44" s="23">
        <v>18000</v>
      </c>
      <c r="V44" s="23">
        <v>994345</v>
      </c>
      <c r="W44" s="23">
        <v>590027</v>
      </c>
      <c r="X44" s="23">
        <v>54000</v>
      </c>
      <c r="Y44" s="5"/>
    </row>
    <row r="45" spans="1:25" x14ac:dyDescent="0.3">
      <c r="A45" s="5" t="s">
        <v>67</v>
      </c>
      <c r="B45" s="6" t="s">
        <v>25</v>
      </c>
      <c r="C45" s="5" t="s">
        <v>68</v>
      </c>
      <c r="D45" s="6" t="s">
        <v>26</v>
      </c>
      <c r="E45" s="5" t="s">
        <v>69</v>
      </c>
      <c r="F45" s="5" t="s">
        <v>70</v>
      </c>
      <c r="G45" s="5" t="s">
        <v>27</v>
      </c>
      <c r="H45" s="5" t="s">
        <v>28</v>
      </c>
      <c r="I45" s="5" t="s">
        <v>41</v>
      </c>
      <c r="J45" s="5"/>
      <c r="K45" s="5" t="s">
        <v>71</v>
      </c>
      <c r="L45" s="5" t="s">
        <v>72</v>
      </c>
      <c r="M45" s="5">
        <v>7778852100</v>
      </c>
      <c r="N45" s="7" t="s">
        <v>73</v>
      </c>
      <c r="O45" s="6" t="s">
        <v>32</v>
      </c>
      <c r="P45" s="8" t="s">
        <v>35</v>
      </c>
      <c r="Q45" s="8"/>
      <c r="R45" s="6" t="s">
        <v>33</v>
      </c>
      <c r="S45" s="6" t="s">
        <v>85</v>
      </c>
      <c r="T45" s="10"/>
      <c r="U45" s="23"/>
      <c r="V45" s="23">
        <v>84975</v>
      </c>
      <c r="W45" s="23">
        <v>49475</v>
      </c>
      <c r="X45" s="23">
        <v>32800</v>
      </c>
      <c r="Y45" s="5"/>
    </row>
    <row r="46" spans="1:25" x14ac:dyDescent="0.3">
      <c r="A46" s="5"/>
      <c r="B46" s="6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8"/>
      <c r="Q46" s="8"/>
      <c r="R46" s="6"/>
      <c r="S46" s="6"/>
      <c r="T46" s="10"/>
      <c r="U46" s="23"/>
      <c r="V46" s="23"/>
      <c r="W46" s="23"/>
      <c r="X46" s="23"/>
      <c r="Y46" s="5"/>
    </row>
    <row r="47" spans="1:25" x14ac:dyDescent="0.3">
      <c r="A47" s="6" t="s">
        <v>87</v>
      </c>
      <c r="B47" s="6" t="s">
        <v>25</v>
      </c>
      <c r="C47" s="6" t="s">
        <v>88</v>
      </c>
      <c r="D47" s="6" t="s">
        <v>26</v>
      </c>
      <c r="E47" s="6" t="s">
        <v>89</v>
      </c>
      <c r="F47" s="6" t="s">
        <v>90</v>
      </c>
      <c r="G47" s="6" t="s">
        <v>27</v>
      </c>
      <c r="H47" s="6" t="s">
        <v>28</v>
      </c>
      <c r="I47" s="6" t="s">
        <v>91</v>
      </c>
      <c r="J47" s="6"/>
      <c r="K47" s="6" t="s">
        <v>92</v>
      </c>
      <c r="L47" s="6" t="s">
        <v>29</v>
      </c>
      <c r="M47" s="6">
        <v>773089368</v>
      </c>
      <c r="N47" s="7" t="s">
        <v>93</v>
      </c>
      <c r="O47" s="6" t="s">
        <v>30</v>
      </c>
      <c r="P47" s="26" t="s">
        <v>94</v>
      </c>
      <c r="Q47" s="26"/>
      <c r="R47" s="6"/>
      <c r="S47" s="6"/>
      <c r="T47" s="6"/>
      <c r="U47" s="27">
        <v>8680545</v>
      </c>
      <c r="V47" s="27">
        <v>8736434</v>
      </c>
      <c r="W47" s="27">
        <v>6880366</v>
      </c>
      <c r="X47" s="27">
        <v>4095906</v>
      </c>
      <c r="Y47" s="6"/>
    </row>
    <row r="48" spans="1:25" x14ac:dyDescent="0.3">
      <c r="A48" s="6" t="s">
        <v>87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6" t="s">
        <v>30</v>
      </c>
      <c r="P48" s="26" t="s">
        <v>94</v>
      </c>
      <c r="Q48" s="26"/>
      <c r="R48" s="6"/>
      <c r="S48" s="6"/>
      <c r="T48" s="6" t="s">
        <v>95</v>
      </c>
      <c r="U48" s="27">
        <v>8243400</v>
      </c>
      <c r="V48" s="27">
        <v>7142685</v>
      </c>
      <c r="W48" s="27">
        <v>6611546</v>
      </c>
      <c r="X48" s="27">
        <v>3757236</v>
      </c>
      <c r="Y48" s="6"/>
    </row>
    <row r="49" spans="1:25" x14ac:dyDescent="0.3">
      <c r="A49" s="6" t="s">
        <v>87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6"/>
      <c r="P49" s="26" t="s">
        <v>94</v>
      </c>
      <c r="Q49" s="26"/>
      <c r="R49" s="6"/>
      <c r="S49" s="6"/>
      <c r="T49" s="6" t="s">
        <v>96</v>
      </c>
      <c r="U49" s="27">
        <v>81865</v>
      </c>
      <c r="V49" s="27">
        <v>107210</v>
      </c>
      <c r="W49" s="27">
        <v>88820</v>
      </c>
      <c r="X49" s="27">
        <v>338670</v>
      </c>
      <c r="Y49" s="6"/>
    </row>
    <row r="50" spans="1:25" x14ac:dyDescent="0.3">
      <c r="A50" s="6" t="s">
        <v>87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  <c r="O50" s="6"/>
      <c r="P50" s="26" t="s">
        <v>94</v>
      </c>
      <c r="Q50" s="26"/>
      <c r="R50" s="6"/>
      <c r="S50" s="6"/>
      <c r="T50" s="6" t="s">
        <v>97</v>
      </c>
      <c r="U50" s="27">
        <v>355280</v>
      </c>
      <c r="V50" s="27">
        <v>1486569</v>
      </c>
      <c r="W50" s="27">
        <v>180000</v>
      </c>
      <c r="X50" s="27"/>
      <c r="Y50" s="6"/>
    </row>
    <row r="51" spans="1:25" x14ac:dyDescent="0.3">
      <c r="A51" s="6" t="s">
        <v>87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7"/>
      <c r="O51" s="6" t="s">
        <v>30</v>
      </c>
      <c r="P51" s="26" t="s">
        <v>31</v>
      </c>
      <c r="Q51" s="26"/>
      <c r="R51" s="6"/>
      <c r="S51" s="6"/>
      <c r="T51" s="6"/>
      <c r="U51" s="28">
        <v>402640</v>
      </c>
      <c r="V51" s="28">
        <v>1050000</v>
      </c>
      <c r="W51" s="28">
        <v>1500000</v>
      </c>
      <c r="X51" s="28">
        <v>1250000</v>
      </c>
      <c r="Y51" s="6"/>
    </row>
    <row r="52" spans="1:25" x14ac:dyDescent="0.3">
      <c r="A52" s="6" t="s">
        <v>87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6" t="s">
        <v>30</v>
      </c>
      <c r="P52" s="26" t="s">
        <v>98</v>
      </c>
      <c r="Q52" s="26" t="s">
        <v>99</v>
      </c>
      <c r="R52" s="6"/>
      <c r="S52" s="6"/>
      <c r="T52" s="6"/>
      <c r="U52" s="28"/>
      <c r="V52" s="28"/>
      <c r="W52" s="28"/>
      <c r="X52" s="28">
        <v>109545</v>
      </c>
      <c r="Y52" s="15"/>
    </row>
    <row r="53" spans="1:25" x14ac:dyDescent="0.3">
      <c r="A53" s="6" t="s">
        <v>87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7"/>
      <c r="O53" s="6" t="s">
        <v>32</v>
      </c>
      <c r="P53" s="26"/>
      <c r="Q53" s="26"/>
      <c r="R53" s="6" t="s">
        <v>33</v>
      </c>
      <c r="S53" s="6" t="s">
        <v>100</v>
      </c>
      <c r="T53" s="6"/>
      <c r="U53" s="28">
        <v>1682645</v>
      </c>
      <c r="V53" s="28">
        <v>1564635</v>
      </c>
      <c r="W53" s="28">
        <v>1696320</v>
      </c>
      <c r="X53" s="28">
        <v>1043400</v>
      </c>
      <c r="Y53" s="6"/>
    </row>
    <row r="54" spans="1:25" x14ac:dyDescent="0.3">
      <c r="A54" s="6" t="s">
        <v>87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  <c r="O54" s="6" t="s">
        <v>32</v>
      </c>
      <c r="P54" s="26"/>
      <c r="Q54" s="26"/>
      <c r="R54" s="6" t="s">
        <v>33</v>
      </c>
      <c r="S54" s="6" t="s">
        <v>101</v>
      </c>
      <c r="T54" s="6"/>
      <c r="U54" s="28">
        <v>282300</v>
      </c>
      <c r="V54" s="28">
        <v>378050</v>
      </c>
      <c r="W54" s="28">
        <v>430450</v>
      </c>
      <c r="X54" s="28">
        <v>597100</v>
      </c>
      <c r="Y54" s="6"/>
    </row>
    <row r="55" spans="1:25" x14ac:dyDescent="0.3">
      <c r="A55" s="6" t="s">
        <v>87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7"/>
      <c r="O55" s="6" t="s">
        <v>32</v>
      </c>
      <c r="P55" s="26"/>
      <c r="Q55" s="26"/>
      <c r="R55" s="6" t="s">
        <v>33</v>
      </c>
      <c r="S55" s="6" t="s">
        <v>102</v>
      </c>
      <c r="T55" s="6"/>
      <c r="U55" s="28">
        <v>3407630</v>
      </c>
      <c r="V55" s="28">
        <f>3559328+500000</f>
        <v>4059328</v>
      </c>
      <c r="W55" s="28">
        <v>2577820</v>
      </c>
      <c r="X55" s="28">
        <v>1456670</v>
      </c>
      <c r="Y55" s="6"/>
    </row>
    <row r="56" spans="1:25" x14ac:dyDescent="0.3">
      <c r="A56" s="6" t="s">
        <v>87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  <c r="O56" s="6" t="s">
        <v>32</v>
      </c>
      <c r="P56" s="26"/>
      <c r="Q56" s="26"/>
      <c r="R56" s="6" t="s">
        <v>34</v>
      </c>
      <c r="S56" s="6" t="s">
        <v>103</v>
      </c>
      <c r="T56" s="6"/>
      <c r="U56" s="28"/>
      <c r="V56" s="28">
        <v>133000</v>
      </c>
      <c r="W56" s="28">
        <v>250000</v>
      </c>
      <c r="X56" s="28">
        <v>95000</v>
      </c>
      <c r="Y56" s="6"/>
    </row>
    <row r="57" spans="1:25" x14ac:dyDescent="0.3">
      <c r="A57" s="6" t="s">
        <v>87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7"/>
      <c r="O57" s="6" t="s">
        <v>32</v>
      </c>
      <c r="P57" s="26"/>
      <c r="Q57" s="26"/>
      <c r="R57" s="6" t="s">
        <v>34</v>
      </c>
      <c r="S57" s="6" t="s">
        <v>104</v>
      </c>
      <c r="T57" s="6"/>
      <c r="U57" s="28"/>
      <c r="V57" s="28"/>
      <c r="W57" s="28"/>
      <c r="X57" s="28">
        <v>2150000</v>
      </c>
      <c r="Y57" s="6"/>
    </row>
    <row r="58" spans="1:25" x14ac:dyDescent="0.3">
      <c r="A58" s="6" t="s">
        <v>87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7"/>
      <c r="O58" s="6" t="s">
        <v>32</v>
      </c>
      <c r="P58" s="26" t="s">
        <v>35</v>
      </c>
      <c r="Q58" s="29"/>
      <c r="R58" s="30" t="s">
        <v>33</v>
      </c>
      <c r="S58" s="6" t="s">
        <v>105</v>
      </c>
      <c r="T58" s="28"/>
      <c r="U58" s="28">
        <v>96660</v>
      </c>
      <c r="V58" s="28">
        <v>92950</v>
      </c>
      <c r="W58" s="28">
        <v>76885</v>
      </c>
      <c r="X58" s="28">
        <v>25750</v>
      </c>
      <c r="Y58" s="6"/>
    </row>
    <row r="59" spans="1:25" x14ac:dyDescent="0.3">
      <c r="A59" s="6" t="s">
        <v>106</v>
      </c>
      <c r="B59" s="6" t="s">
        <v>25</v>
      </c>
      <c r="C59" s="6" t="s">
        <v>107</v>
      </c>
      <c r="D59" s="6" t="s">
        <v>108</v>
      </c>
      <c r="E59" s="6" t="s">
        <v>109</v>
      </c>
      <c r="F59" s="6" t="s">
        <v>110</v>
      </c>
      <c r="G59" s="6" t="s">
        <v>25</v>
      </c>
      <c r="H59" s="6" t="s">
        <v>111</v>
      </c>
      <c r="I59" s="6" t="s">
        <v>112</v>
      </c>
      <c r="J59" s="6"/>
      <c r="K59" s="6" t="s">
        <v>113</v>
      </c>
      <c r="L59" s="6" t="s">
        <v>114</v>
      </c>
      <c r="M59" s="6">
        <v>772200400</v>
      </c>
      <c r="N59" s="7"/>
      <c r="O59" s="6" t="s">
        <v>30</v>
      </c>
      <c r="P59" s="26" t="s">
        <v>94</v>
      </c>
      <c r="Q59" s="26"/>
      <c r="R59" s="6"/>
      <c r="S59" s="6"/>
      <c r="T59" s="28"/>
      <c r="U59" s="28">
        <v>5141900</v>
      </c>
      <c r="V59" s="28">
        <v>12570000</v>
      </c>
      <c r="W59" s="28">
        <v>10359420</v>
      </c>
      <c r="X59" s="28"/>
      <c r="Y59" s="6"/>
    </row>
    <row r="60" spans="1:25" x14ac:dyDescent="0.3">
      <c r="A60" s="6" t="s">
        <v>106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7"/>
      <c r="O60" s="6" t="s">
        <v>30</v>
      </c>
      <c r="P60" s="26"/>
      <c r="Q60" s="26"/>
      <c r="R60" s="6"/>
      <c r="S60" s="6"/>
      <c r="T60" s="28" t="s">
        <v>95</v>
      </c>
      <c r="U60" s="28">
        <v>5141900</v>
      </c>
      <c r="V60" s="28">
        <v>12570000</v>
      </c>
      <c r="W60" s="28">
        <v>10359420</v>
      </c>
      <c r="X60" s="28"/>
      <c r="Y60" s="6"/>
    </row>
    <row r="61" spans="1:25" x14ac:dyDescent="0.3">
      <c r="A61" s="6" t="s">
        <v>106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26"/>
      <c r="Q61" s="26"/>
      <c r="R61" s="6" t="s">
        <v>33</v>
      </c>
      <c r="S61" s="6" t="s">
        <v>100</v>
      </c>
      <c r="T61" s="28"/>
      <c r="U61" s="28">
        <v>116400</v>
      </c>
      <c r="V61" s="28">
        <v>1770000</v>
      </c>
      <c r="W61" s="28">
        <v>2360000</v>
      </c>
      <c r="X61" s="28"/>
      <c r="Y61" s="6"/>
    </row>
    <row r="62" spans="1:25" x14ac:dyDescent="0.3">
      <c r="A62" s="6" t="s">
        <v>106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26"/>
      <c r="Q62" s="26"/>
      <c r="R62" s="6" t="s">
        <v>33</v>
      </c>
      <c r="S62" s="6" t="s">
        <v>115</v>
      </c>
      <c r="T62" s="28"/>
      <c r="U62" s="28">
        <v>39500</v>
      </c>
      <c r="V62" s="28">
        <v>120500</v>
      </c>
      <c r="W62" s="28">
        <v>432700</v>
      </c>
      <c r="X62" s="28"/>
      <c r="Y62" s="6"/>
    </row>
    <row r="63" spans="1:25" x14ac:dyDescent="0.3">
      <c r="A63" s="6" t="s">
        <v>106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26"/>
      <c r="Q63" s="26"/>
      <c r="R63" s="6" t="s">
        <v>33</v>
      </c>
      <c r="S63" s="6" t="s">
        <v>116</v>
      </c>
      <c r="T63" s="28"/>
      <c r="U63" s="28">
        <v>83000</v>
      </c>
      <c r="V63" s="28">
        <v>63400</v>
      </c>
      <c r="W63" s="28"/>
      <c r="X63" s="28"/>
      <c r="Y63" s="6"/>
    </row>
    <row r="64" spans="1:25" x14ac:dyDescent="0.3">
      <c r="A64" s="6" t="s">
        <v>106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26"/>
      <c r="Q64" s="26"/>
      <c r="R64" s="6" t="s">
        <v>33</v>
      </c>
      <c r="S64" s="6" t="s">
        <v>102</v>
      </c>
      <c r="T64" s="28"/>
      <c r="U64" s="28">
        <v>4000500</v>
      </c>
      <c r="V64" s="28">
        <v>7459000</v>
      </c>
      <c r="W64" s="28">
        <v>5071000</v>
      </c>
      <c r="X64" s="28"/>
      <c r="Y64" s="6"/>
    </row>
    <row r="65" spans="1:25" x14ac:dyDescent="0.3">
      <c r="A65" s="6" t="s">
        <v>106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26"/>
      <c r="Q65" s="26"/>
      <c r="R65" s="6" t="s">
        <v>33</v>
      </c>
      <c r="S65" s="6" t="s">
        <v>62</v>
      </c>
      <c r="T65" s="28"/>
      <c r="U65" s="28">
        <v>12000</v>
      </c>
      <c r="V65" s="28">
        <v>74200</v>
      </c>
      <c r="W65" s="28">
        <v>50500</v>
      </c>
      <c r="X65" s="28"/>
      <c r="Y65" s="6"/>
    </row>
    <row r="66" spans="1:25" x14ac:dyDescent="0.3">
      <c r="A66" s="6" t="s">
        <v>106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26"/>
      <c r="Q66" s="26"/>
      <c r="R66" s="6" t="s">
        <v>34</v>
      </c>
      <c r="S66" s="6" t="s">
        <v>103</v>
      </c>
      <c r="T66" s="28"/>
      <c r="U66" s="28">
        <v>27000</v>
      </c>
      <c r="V66" s="28">
        <v>2047200</v>
      </c>
      <c r="W66" s="28">
        <v>348800</v>
      </c>
      <c r="X66" s="28"/>
      <c r="Y66" s="6"/>
    </row>
    <row r="67" spans="1:25" x14ac:dyDescent="0.3">
      <c r="A67" s="6" t="s">
        <v>106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26"/>
      <c r="Q67" s="26"/>
      <c r="R67" s="6" t="s">
        <v>34</v>
      </c>
      <c r="S67" s="6" t="s">
        <v>117</v>
      </c>
      <c r="T67" s="28"/>
      <c r="U67" s="28">
        <v>66000</v>
      </c>
      <c r="V67" s="28">
        <v>206000</v>
      </c>
      <c r="W67" s="28">
        <v>173000</v>
      </c>
      <c r="X67" s="28"/>
      <c r="Y67" s="6"/>
    </row>
    <row r="68" spans="1:25" x14ac:dyDescent="0.3">
      <c r="A68" s="6" t="s">
        <v>106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26"/>
      <c r="Q68" s="26"/>
      <c r="R68" s="6" t="s">
        <v>34</v>
      </c>
      <c r="S68" s="6" t="s">
        <v>104</v>
      </c>
      <c r="T68" s="28"/>
      <c r="U68" s="28"/>
      <c r="V68" s="28">
        <v>130700</v>
      </c>
      <c r="W68" s="28">
        <v>479000</v>
      </c>
      <c r="X68" s="28"/>
      <c r="Y68" s="6"/>
    </row>
    <row r="69" spans="1:25" x14ac:dyDescent="0.3">
      <c r="A69" s="6" t="s">
        <v>106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26"/>
      <c r="Q69" s="26"/>
      <c r="R69" s="6" t="s">
        <v>34</v>
      </c>
      <c r="S69" s="6" t="s">
        <v>118</v>
      </c>
      <c r="T69" s="28"/>
      <c r="U69" s="28">
        <v>13000</v>
      </c>
      <c r="V69" s="28"/>
      <c r="W69" s="28"/>
      <c r="X69" s="28"/>
      <c r="Y69" s="6"/>
    </row>
    <row r="70" spans="1:25" x14ac:dyDescent="0.3">
      <c r="A70" s="6" t="s">
        <v>106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26"/>
      <c r="Q70" s="26"/>
      <c r="R70" s="6" t="s">
        <v>34</v>
      </c>
      <c r="S70" s="6" t="s">
        <v>119</v>
      </c>
      <c r="T70" s="28"/>
      <c r="U70" s="28">
        <v>28500</v>
      </c>
      <c r="V70" s="28">
        <v>32000</v>
      </c>
      <c r="W70" s="28"/>
      <c r="X70" s="28"/>
      <c r="Y70" s="6"/>
    </row>
    <row r="71" spans="1:25" x14ac:dyDescent="0.3">
      <c r="A71" s="6" t="s">
        <v>106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26"/>
      <c r="Q71" s="26"/>
      <c r="R71" s="6" t="s">
        <v>34</v>
      </c>
      <c r="S71" s="6" t="s">
        <v>120</v>
      </c>
      <c r="T71" s="28"/>
      <c r="U71" s="28">
        <v>10000</v>
      </c>
      <c r="V71" s="28">
        <v>232000</v>
      </c>
      <c r="W71" s="28">
        <v>492000</v>
      </c>
      <c r="X71" s="28"/>
      <c r="Y71" s="6"/>
    </row>
    <row r="72" spans="1:25" x14ac:dyDescent="0.3">
      <c r="A72" s="6" t="s">
        <v>106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6"/>
      <c r="Q72" s="26"/>
      <c r="R72" s="6" t="s">
        <v>34</v>
      </c>
      <c r="S72" s="6" t="s">
        <v>121</v>
      </c>
      <c r="T72" s="28"/>
      <c r="U72" s="28">
        <v>22000</v>
      </c>
      <c r="V72" s="28">
        <v>100500</v>
      </c>
      <c r="W72" s="28">
        <v>114900</v>
      </c>
      <c r="X72" s="28"/>
      <c r="Y72" s="6"/>
    </row>
    <row r="73" spans="1:25" x14ac:dyDescent="0.3">
      <c r="A73" s="6" t="s">
        <v>106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26"/>
      <c r="Q73" s="26"/>
      <c r="R73" s="6" t="s">
        <v>33</v>
      </c>
      <c r="S73" s="6" t="s">
        <v>122</v>
      </c>
      <c r="T73" s="28" t="s">
        <v>95</v>
      </c>
      <c r="U73" s="28">
        <v>76750</v>
      </c>
      <c r="V73" s="28">
        <v>63300</v>
      </c>
      <c r="W73" s="28"/>
      <c r="X73" s="28"/>
      <c r="Y73" s="6"/>
    </row>
    <row r="74" spans="1:25" x14ac:dyDescent="0.3">
      <c r="A74" s="6" t="s">
        <v>123</v>
      </c>
      <c r="B74" s="6" t="s">
        <v>25</v>
      </c>
      <c r="C74" s="6" t="s">
        <v>107</v>
      </c>
      <c r="D74" s="6" t="s">
        <v>124</v>
      </c>
      <c r="E74" s="6" t="s">
        <v>109</v>
      </c>
      <c r="F74" s="6" t="s">
        <v>125</v>
      </c>
      <c r="G74" s="6" t="s">
        <v>126</v>
      </c>
      <c r="H74" s="6" t="s">
        <v>28</v>
      </c>
      <c r="I74" s="6" t="s">
        <v>127</v>
      </c>
      <c r="J74" s="6"/>
      <c r="K74" s="6" t="s">
        <v>128</v>
      </c>
      <c r="L74" s="6" t="s">
        <v>129</v>
      </c>
      <c r="M74" s="6">
        <v>771096225</v>
      </c>
      <c r="N74" s="6"/>
      <c r="O74" s="6" t="s">
        <v>30</v>
      </c>
      <c r="P74" s="26" t="s">
        <v>44</v>
      </c>
      <c r="Q74" s="26"/>
      <c r="R74" s="6"/>
      <c r="S74" s="6"/>
      <c r="T74" s="28"/>
      <c r="U74" s="28">
        <v>525500</v>
      </c>
      <c r="V74" s="28">
        <v>5905420</v>
      </c>
      <c r="W74" s="28">
        <v>6486820</v>
      </c>
      <c r="X74" s="28">
        <v>668125</v>
      </c>
      <c r="Y74" s="6"/>
    </row>
    <row r="75" spans="1:25" x14ac:dyDescent="0.3">
      <c r="A75" s="6" t="s">
        <v>123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 t="s">
        <v>30</v>
      </c>
      <c r="P75" s="26" t="s">
        <v>31</v>
      </c>
      <c r="Q75" s="26"/>
      <c r="R75" s="6"/>
      <c r="S75" s="6"/>
      <c r="T75" s="28"/>
      <c r="U75" s="28">
        <v>650000</v>
      </c>
      <c r="V75" s="28">
        <v>650000</v>
      </c>
      <c r="W75" s="28">
        <v>650000</v>
      </c>
      <c r="X75" s="28"/>
      <c r="Y75" s="6"/>
    </row>
    <row r="76" spans="1:25" x14ac:dyDescent="0.3">
      <c r="A76" s="6" t="s">
        <v>123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 t="s">
        <v>30</v>
      </c>
      <c r="P76" s="26" t="s">
        <v>130</v>
      </c>
      <c r="Q76" s="26"/>
      <c r="R76" s="6"/>
      <c r="S76" s="6"/>
      <c r="T76" s="28"/>
      <c r="U76" s="28"/>
      <c r="V76" s="28"/>
      <c r="W76" s="28"/>
      <c r="X76" s="28">
        <v>720000</v>
      </c>
      <c r="Y76" s="6"/>
    </row>
    <row r="77" spans="1:25" x14ac:dyDescent="0.3">
      <c r="A77" s="6" t="s">
        <v>123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26"/>
      <c r="Q77" s="26"/>
      <c r="R77" s="6"/>
      <c r="S77" s="6"/>
      <c r="T77" s="28" t="s">
        <v>131</v>
      </c>
      <c r="U77" s="28">
        <v>525500</v>
      </c>
      <c r="V77" s="28">
        <v>5780010</v>
      </c>
      <c r="W77" s="28">
        <v>6486820</v>
      </c>
      <c r="X77" s="28">
        <v>668125</v>
      </c>
      <c r="Y77" s="6"/>
    </row>
    <row r="78" spans="1:25" x14ac:dyDescent="0.3">
      <c r="A78" s="6" t="s">
        <v>123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26"/>
      <c r="Q78" s="26"/>
      <c r="R78" s="6"/>
      <c r="S78" s="6"/>
      <c r="T78" s="28" t="s">
        <v>51</v>
      </c>
      <c r="U78" s="28"/>
      <c r="V78" s="28">
        <v>11860</v>
      </c>
      <c r="W78" s="28"/>
      <c r="X78" s="28"/>
      <c r="Y78" s="6"/>
    </row>
    <row r="79" spans="1:25" x14ac:dyDescent="0.3">
      <c r="A79" s="6" t="s">
        <v>123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26"/>
      <c r="Q79" s="26"/>
      <c r="R79" s="6"/>
      <c r="S79" s="6"/>
      <c r="T79" s="28" t="s">
        <v>74</v>
      </c>
      <c r="U79" s="28"/>
      <c r="V79" s="28">
        <v>113550</v>
      </c>
      <c r="W79" s="28"/>
      <c r="X79" s="28"/>
      <c r="Y79" s="6"/>
    </row>
    <row r="80" spans="1:25" x14ac:dyDescent="0.3">
      <c r="A80" s="6" t="s">
        <v>123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26"/>
      <c r="Q80" s="26"/>
      <c r="R80" s="6" t="s">
        <v>33</v>
      </c>
      <c r="S80" s="6" t="s">
        <v>100</v>
      </c>
      <c r="T80" s="28"/>
      <c r="U80" s="28">
        <v>177000</v>
      </c>
      <c r="V80" s="28">
        <v>1991500</v>
      </c>
      <c r="W80" s="28">
        <v>1217950</v>
      </c>
      <c r="X80" s="28">
        <v>148500</v>
      </c>
      <c r="Y80" s="6"/>
    </row>
    <row r="81" spans="1:25" x14ac:dyDescent="0.3">
      <c r="A81" s="6" t="s">
        <v>123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26"/>
      <c r="Q81" s="26"/>
      <c r="R81" s="6" t="s">
        <v>33</v>
      </c>
      <c r="S81" s="6" t="s">
        <v>60</v>
      </c>
      <c r="T81" s="28"/>
      <c r="U81" s="28"/>
      <c r="V81" s="28">
        <v>16000</v>
      </c>
      <c r="W81" s="28">
        <v>72754</v>
      </c>
      <c r="X81" s="28"/>
      <c r="Y81" s="6"/>
    </row>
    <row r="82" spans="1:25" x14ac:dyDescent="0.3">
      <c r="A82" s="6" t="s">
        <v>123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26"/>
      <c r="Q82" s="26"/>
      <c r="R82" s="6" t="s">
        <v>33</v>
      </c>
      <c r="S82" s="6" t="s">
        <v>132</v>
      </c>
      <c r="T82" s="28"/>
      <c r="U82" s="28">
        <v>15300</v>
      </c>
      <c r="V82" s="28"/>
      <c r="W82" s="28">
        <v>8000</v>
      </c>
      <c r="X82" s="28"/>
      <c r="Y82" s="6"/>
    </row>
    <row r="83" spans="1:25" x14ac:dyDescent="0.3">
      <c r="A83" s="6" t="s">
        <v>123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26"/>
      <c r="Q83" s="26"/>
      <c r="R83" s="6" t="s">
        <v>33</v>
      </c>
      <c r="S83" s="6" t="s">
        <v>61</v>
      </c>
      <c r="T83" s="28"/>
      <c r="U83" s="28">
        <v>333200</v>
      </c>
      <c r="V83" s="28">
        <v>3094737</v>
      </c>
      <c r="W83" s="28">
        <v>4723463</v>
      </c>
      <c r="X83" s="28">
        <v>519625</v>
      </c>
      <c r="Y83" s="6"/>
    </row>
    <row r="84" spans="1:25" x14ac:dyDescent="0.3">
      <c r="A84" s="6" t="s">
        <v>123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6"/>
      <c r="Q84" s="26"/>
      <c r="R84" s="6" t="s">
        <v>34</v>
      </c>
      <c r="S84" s="6" t="s">
        <v>103</v>
      </c>
      <c r="T84" s="28"/>
      <c r="U84" s="28"/>
      <c r="V84" s="28"/>
      <c r="W84" s="28"/>
      <c r="X84" s="28">
        <v>240000</v>
      </c>
      <c r="Y84" s="6"/>
    </row>
    <row r="85" spans="1:25" x14ac:dyDescent="0.3">
      <c r="A85" s="6" t="s">
        <v>123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26"/>
      <c r="Q85" s="26"/>
      <c r="R85" s="6" t="s">
        <v>34</v>
      </c>
      <c r="S85" s="6" t="s">
        <v>118</v>
      </c>
      <c r="T85" s="28"/>
      <c r="U85" s="28"/>
      <c r="V85" s="28"/>
      <c r="W85" s="28"/>
      <c r="X85" s="28">
        <v>32000</v>
      </c>
      <c r="Y85" s="6"/>
    </row>
    <row r="86" spans="1:25" x14ac:dyDescent="0.3">
      <c r="A86" s="6" t="s">
        <v>123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26"/>
      <c r="Q86" s="26"/>
      <c r="R86" s="6" t="s">
        <v>34</v>
      </c>
      <c r="S86" s="6" t="s">
        <v>65</v>
      </c>
      <c r="T86" s="28"/>
      <c r="U86" s="28"/>
      <c r="V86" s="28"/>
      <c r="W86" s="28"/>
      <c r="X86" s="28">
        <v>25000</v>
      </c>
      <c r="Y86" s="6"/>
    </row>
    <row r="87" spans="1:25" x14ac:dyDescent="0.3">
      <c r="A87" s="6" t="s">
        <v>123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26"/>
      <c r="Q87" s="26"/>
      <c r="R87" s="6" t="s">
        <v>33</v>
      </c>
      <c r="S87" s="6" t="s">
        <v>122</v>
      </c>
      <c r="T87" s="28" t="s">
        <v>95</v>
      </c>
      <c r="U87" s="28"/>
      <c r="V87" s="28"/>
      <c r="W87" s="28"/>
      <c r="X87" s="28">
        <v>37650</v>
      </c>
      <c r="Y87" s="6"/>
    </row>
    <row r="88" spans="1:25" x14ac:dyDescent="0.3">
      <c r="A88" s="6" t="s">
        <v>133</v>
      </c>
      <c r="B88" s="6" t="s">
        <v>25</v>
      </c>
      <c r="C88" s="6" t="s">
        <v>107</v>
      </c>
      <c r="D88" s="6" t="s">
        <v>124</v>
      </c>
      <c r="E88" s="6" t="s">
        <v>109</v>
      </c>
      <c r="F88" s="6" t="s">
        <v>134</v>
      </c>
      <c r="G88" s="6" t="s">
        <v>126</v>
      </c>
      <c r="H88" s="6" t="s">
        <v>28</v>
      </c>
      <c r="I88" s="6" t="s">
        <v>134</v>
      </c>
      <c r="J88" s="6"/>
      <c r="K88" s="6" t="s">
        <v>135</v>
      </c>
      <c r="L88" s="6" t="s">
        <v>136</v>
      </c>
      <c r="M88" s="6">
        <v>772566799</v>
      </c>
      <c r="N88" s="7" t="s">
        <v>137</v>
      </c>
      <c r="O88" s="6" t="s">
        <v>30</v>
      </c>
      <c r="P88" s="26" t="s">
        <v>44</v>
      </c>
      <c r="Q88" s="26"/>
      <c r="R88" s="6"/>
      <c r="S88" s="6"/>
      <c r="T88" s="28"/>
      <c r="U88" s="28">
        <v>6977220</v>
      </c>
      <c r="V88" s="28">
        <v>6977220</v>
      </c>
      <c r="W88" s="28">
        <v>9747355</v>
      </c>
      <c r="X88" s="28">
        <v>4414200</v>
      </c>
      <c r="Y88" s="6"/>
    </row>
    <row r="89" spans="1:25" x14ac:dyDescent="0.3">
      <c r="A89" s="6" t="s">
        <v>133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 t="s">
        <v>30</v>
      </c>
      <c r="P89" s="26" t="s">
        <v>31</v>
      </c>
      <c r="Q89" s="26"/>
      <c r="R89" s="6"/>
      <c r="S89" s="6"/>
      <c r="T89" s="28"/>
      <c r="U89" s="28"/>
      <c r="V89" s="28"/>
      <c r="W89" s="28">
        <v>1500000</v>
      </c>
      <c r="X89" s="28">
        <v>2000000</v>
      </c>
      <c r="Y89" s="6"/>
    </row>
    <row r="90" spans="1:25" x14ac:dyDescent="0.3">
      <c r="A90" s="6" t="s">
        <v>133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26"/>
      <c r="Q90" s="26"/>
      <c r="R90" s="6"/>
      <c r="S90" s="6"/>
      <c r="T90" s="28" t="s">
        <v>131</v>
      </c>
      <c r="U90" s="28"/>
      <c r="V90" s="28">
        <v>6977220</v>
      </c>
      <c r="W90" s="28">
        <v>9747325</v>
      </c>
      <c r="X90" s="28">
        <v>4414200</v>
      </c>
      <c r="Y90" s="6"/>
    </row>
    <row r="91" spans="1:25" x14ac:dyDescent="0.3">
      <c r="A91" s="6" t="s">
        <v>133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26"/>
      <c r="Q91" s="26"/>
      <c r="R91" s="6" t="s">
        <v>33</v>
      </c>
      <c r="S91" s="6" t="s">
        <v>53</v>
      </c>
      <c r="T91" s="28"/>
      <c r="U91" s="28"/>
      <c r="V91" s="28">
        <v>1658000</v>
      </c>
      <c r="W91" s="28">
        <v>1628000</v>
      </c>
      <c r="X91" s="28">
        <v>989720</v>
      </c>
      <c r="Y91" s="6"/>
    </row>
    <row r="92" spans="1:25" x14ac:dyDescent="0.3">
      <c r="A92" s="6" t="s">
        <v>133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26"/>
      <c r="Q92" s="26"/>
      <c r="R92" s="6" t="s">
        <v>33</v>
      </c>
      <c r="S92" s="6" t="s">
        <v>60</v>
      </c>
      <c r="T92" s="28"/>
      <c r="U92" s="28"/>
      <c r="V92" s="28">
        <v>201000</v>
      </c>
      <c r="W92" s="28">
        <v>583800</v>
      </c>
      <c r="X92" s="28">
        <v>100000</v>
      </c>
      <c r="Y92" s="6"/>
    </row>
    <row r="93" spans="1:25" x14ac:dyDescent="0.3">
      <c r="A93" s="6" t="s">
        <v>133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26"/>
      <c r="Q93" s="26"/>
      <c r="R93" s="6" t="s">
        <v>33</v>
      </c>
      <c r="S93" s="6" t="s">
        <v>61</v>
      </c>
      <c r="T93" s="28"/>
      <c r="U93" s="28"/>
      <c r="V93" s="28">
        <v>2296805</v>
      </c>
      <c r="W93" s="28">
        <v>5398900</v>
      </c>
      <c r="X93" s="28">
        <v>2537835</v>
      </c>
      <c r="Y93" s="6"/>
    </row>
    <row r="94" spans="1:25" x14ac:dyDescent="0.3">
      <c r="A94" s="6" t="s">
        <v>133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26"/>
      <c r="Q94" s="26"/>
      <c r="R94" s="6" t="s">
        <v>33</v>
      </c>
      <c r="S94" s="6" t="s">
        <v>62</v>
      </c>
      <c r="T94" s="28"/>
      <c r="U94" s="28"/>
      <c r="V94" s="28">
        <v>575050</v>
      </c>
      <c r="W94" s="28">
        <v>538050</v>
      </c>
      <c r="X94" s="28">
        <v>214700</v>
      </c>
      <c r="Y94" s="6"/>
    </row>
    <row r="95" spans="1:25" x14ac:dyDescent="0.3">
      <c r="A95" s="6" t="s">
        <v>133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26"/>
      <c r="Q95" s="26"/>
      <c r="R95" s="6" t="s">
        <v>33</v>
      </c>
      <c r="S95" s="6" t="s">
        <v>138</v>
      </c>
      <c r="T95" s="28"/>
      <c r="U95" s="28"/>
      <c r="V95" s="28">
        <v>2225280</v>
      </c>
      <c r="W95" s="28">
        <v>532813</v>
      </c>
      <c r="X95" s="28">
        <v>215560</v>
      </c>
      <c r="Y95" s="6"/>
    </row>
    <row r="96" spans="1:25" x14ac:dyDescent="0.3">
      <c r="A96" s="6" t="s">
        <v>133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26"/>
      <c r="Q96" s="26"/>
      <c r="R96" s="6" t="s">
        <v>33</v>
      </c>
      <c r="S96" s="6" t="s">
        <v>139</v>
      </c>
      <c r="T96" s="28"/>
      <c r="U96" s="28"/>
      <c r="V96" s="28"/>
      <c r="W96" s="28">
        <v>60000</v>
      </c>
      <c r="X96" s="28">
        <v>60000</v>
      </c>
      <c r="Y96" s="6"/>
    </row>
    <row r="97" spans="1:25" x14ac:dyDescent="0.3">
      <c r="A97" s="6" t="s">
        <v>133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26"/>
      <c r="Q97" s="26"/>
      <c r="R97" s="6" t="s">
        <v>34</v>
      </c>
      <c r="S97" s="6" t="s">
        <v>103</v>
      </c>
      <c r="T97" s="28"/>
      <c r="U97" s="28"/>
      <c r="V97" s="28"/>
      <c r="W97" s="28">
        <v>503800</v>
      </c>
      <c r="X97" s="28"/>
      <c r="Y97" s="6"/>
    </row>
    <row r="98" spans="1:25" x14ac:dyDescent="0.3">
      <c r="A98" s="6" t="s">
        <v>140</v>
      </c>
      <c r="B98" s="6" t="s">
        <v>25</v>
      </c>
      <c r="C98" s="6" t="s">
        <v>141</v>
      </c>
      <c r="D98" s="6" t="s">
        <v>124</v>
      </c>
      <c r="E98" s="6"/>
      <c r="F98" s="6" t="s">
        <v>142</v>
      </c>
      <c r="G98" s="6" t="s">
        <v>143</v>
      </c>
      <c r="H98" s="6" t="s">
        <v>144</v>
      </c>
      <c r="I98" s="6" t="s">
        <v>145</v>
      </c>
      <c r="J98" s="7" t="s">
        <v>146</v>
      </c>
      <c r="K98" s="6" t="s">
        <v>147</v>
      </c>
      <c r="L98" s="6" t="s">
        <v>148</v>
      </c>
      <c r="M98" s="6">
        <v>779450294</v>
      </c>
      <c r="N98" s="6"/>
      <c r="O98" s="6" t="s">
        <v>30</v>
      </c>
      <c r="P98" s="26" t="s">
        <v>149</v>
      </c>
      <c r="Q98" s="26"/>
      <c r="R98" s="6"/>
      <c r="S98" s="6"/>
      <c r="T98" s="28"/>
      <c r="U98" s="28">
        <v>5602120</v>
      </c>
      <c r="V98" s="28"/>
      <c r="W98" s="28">
        <v>13556154</v>
      </c>
      <c r="X98" s="28">
        <v>28298712</v>
      </c>
      <c r="Y98" s="6"/>
    </row>
    <row r="99" spans="1:25" x14ac:dyDescent="0.3">
      <c r="A99" s="6" t="s">
        <v>140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 t="s">
        <v>30</v>
      </c>
      <c r="P99" s="26" t="s">
        <v>150</v>
      </c>
      <c r="Q99" s="26"/>
      <c r="R99" s="6"/>
      <c r="S99" s="6"/>
      <c r="T99" s="28"/>
      <c r="U99" s="28">
        <v>1200000</v>
      </c>
      <c r="V99" s="28">
        <v>1500000</v>
      </c>
      <c r="W99" s="28">
        <v>816000</v>
      </c>
      <c r="X99" s="28">
        <v>816000</v>
      </c>
      <c r="Y99" s="6"/>
    </row>
    <row r="100" spans="1:25" x14ac:dyDescent="0.3">
      <c r="A100" s="6" t="s">
        <v>140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 t="s">
        <v>30</v>
      </c>
      <c r="P100" s="26" t="s">
        <v>151</v>
      </c>
      <c r="Q100" s="26"/>
      <c r="R100" s="6"/>
      <c r="S100" s="6"/>
      <c r="T100" s="28"/>
      <c r="U100" s="28"/>
      <c r="V100" s="28">
        <v>600000</v>
      </c>
      <c r="W100" s="28"/>
      <c r="X100" s="28"/>
      <c r="Y100" s="6"/>
    </row>
    <row r="101" spans="1:25" x14ac:dyDescent="0.3">
      <c r="A101" s="6" t="s">
        <v>140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26"/>
      <c r="Q101" s="26"/>
      <c r="R101" s="6" t="s">
        <v>33</v>
      </c>
      <c r="S101" s="6" t="s">
        <v>60</v>
      </c>
      <c r="T101" s="28"/>
      <c r="U101" s="28">
        <v>360000</v>
      </c>
      <c r="V101" s="28">
        <v>360000</v>
      </c>
      <c r="W101" s="28">
        <v>360000</v>
      </c>
      <c r="X101" s="28">
        <v>360000</v>
      </c>
      <c r="Y101" s="6"/>
    </row>
    <row r="102" spans="1:25" x14ac:dyDescent="0.3">
      <c r="A102" s="6" t="s">
        <v>152</v>
      </c>
      <c r="B102" s="6" t="s">
        <v>25</v>
      </c>
      <c r="C102" s="6" t="s">
        <v>153</v>
      </c>
      <c r="D102" s="6" t="s">
        <v>124</v>
      </c>
      <c r="E102" s="6" t="s">
        <v>124</v>
      </c>
      <c r="F102" s="6" t="s">
        <v>154</v>
      </c>
      <c r="G102" s="6"/>
      <c r="H102" s="6"/>
      <c r="I102" s="6"/>
      <c r="J102" s="6"/>
      <c r="K102" s="6"/>
      <c r="L102" s="6"/>
      <c r="M102" s="6"/>
      <c r="N102" s="6"/>
      <c r="O102" s="6"/>
      <c r="P102" s="26"/>
      <c r="Q102" s="26"/>
      <c r="R102" s="6"/>
      <c r="S102" s="6"/>
      <c r="T102" s="28"/>
      <c r="U102" s="28"/>
      <c r="V102" s="28"/>
      <c r="W102" s="28"/>
      <c r="X102" s="28"/>
      <c r="Y102" s="6"/>
    </row>
    <row r="103" spans="1:25" x14ac:dyDescent="0.3">
      <c r="A103" s="6" t="s">
        <v>155</v>
      </c>
      <c r="B103" s="6" t="s">
        <v>25</v>
      </c>
      <c r="C103" s="6" t="s">
        <v>153</v>
      </c>
      <c r="D103" s="6" t="s">
        <v>124</v>
      </c>
      <c r="E103" s="6" t="s">
        <v>124</v>
      </c>
      <c r="F103" s="6" t="s">
        <v>156</v>
      </c>
      <c r="G103" s="6"/>
      <c r="H103" s="6"/>
      <c r="I103" s="6"/>
      <c r="J103" s="6"/>
      <c r="K103" s="6"/>
      <c r="L103" s="6"/>
      <c r="M103" s="6"/>
      <c r="N103" s="6"/>
      <c r="O103" s="6"/>
      <c r="P103" s="26"/>
      <c r="Q103" s="26"/>
      <c r="R103" s="6"/>
      <c r="S103" s="6"/>
      <c r="T103" s="28"/>
      <c r="U103" s="28"/>
      <c r="V103" s="28"/>
      <c r="W103" s="28"/>
      <c r="X103" s="28"/>
      <c r="Y103" s="6"/>
    </row>
    <row r="104" spans="1:25" x14ac:dyDescent="0.3">
      <c r="A104" s="6" t="s">
        <v>157</v>
      </c>
      <c r="B104" s="6" t="s">
        <v>25</v>
      </c>
      <c r="C104" s="6" t="s">
        <v>158</v>
      </c>
      <c r="D104" s="6" t="s">
        <v>159</v>
      </c>
      <c r="E104" s="6" t="s">
        <v>159</v>
      </c>
      <c r="F104" s="6" t="s">
        <v>160</v>
      </c>
      <c r="G104" s="6" t="s">
        <v>161</v>
      </c>
      <c r="H104" s="6" t="s">
        <v>162</v>
      </c>
      <c r="I104" s="6" t="s">
        <v>163</v>
      </c>
      <c r="J104" s="6">
        <v>775069275</v>
      </c>
      <c r="K104" s="6" t="s">
        <v>164</v>
      </c>
      <c r="L104" s="6" t="s">
        <v>165</v>
      </c>
      <c r="M104" s="6" t="s">
        <v>166</v>
      </c>
      <c r="N104" s="6"/>
      <c r="O104" s="6" t="s">
        <v>30</v>
      </c>
      <c r="P104" s="26" t="s">
        <v>44</v>
      </c>
      <c r="Q104" s="26"/>
      <c r="R104" s="6"/>
      <c r="S104" s="6"/>
      <c r="T104" s="28"/>
      <c r="U104" s="28">
        <v>4760800</v>
      </c>
      <c r="V104" s="28">
        <v>6225000</v>
      </c>
      <c r="W104" s="28">
        <v>7518000</v>
      </c>
      <c r="X104" s="28">
        <v>5986000</v>
      </c>
      <c r="Y104" s="6"/>
    </row>
    <row r="105" spans="1:25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 t="s">
        <v>30</v>
      </c>
      <c r="P105" s="26" t="s">
        <v>31</v>
      </c>
      <c r="Q105" s="26"/>
      <c r="R105" s="6"/>
      <c r="S105" s="6"/>
      <c r="T105" s="28"/>
      <c r="U105" s="28">
        <v>1250000</v>
      </c>
      <c r="V105" s="28">
        <v>1300000</v>
      </c>
      <c r="W105" s="28">
        <v>1250000</v>
      </c>
      <c r="X105" s="28"/>
      <c r="Y105" s="6"/>
    </row>
    <row r="106" spans="1:25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 t="s">
        <v>30</v>
      </c>
      <c r="P106" s="26" t="s">
        <v>167</v>
      </c>
      <c r="Q106" s="26"/>
      <c r="R106" s="6"/>
      <c r="S106" s="6"/>
      <c r="T106" s="28"/>
      <c r="U106" s="28"/>
      <c r="V106" s="28">
        <v>200000</v>
      </c>
      <c r="W106" s="28">
        <v>200000</v>
      </c>
      <c r="X106" s="28"/>
      <c r="Y106" s="6"/>
    </row>
    <row r="107" spans="1:25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26" t="s">
        <v>168</v>
      </c>
      <c r="Q107" s="26" t="s">
        <v>169</v>
      </c>
      <c r="R107" s="6"/>
      <c r="S107" s="6"/>
      <c r="T107" s="28"/>
      <c r="U107" s="28"/>
      <c r="V107" s="28"/>
      <c r="W107" s="28"/>
      <c r="X107" s="28">
        <v>320500</v>
      </c>
      <c r="Y107" s="6"/>
    </row>
    <row r="108" spans="1:25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26"/>
      <c r="Q108" s="26" t="s">
        <v>170</v>
      </c>
      <c r="R108" s="6"/>
      <c r="S108" s="6"/>
      <c r="T108" s="28"/>
      <c r="U108" s="28"/>
      <c r="V108" s="28"/>
      <c r="W108" s="28"/>
      <c r="X108" s="28">
        <v>37500</v>
      </c>
      <c r="Y108" s="6"/>
    </row>
    <row r="109" spans="1:25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26"/>
      <c r="Q109" s="26" t="s">
        <v>171</v>
      </c>
      <c r="R109" s="6"/>
      <c r="S109" s="6"/>
      <c r="T109" s="28"/>
      <c r="U109" s="28"/>
      <c r="V109" s="28"/>
      <c r="W109" s="28"/>
      <c r="X109" s="28">
        <v>40000</v>
      </c>
      <c r="Y109" s="6"/>
    </row>
    <row r="110" spans="1:25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26"/>
      <c r="Q110" s="26" t="s">
        <v>172</v>
      </c>
      <c r="R110" s="6"/>
      <c r="S110" s="6"/>
      <c r="T110" s="28"/>
      <c r="U110" s="28"/>
      <c r="V110" s="28"/>
      <c r="W110" s="28"/>
      <c r="X110" s="28">
        <v>48000</v>
      </c>
      <c r="Y110" s="6"/>
    </row>
    <row r="111" spans="1:25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26"/>
      <c r="Q111" s="26" t="s">
        <v>173</v>
      </c>
      <c r="R111" s="6"/>
      <c r="S111" s="6"/>
      <c r="T111" s="28"/>
      <c r="U111" s="28"/>
      <c r="V111" s="28"/>
      <c r="W111" s="28"/>
      <c r="X111" s="28">
        <v>81000</v>
      </c>
      <c r="Y111" s="6"/>
    </row>
    <row r="112" spans="1:25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26"/>
      <c r="Q112" s="26" t="s">
        <v>174</v>
      </c>
      <c r="R112" s="6"/>
      <c r="S112" s="6"/>
      <c r="T112" s="28"/>
      <c r="U112" s="28"/>
      <c r="V112" s="28"/>
      <c r="W112" s="28"/>
      <c r="X112" s="28">
        <v>87000</v>
      </c>
      <c r="Y112" s="6"/>
    </row>
    <row r="113" spans="1:25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26"/>
      <c r="Q113" s="26" t="s">
        <v>175</v>
      </c>
      <c r="R113" s="6"/>
      <c r="S113" s="6"/>
      <c r="T113" s="28"/>
      <c r="U113" s="28"/>
      <c r="V113" s="28"/>
      <c r="W113" s="28"/>
      <c r="X113" s="28">
        <v>27000</v>
      </c>
      <c r="Y113" s="6"/>
    </row>
    <row r="114" spans="1:25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26"/>
      <c r="Q114" s="26"/>
      <c r="R114" s="6"/>
      <c r="S114" s="6"/>
      <c r="T114" s="28" t="s">
        <v>131</v>
      </c>
      <c r="U114" s="28">
        <v>4250000</v>
      </c>
      <c r="V114" s="28">
        <v>5250000</v>
      </c>
      <c r="W114" s="28">
        <v>6268000</v>
      </c>
      <c r="X114" s="28">
        <v>5986000</v>
      </c>
      <c r="Y114" s="6"/>
    </row>
    <row r="115" spans="1:25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26"/>
      <c r="Q115" s="26"/>
      <c r="R115" s="6"/>
      <c r="S115" s="6"/>
      <c r="T115" s="28" t="s">
        <v>74</v>
      </c>
      <c r="U115" s="28">
        <v>510800</v>
      </c>
      <c r="V115" s="28">
        <v>978000</v>
      </c>
      <c r="W115" s="28">
        <v>963000</v>
      </c>
      <c r="X115" s="28"/>
      <c r="Y115" s="6"/>
    </row>
    <row r="116" spans="1:25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3"/>
      <c r="Q116" s="13"/>
      <c r="R116" s="6" t="s">
        <v>33</v>
      </c>
      <c r="S116" s="6" t="s">
        <v>53</v>
      </c>
      <c r="T116" s="28"/>
      <c r="U116" s="28">
        <v>1500000</v>
      </c>
      <c r="V116" s="28">
        <v>1500000</v>
      </c>
      <c r="W116" s="28">
        <v>1500000</v>
      </c>
      <c r="X116" s="28">
        <v>875000</v>
      </c>
      <c r="Y116" s="6"/>
    </row>
    <row r="117" spans="1:25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3"/>
      <c r="Q117" s="13"/>
      <c r="R117" s="6" t="s">
        <v>33</v>
      </c>
      <c r="S117" s="6" t="s">
        <v>60</v>
      </c>
      <c r="T117" s="28"/>
      <c r="U117" s="28">
        <v>260000</v>
      </c>
      <c r="V117" s="28">
        <v>296000</v>
      </c>
      <c r="W117" s="28">
        <v>279000</v>
      </c>
      <c r="X117" s="28">
        <v>112000</v>
      </c>
      <c r="Y117" s="6"/>
    </row>
    <row r="118" spans="1:25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3"/>
      <c r="Q118" s="13"/>
      <c r="R118" s="6" t="s">
        <v>33</v>
      </c>
      <c r="S118" s="6" t="s">
        <v>62</v>
      </c>
      <c r="T118" s="28"/>
      <c r="U118" s="28">
        <v>525000</v>
      </c>
      <c r="V118" s="28">
        <v>728000</v>
      </c>
      <c r="W118" s="28">
        <v>958000</v>
      </c>
      <c r="X118" s="28">
        <v>658000</v>
      </c>
      <c r="Y118" s="6"/>
    </row>
    <row r="119" spans="1:25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3"/>
      <c r="Q119" s="13"/>
      <c r="R119" s="6" t="s">
        <v>33</v>
      </c>
      <c r="S119" s="6" t="s">
        <v>176</v>
      </c>
      <c r="T119" s="28"/>
      <c r="U119" s="28">
        <v>53000</v>
      </c>
      <c r="V119" s="28">
        <v>68000</v>
      </c>
      <c r="W119" s="28">
        <v>69000</v>
      </c>
      <c r="X119" s="28">
        <v>56000</v>
      </c>
      <c r="Y119" s="6"/>
    </row>
    <row r="120" spans="1:25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3"/>
      <c r="Q120" s="13"/>
      <c r="R120" s="6" t="s">
        <v>34</v>
      </c>
      <c r="S120" s="6" t="s">
        <v>64</v>
      </c>
      <c r="T120" s="28"/>
      <c r="U120" s="28">
        <v>68000</v>
      </c>
      <c r="V120" s="28">
        <v>54000</v>
      </c>
      <c r="W120" s="28">
        <v>49000</v>
      </c>
      <c r="X120" s="28">
        <v>75000</v>
      </c>
      <c r="Y120" s="6"/>
    </row>
    <row r="121" spans="1:25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3"/>
      <c r="Q121" s="13"/>
      <c r="R121" s="6" t="s">
        <v>34</v>
      </c>
      <c r="S121" s="6" t="s">
        <v>118</v>
      </c>
      <c r="T121" s="28"/>
      <c r="U121" s="28">
        <v>250000</v>
      </c>
      <c r="V121" s="28"/>
      <c r="W121" s="28"/>
      <c r="X121" s="28"/>
      <c r="Y121" s="6"/>
    </row>
    <row r="122" spans="1:25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3"/>
      <c r="Q122" s="13"/>
      <c r="R122" s="6"/>
      <c r="S122" s="6"/>
      <c r="T122" s="28"/>
      <c r="U122" s="28"/>
      <c r="V122" s="28"/>
      <c r="W122" s="28"/>
      <c r="X122" s="28"/>
      <c r="Y122" s="6"/>
    </row>
    <row r="123" spans="1:25" x14ac:dyDescent="0.3">
      <c r="A123" s="6" t="s">
        <v>87</v>
      </c>
      <c r="B123" s="6" t="s">
        <v>25</v>
      </c>
      <c r="C123" s="6" t="s">
        <v>88</v>
      </c>
      <c r="D123" s="6" t="s">
        <v>26</v>
      </c>
      <c r="E123" s="6" t="s">
        <v>89</v>
      </c>
      <c r="F123" s="6" t="s">
        <v>90</v>
      </c>
      <c r="G123" s="6" t="s">
        <v>27</v>
      </c>
      <c r="H123" s="6" t="s">
        <v>28</v>
      </c>
      <c r="I123" s="6" t="s">
        <v>91</v>
      </c>
      <c r="J123" s="6"/>
      <c r="K123" s="6" t="s">
        <v>92</v>
      </c>
      <c r="L123" s="6" t="s">
        <v>29</v>
      </c>
      <c r="M123" s="6">
        <v>773089368</v>
      </c>
      <c r="N123" s="7" t="s">
        <v>93</v>
      </c>
      <c r="O123" s="6" t="s">
        <v>30</v>
      </c>
      <c r="P123" s="26" t="s">
        <v>94</v>
      </c>
      <c r="Q123" s="26"/>
      <c r="R123" s="6"/>
      <c r="S123" s="6"/>
      <c r="T123" s="6"/>
      <c r="U123" s="31">
        <v>8680545</v>
      </c>
      <c r="V123" s="31">
        <v>8736434</v>
      </c>
      <c r="W123" s="31">
        <v>6880366</v>
      </c>
      <c r="X123" s="31">
        <v>4095906</v>
      </c>
      <c r="Y123" s="6"/>
    </row>
    <row r="124" spans="1:25" x14ac:dyDescent="0.3">
      <c r="A124" s="6" t="s">
        <v>87</v>
      </c>
      <c r="B124" s="6" t="s">
        <v>25</v>
      </c>
      <c r="C124" s="6" t="s">
        <v>88</v>
      </c>
      <c r="D124" s="6" t="s">
        <v>26</v>
      </c>
      <c r="E124" s="6" t="s">
        <v>89</v>
      </c>
      <c r="F124" s="6" t="s">
        <v>90</v>
      </c>
      <c r="G124" s="6" t="s">
        <v>27</v>
      </c>
      <c r="H124" s="6" t="s">
        <v>28</v>
      </c>
      <c r="I124" s="6" t="s">
        <v>91</v>
      </c>
      <c r="J124" s="6"/>
      <c r="K124" s="6" t="s">
        <v>92</v>
      </c>
      <c r="L124" s="6" t="s">
        <v>29</v>
      </c>
      <c r="M124" s="6">
        <v>773089368</v>
      </c>
      <c r="N124" s="7" t="s">
        <v>93</v>
      </c>
      <c r="O124" s="6" t="s">
        <v>30</v>
      </c>
      <c r="P124" s="26" t="s">
        <v>94</v>
      </c>
      <c r="Q124" s="26"/>
      <c r="R124" s="6"/>
      <c r="S124" s="6"/>
      <c r="T124" s="6" t="s">
        <v>95</v>
      </c>
      <c r="U124" s="31">
        <v>8243400</v>
      </c>
      <c r="V124" s="31">
        <v>7142685</v>
      </c>
      <c r="W124" s="31">
        <v>6611546</v>
      </c>
      <c r="X124" s="31">
        <v>3757236</v>
      </c>
      <c r="Y124" s="6"/>
    </row>
    <row r="125" spans="1:25" x14ac:dyDescent="0.3">
      <c r="A125" s="6" t="s">
        <v>87</v>
      </c>
      <c r="B125" s="6" t="s">
        <v>25</v>
      </c>
      <c r="C125" s="6" t="s">
        <v>88</v>
      </c>
      <c r="D125" s="6" t="s">
        <v>26</v>
      </c>
      <c r="E125" s="6" t="s">
        <v>89</v>
      </c>
      <c r="F125" s="6" t="s">
        <v>90</v>
      </c>
      <c r="G125" s="6" t="s">
        <v>27</v>
      </c>
      <c r="H125" s="6" t="s">
        <v>28</v>
      </c>
      <c r="I125" s="6" t="s">
        <v>91</v>
      </c>
      <c r="J125" s="6"/>
      <c r="K125" s="6" t="s">
        <v>92</v>
      </c>
      <c r="L125" s="6" t="s">
        <v>29</v>
      </c>
      <c r="M125" s="6">
        <v>773089368</v>
      </c>
      <c r="N125" s="7" t="s">
        <v>93</v>
      </c>
      <c r="O125" s="6"/>
      <c r="P125" s="26" t="s">
        <v>94</v>
      </c>
      <c r="Q125" s="26"/>
      <c r="R125" s="6"/>
      <c r="S125" s="6"/>
      <c r="T125" s="6" t="s">
        <v>96</v>
      </c>
      <c r="U125" s="31">
        <v>81865</v>
      </c>
      <c r="V125" s="31">
        <v>107210</v>
      </c>
      <c r="W125" s="31">
        <v>88820</v>
      </c>
      <c r="X125" s="31">
        <v>338670</v>
      </c>
      <c r="Y125" s="6"/>
    </row>
    <row r="126" spans="1:25" x14ac:dyDescent="0.3">
      <c r="A126" s="6" t="s">
        <v>87</v>
      </c>
      <c r="B126" s="6" t="s">
        <v>25</v>
      </c>
      <c r="C126" s="6" t="s">
        <v>88</v>
      </c>
      <c r="D126" s="6" t="s">
        <v>26</v>
      </c>
      <c r="E126" s="6" t="s">
        <v>89</v>
      </c>
      <c r="F126" s="6" t="s">
        <v>90</v>
      </c>
      <c r="G126" s="6" t="s">
        <v>27</v>
      </c>
      <c r="H126" s="6" t="s">
        <v>28</v>
      </c>
      <c r="I126" s="6" t="s">
        <v>91</v>
      </c>
      <c r="J126" s="6"/>
      <c r="K126" s="6" t="s">
        <v>92</v>
      </c>
      <c r="L126" s="6" t="s">
        <v>29</v>
      </c>
      <c r="M126" s="6">
        <v>773089368</v>
      </c>
      <c r="N126" s="7" t="s">
        <v>93</v>
      </c>
      <c r="O126" s="6"/>
      <c r="P126" s="26" t="s">
        <v>94</v>
      </c>
      <c r="Q126" s="26"/>
      <c r="R126" s="6"/>
      <c r="S126" s="6"/>
      <c r="T126" s="6" t="s">
        <v>97</v>
      </c>
      <c r="U126" s="31">
        <v>355280</v>
      </c>
      <c r="V126" s="31">
        <v>1486569</v>
      </c>
      <c r="W126" s="31">
        <v>180000</v>
      </c>
      <c r="X126" s="31"/>
      <c r="Y126" s="6"/>
    </row>
    <row r="127" spans="1:25" x14ac:dyDescent="0.3">
      <c r="A127" s="6" t="s">
        <v>87</v>
      </c>
      <c r="B127" s="6" t="s">
        <v>25</v>
      </c>
      <c r="C127" s="6" t="s">
        <v>88</v>
      </c>
      <c r="D127" s="6" t="s">
        <v>26</v>
      </c>
      <c r="E127" s="6" t="s">
        <v>89</v>
      </c>
      <c r="F127" s="6" t="s">
        <v>90</v>
      </c>
      <c r="G127" s="6" t="s">
        <v>27</v>
      </c>
      <c r="H127" s="6" t="s">
        <v>28</v>
      </c>
      <c r="I127" s="6" t="s">
        <v>91</v>
      </c>
      <c r="J127" s="6"/>
      <c r="K127" s="6" t="s">
        <v>92</v>
      </c>
      <c r="L127" s="6" t="s">
        <v>29</v>
      </c>
      <c r="M127" s="6">
        <v>773089368</v>
      </c>
      <c r="N127" s="7" t="s">
        <v>93</v>
      </c>
      <c r="O127" s="6" t="s">
        <v>30</v>
      </c>
      <c r="P127" s="26" t="s">
        <v>31</v>
      </c>
      <c r="Q127" s="26"/>
      <c r="R127" s="6"/>
      <c r="S127" s="6"/>
      <c r="T127" s="6"/>
      <c r="U127" s="32">
        <v>402640</v>
      </c>
      <c r="V127" s="32">
        <v>1050000</v>
      </c>
      <c r="W127" s="32">
        <v>1500000</v>
      </c>
      <c r="X127" s="32">
        <v>1250000</v>
      </c>
      <c r="Y127" s="6"/>
    </row>
    <row r="128" spans="1:25" x14ac:dyDescent="0.3">
      <c r="A128" s="6" t="s">
        <v>87</v>
      </c>
      <c r="B128" s="6" t="s">
        <v>25</v>
      </c>
      <c r="C128" s="6" t="s">
        <v>88</v>
      </c>
      <c r="D128" s="6" t="s">
        <v>26</v>
      </c>
      <c r="E128" s="6" t="s">
        <v>89</v>
      </c>
      <c r="F128" s="6" t="s">
        <v>90</v>
      </c>
      <c r="G128" s="6" t="s">
        <v>27</v>
      </c>
      <c r="H128" s="6" t="s">
        <v>28</v>
      </c>
      <c r="I128" s="6" t="s">
        <v>91</v>
      </c>
      <c r="J128" s="6"/>
      <c r="K128" s="6" t="s">
        <v>92</v>
      </c>
      <c r="L128" s="6" t="s">
        <v>29</v>
      </c>
      <c r="M128" s="6">
        <v>773089368</v>
      </c>
      <c r="N128" s="7" t="s">
        <v>93</v>
      </c>
      <c r="O128" s="6" t="s">
        <v>30</v>
      </c>
      <c r="P128" s="26" t="s">
        <v>98</v>
      </c>
      <c r="Q128" s="26" t="s">
        <v>99</v>
      </c>
      <c r="R128" s="6"/>
      <c r="S128" s="6"/>
      <c r="T128" s="6"/>
      <c r="U128" s="32"/>
      <c r="V128" s="32"/>
      <c r="W128" s="32"/>
      <c r="X128" s="32">
        <v>109545</v>
      </c>
      <c r="Y128" s="15"/>
    </row>
    <row r="129" spans="1:25" x14ac:dyDescent="0.3">
      <c r="A129" s="6" t="s">
        <v>87</v>
      </c>
      <c r="B129" s="6" t="s">
        <v>25</v>
      </c>
      <c r="C129" s="6" t="s">
        <v>88</v>
      </c>
      <c r="D129" s="6" t="s">
        <v>26</v>
      </c>
      <c r="E129" s="6" t="s">
        <v>89</v>
      </c>
      <c r="F129" s="6" t="s">
        <v>90</v>
      </c>
      <c r="G129" s="6" t="s">
        <v>27</v>
      </c>
      <c r="H129" s="6" t="s">
        <v>28</v>
      </c>
      <c r="I129" s="6" t="s">
        <v>91</v>
      </c>
      <c r="J129" s="6"/>
      <c r="K129" s="6" t="s">
        <v>92</v>
      </c>
      <c r="L129" s="6" t="s">
        <v>29</v>
      </c>
      <c r="M129" s="6">
        <v>773089368</v>
      </c>
      <c r="N129" s="7" t="s">
        <v>93</v>
      </c>
      <c r="O129" s="6" t="s">
        <v>32</v>
      </c>
      <c r="P129" s="26"/>
      <c r="Q129" s="26"/>
      <c r="R129" s="6" t="s">
        <v>33</v>
      </c>
      <c r="S129" s="6" t="s">
        <v>100</v>
      </c>
      <c r="T129" s="6"/>
      <c r="U129" s="32">
        <v>1682645</v>
      </c>
      <c r="V129" s="32">
        <v>1564635</v>
      </c>
      <c r="W129" s="32">
        <v>1696320</v>
      </c>
      <c r="X129" s="32">
        <v>1043400</v>
      </c>
      <c r="Y129" s="6"/>
    </row>
    <row r="130" spans="1:25" x14ac:dyDescent="0.3">
      <c r="A130" s="6" t="s">
        <v>87</v>
      </c>
      <c r="B130" s="6" t="s">
        <v>25</v>
      </c>
      <c r="C130" s="6" t="s">
        <v>88</v>
      </c>
      <c r="D130" s="6" t="s">
        <v>26</v>
      </c>
      <c r="E130" s="6" t="s">
        <v>89</v>
      </c>
      <c r="F130" s="6" t="s">
        <v>90</v>
      </c>
      <c r="G130" s="6" t="s">
        <v>27</v>
      </c>
      <c r="H130" s="6" t="s">
        <v>28</v>
      </c>
      <c r="I130" s="6" t="s">
        <v>91</v>
      </c>
      <c r="J130" s="6"/>
      <c r="K130" s="6" t="s">
        <v>92</v>
      </c>
      <c r="L130" s="6" t="s">
        <v>29</v>
      </c>
      <c r="M130" s="6">
        <v>773089368</v>
      </c>
      <c r="N130" s="7" t="s">
        <v>93</v>
      </c>
      <c r="O130" s="6" t="s">
        <v>32</v>
      </c>
      <c r="P130" s="26"/>
      <c r="Q130" s="26"/>
      <c r="R130" s="6" t="s">
        <v>33</v>
      </c>
      <c r="S130" s="6" t="s">
        <v>115</v>
      </c>
      <c r="T130" s="6"/>
      <c r="U130" s="32">
        <v>282300</v>
      </c>
      <c r="V130" s="32">
        <v>378050</v>
      </c>
      <c r="W130" s="32">
        <v>430450</v>
      </c>
      <c r="X130" s="32">
        <v>597100</v>
      </c>
      <c r="Y130" s="6"/>
    </row>
    <row r="131" spans="1:25" x14ac:dyDescent="0.3">
      <c r="A131" s="6" t="s">
        <v>87</v>
      </c>
      <c r="B131" s="6" t="s">
        <v>25</v>
      </c>
      <c r="C131" s="6" t="s">
        <v>88</v>
      </c>
      <c r="D131" s="6" t="s">
        <v>26</v>
      </c>
      <c r="E131" s="6" t="s">
        <v>89</v>
      </c>
      <c r="F131" s="6" t="s">
        <v>90</v>
      </c>
      <c r="G131" s="6" t="s">
        <v>27</v>
      </c>
      <c r="H131" s="6" t="s">
        <v>28</v>
      </c>
      <c r="I131" s="6" t="s">
        <v>91</v>
      </c>
      <c r="J131" s="6"/>
      <c r="K131" s="6" t="s">
        <v>92</v>
      </c>
      <c r="L131" s="6" t="s">
        <v>29</v>
      </c>
      <c r="M131" s="6">
        <v>773089368</v>
      </c>
      <c r="N131" s="7" t="s">
        <v>93</v>
      </c>
      <c r="O131" s="6" t="s">
        <v>32</v>
      </c>
      <c r="P131" s="26"/>
      <c r="Q131" s="26"/>
      <c r="R131" s="6" t="s">
        <v>33</v>
      </c>
      <c r="S131" s="6" t="s">
        <v>177</v>
      </c>
      <c r="T131" s="6"/>
      <c r="U131" s="32">
        <v>3407630</v>
      </c>
      <c r="V131" s="32">
        <f>3559328+500000</f>
        <v>4059328</v>
      </c>
      <c r="W131" s="32">
        <v>2577820</v>
      </c>
      <c r="X131" s="32">
        <v>1456670</v>
      </c>
      <c r="Y131" s="6"/>
    </row>
    <row r="132" spans="1:25" x14ac:dyDescent="0.3">
      <c r="A132" s="6" t="s">
        <v>87</v>
      </c>
      <c r="B132" s="6" t="s">
        <v>25</v>
      </c>
      <c r="C132" s="6" t="s">
        <v>88</v>
      </c>
      <c r="D132" s="6" t="s">
        <v>26</v>
      </c>
      <c r="E132" s="6" t="s">
        <v>89</v>
      </c>
      <c r="F132" s="6" t="s">
        <v>90</v>
      </c>
      <c r="G132" s="6" t="s">
        <v>27</v>
      </c>
      <c r="H132" s="6" t="s">
        <v>28</v>
      </c>
      <c r="I132" s="6" t="s">
        <v>91</v>
      </c>
      <c r="J132" s="6"/>
      <c r="K132" s="6" t="s">
        <v>92</v>
      </c>
      <c r="L132" s="6" t="s">
        <v>29</v>
      </c>
      <c r="M132" s="6">
        <v>773089368</v>
      </c>
      <c r="N132" s="7" t="s">
        <v>93</v>
      </c>
      <c r="O132" s="6" t="s">
        <v>32</v>
      </c>
      <c r="P132" s="26"/>
      <c r="Q132" s="26"/>
      <c r="R132" s="6" t="s">
        <v>34</v>
      </c>
      <c r="S132" s="6" t="s">
        <v>103</v>
      </c>
      <c r="T132" s="6"/>
      <c r="U132" s="32"/>
      <c r="V132" s="32">
        <v>133000</v>
      </c>
      <c r="W132" s="32">
        <v>250000</v>
      </c>
      <c r="X132" s="32">
        <v>95000</v>
      </c>
      <c r="Y132" s="6"/>
    </row>
    <row r="133" spans="1:25" x14ac:dyDescent="0.3">
      <c r="A133" s="6" t="s">
        <v>87</v>
      </c>
      <c r="B133" s="6" t="s">
        <v>25</v>
      </c>
      <c r="C133" s="6" t="s">
        <v>88</v>
      </c>
      <c r="D133" s="6" t="s">
        <v>26</v>
      </c>
      <c r="E133" s="6" t="s">
        <v>89</v>
      </c>
      <c r="F133" s="6" t="s">
        <v>90</v>
      </c>
      <c r="G133" s="6" t="s">
        <v>27</v>
      </c>
      <c r="H133" s="6" t="s">
        <v>28</v>
      </c>
      <c r="I133" s="6" t="s">
        <v>91</v>
      </c>
      <c r="J133" s="6"/>
      <c r="K133" s="6" t="s">
        <v>92</v>
      </c>
      <c r="L133" s="6" t="s">
        <v>29</v>
      </c>
      <c r="M133" s="6">
        <v>773089368</v>
      </c>
      <c r="N133" s="7" t="s">
        <v>93</v>
      </c>
      <c r="O133" s="6" t="s">
        <v>32</v>
      </c>
      <c r="P133" s="26"/>
      <c r="Q133" s="26"/>
      <c r="R133" s="6" t="s">
        <v>34</v>
      </c>
      <c r="S133" s="6" t="s">
        <v>104</v>
      </c>
      <c r="T133" s="6"/>
      <c r="U133" s="32"/>
      <c r="V133" s="32"/>
      <c r="W133" s="32"/>
      <c r="X133" s="32">
        <v>2150000</v>
      </c>
      <c r="Y133" s="6"/>
    </row>
    <row r="134" spans="1:25" x14ac:dyDescent="0.3">
      <c r="A134" s="6" t="s">
        <v>87</v>
      </c>
      <c r="B134" s="6" t="s">
        <v>25</v>
      </c>
      <c r="C134" s="6" t="s">
        <v>88</v>
      </c>
      <c r="D134" s="6" t="s">
        <v>26</v>
      </c>
      <c r="E134" s="6" t="s">
        <v>89</v>
      </c>
      <c r="F134" s="6" t="s">
        <v>90</v>
      </c>
      <c r="G134" s="6" t="s">
        <v>27</v>
      </c>
      <c r="H134" s="6" t="s">
        <v>28</v>
      </c>
      <c r="I134" s="6" t="s">
        <v>91</v>
      </c>
      <c r="J134" s="6"/>
      <c r="K134" s="6" t="s">
        <v>92</v>
      </c>
      <c r="L134" s="6" t="s">
        <v>29</v>
      </c>
      <c r="M134" s="6">
        <v>773089368</v>
      </c>
      <c r="N134" s="7" t="s">
        <v>93</v>
      </c>
      <c r="O134" s="6" t="s">
        <v>32</v>
      </c>
      <c r="P134" s="26" t="s">
        <v>35</v>
      </c>
      <c r="Q134" s="29"/>
      <c r="R134" s="30" t="s">
        <v>33</v>
      </c>
      <c r="S134" s="6" t="s">
        <v>105</v>
      </c>
      <c r="T134" s="28"/>
      <c r="U134" s="32">
        <v>96660</v>
      </c>
      <c r="V134" s="32">
        <v>92950</v>
      </c>
      <c r="W134" s="32">
        <v>76885</v>
      </c>
      <c r="X134" s="32">
        <v>25750</v>
      </c>
      <c r="Y134" s="6"/>
    </row>
    <row r="135" spans="1:25" x14ac:dyDescent="0.3">
      <c r="A135" s="6" t="s">
        <v>87</v>
      </c>
      <c r="B135" s="6" t="s">
        <v>25</v>
      </c>
      <c r="C135" s="6" t="s">
        <v>88</v>
      </c>
      <c r="D135" s="6" t="s">
        <v>26</v>
      </c>
      <c r="E135" s="6" t="s">
        <v>89</v>
      </c>
      <c r="F135" s="6" t="s">
        <v>90</v>
      </c>
      <c r="G135" s="6" t="s">
        <v>27</v>
      </c>
      <c r="H135" s="6" t="s">
        <v>28</v>
      </c>
      <c r="I135" s="6" t="s">
        <v>91</v>
      </c>
      <c r="J135" s="6"/>
      <c r="K135" s="6" t="s">
        <v>92</v>
      </c>
      <c r="L135" s="6" t="s">
        <v>29</v>
      </c>
      <c r="M135" s="6">
        <v>773089368</v>
      </c>
      <c r="N135" s="7" t="s">
        <v>93</v>
      </c>
      <c r="O135" s="6" t="s">
        <v>30</v>
      </c>
      <c r="P135" s="26" t="s">
        <v>94</v>
      </c>
      <c r="Q135" s="26"/>
      <c r="R135" s="6"/>
      <c r="S135" s="6"/>
      <c r="T135" s="28"/>
      <c r="U135" s="32">
        <v>8680545</v>
      </c>
      <c r="V135" s="32">
        <v>8736464</v>
      </c>
      <c r="W135" s="32">
        <v>6880366</v>
      </c>
      <c r="X135" s="32">
        <v>4095906</v>
      </c>
      <c r="Y135" s="6"/>
    </row>
    <row r="136" spans="1:25" x14ac:dyDescent="0.3">
      <c r="A136" s="6" t="s">
        <v>87</v>
      </c>
      <c r="B136" s="6" t="s">
        <v>25</v>
      </c>
      <c r="C136" s="6" t="s">
        <v>88</v>
      </c>
      <c r="D136" s="6" t="s">
        <v>26</v>
      </c>
      <c r="E136" s="6" t="s">
        <v>89</v>
      </c>
      <c r="F136" s="6" t="s">
        <v>90</v>
      </c>
      <c r="G136" s="6" t="s">
        <v>27</v>
      </c>
      <c r="H136" s="6" t="s">
        <v>28</v>
      </c>
      <c r="I136" s="6" t="s">
        <v>91</v>
      </c>
      <c r="J136" s="6"/>
      <c r="K136" s="6" t="s">
        <v>92</v>
      </c>
      <c r="L136" s="6" t="s">
        <v>29</v>
      </c>
      <c r="M136" s="6">
        <v>773089368</v>
      </c>
      <c r="N136" s="7" t="s">
        <v>93</v>
      </c>
      <c r="O136" s="6" t="s">
        <v>30</v>
      </c>
      <c r="P136" s="26" t="s">
        <v>31</v>
      </c>
      <c r="Q136" s="26"/>
      <c r="R136" s="6"/>
      <c r="S136" s="6"/>
      <c r="T136" s="28"/>
      <c r="U136" s="32">
        <v>402640</v>
      </c>
      <c r="V136" s="32">
        <v>1050000</v>
      </c>
      <c r="W136" s="32">
        <v>1500000</v>
      </c>
      <c r="X136" s="32">
        <v>1250000</v>
      </c>
      <c r="Y136" s="6"/>
    </row>
    <row r="137" spans="1:25" x14ac:dyDescent="0.3">
      <c r="A137" s="6" t="s">
        <v>87</v>
      </c>
      <c r="B137" s="6" t="s">
        <v>25</v>
      </c>
      <c r="C137" s="6" t="s">
        <v>88</v>
      </c>
      <c r="D137" s="6" t="s">
        <v>26</v>
      </c>
      <c r="E137" s="6" t="s">
        <v>89</v>
      </c>
      <c r="F137" s="6" t="s">
        <v>90</v>
      </c>
      <c r="G137" s="6" t="s">
        <v>27</v>
      </c>
      <c r="H137" s="6" t="s">
        <v>28</v>
      </c>
      <c r="I137" s="6" t="s">
        <v>91</v>
      </c>
      <c r="J137" s="6"/>
      <c r="K137" s="6" t="s">
        <v>92</v>
      </c>
      <c r="L137" s="6" t="s">
        <v>29</v>
      </c>
      <c r="M137" s="6">
        <v>773089368</v>
      </c>
      <c r="N137" s="7" t="s">
        <v>93</v>
      </c>
      <c r="O137" s="6" t="s">
        <v>30</v>
      </c>
      <c r="P137" s="33" t="s">
        <v>178</v>
      </c>
      <c r="Q137" s="26" t="s">
        <v>179</v>
      </c>
      <c r="R137" s="6"/>
      <c r="S137" s="6"/>
      <c r="T137" s="28"/>
      <c r="U137" s="32"/>
      <c r="V137" s="32"/>
      <c r="W137" s="32"/>
      <c r="X137" s="32">
        <v>800000</v>
      </c>
      <c r="Y137" s="6"/>
    </row>
    <row r="138" spans="1:25" x14ac:dyDescent="0.3">
      <c r="A138" s="6" t="s">
        <v>87</v>
      </c>
      <c r="B138" s="6" t="s">
        <v>25</v>
      </c>
      <c r="C138" s="6" t="s">
        <v>88</v>
      </c>
      <c r="D138" s="6" t="s">
        <v>26</v>
      </c>
      <c r="E138" s="6" t="s">
        <v>89</v>
      </c>
      <c r="F138" s="6" t="s">
        <v>90</v>
      </c>
      <c r="G138" s="6" t="s">
        <v>27</v>
      </c>
      <c r="H138" s="6" t="s">
        <v>28</v>
      </c>
      <c r="I138" s="6" t="s">
        <v>91</v>
      </c>
      <c r="J138" s="6"/>
      <c r="K138" s="6" t="s">
        <v>92</v>
      </c>
      <c r="L138" s="6" t="s">
        <v>29</v>
      </c>
      <c r="M138" s="6">
        <v>773089368</v>
      </c>
      <c r="N138" s="7" t="s">
        <v>93</v>
      </c>
      <c r="O138" s="6" t="s">
        <v>30</v>
      </c>
      <c r="P138" s="33" t="s">
        <v>180</v>
      </c>
      <c r="Q138" s="26" t="s">
        <v>179</v>
      </c>
      <c r="R138" s="6"/>
      <c r="S138" s="6"/>
      <c r="T138" s="28"/>
      <c r="U138" s="32"/>
      <c r="V138" s="32"/>
      <c r="W138" s="32"/>
      <c r="X138" s="32">
        <v>385000</v>
      </c>
      <c r="Y138" s="6"/>
    </row>
    <row r="139" spans="1:25" x14ac:dyDescent="0.3">
      <c r="A139" s="6" t="s">
        <v>87</v>
      </c>
      <c r="B139" s="6" t="s">
        <v>25</v>
      </c>
      <c r="C139" s="6" t="s">
        <v>88</v>
      </c>
      <c r="D139" s="6" t="s">
        <v>26</v>
      </c>
      <c r="E139" s="6" t="s">
        <v>89</v>
      </c>
      <c r="F139" s="6" t="s">
        <v>90</v>
      </c>
      <c r="G139" s="6" t="s">
        <v>27</v>
      </c>
      <c r="H139" s="6" t="s">
        <v>28</v>
      </c>
      <c r="I139" s="6" t="s">
        <v>91</v>
      </c>
      <c r="J139" s="6"/>
      <c r="K139" s="6" t="s">
        <v>92</v>
      </c>
      <c r="L139" s="6" t="s">
        <v>29</v>
      </c>
      <c r="M139" s="6">
        <v>773089368</v>
      </c>
      <c r="N139" s="7" t="s">
        <v>93</v>
      </c>
      <c r="O139" s="6" t="s">
        <v>30</v>
      </c>
      <c r="P139" s="33" t="s">
        <v>181</v>
      </c>
      <c r="Q139" s="26" t="s">
        <v>179</v>
      </c>
      <c r="R139" s="6"/>
      <c r="S139" s="6"/>
      <c r="T139" s="28"/>
      <c r="U139" s="32"/>
      <c r="V139" s="32"/>
      <c r="W139" s="32"/>
      <c r="X139" s="32">
        <v>625000</v>
      </c>
      <c r="Y139" s="6"/>
    </row>
    <row r="140" spans="1:25" x14ac:dyDescent="0.3">
      <c r="A140" s="6" t="s">
        <v>87</v>
      </c>
      <c r="B140" s="6" t="s">
        <v>25</v>
      </c>
      <c r="C140" s="6" t="s">
        <v>88</v>
      </c>
      <c r="D140" s="6" t="s">
        <v>26</v>
      </c>
      <c r="E140" s="6" t="s">
        <v>89</v>
      </c>
      <c r="F140" s="6" t="s">
        <v>90</v>
      </c>
      <c r="G140" s="6" t="s">
        <v>27</v>
      </c>
      <c r="H140" s="6" t="s">
        <v>28</v>
      </c>
      <c r="I140" s="6" t="s">
        <v>91</v>
      </c>
      <c r="J140" s="6"/>
      <c r="K140" s="6" t="s">
        <v>92</v>
      </c>
      <c r="L140" s="6" t="s">
        <v>29</v>
      </c>
      <c r="M140" s="6">
        <v>773089368</v>
      </c>
      <c r="N140" s="7" t="s">
        <v>93</v>
      </c>
      <c r="O140" s="6" t="s">
        <v>30</v>
      </c>
      <c r="P140" s="26" t="s">
        <v>94</v>
      </c>
      <c r="Q140" s="26"/>
      <c r="R140" s="6"/>
      <c r="S140" s="6"/>
      <c r="T140" s="28" t="s">
        <v>95</v>
      </c>
      <c r="U140" s="32">
        <v>82434000</v>
      </c>
      <c r="V140" s="32">
        <v>7142685</v>
      </c>
      <c r="W140" s="32">
        <v>6611546</v>
      </c>
      <c r="X140" s="32">
        <v>3757236</v>
      </c>
      <c r="Y140" s="6"/>
    </row>
    <row r="141" spans="1:25" x14ac:dyDescent="0.3">
      <c r="A141" s="6" t="s">
        <v>87</v>
      </c>
      <c r="B141" s="6" t="s">
        <v>25</v>
      </c>
      <c r="C141" s="6" t="s">
        <v>88</v>
      </c>
      <c r="D141" s="6" t="s">
        <v>26</v>
      </c>
      <c r="E141" s="6" t="s">
        <v>89</v>
      </c>
      <c r="F141" s="6" t="s">
        <v>90</v>
      </c>
      <c r="G141" s="6" t="s">
        <v>27</v>
      </c>
      <c r="H141" s="6" t="s">
        <v>28</v>
      </c>
      <c r="I141" s="6" t="s">
        <v>91</v>
      </c>
      <c r="J141" s="6"/>
      <c r="K141" s="6" t="s">
        <v>92</v>
      </c>
      <c r="L141" s="6" t="s">
        <v>29</v>
      </c>
      <c r="M141" s="6">
        <v>773089368</v>
      </c>
      <c r="N141" s="7" t="s">
        <v>93</v>
      </c>
      <c r="O141" s="6" t="s">
        <v>30</v>
      </c>
      <c r="P141" s="26" t="s">
        <v>94</v>
      </c>
      <c r="Q141" s="26"/>
      <c r="R141" s="6"/>
      <c r="S141" s="6"/>
      <c r="T141" s="28" t="s">
        <v>96</v>
      </c>
      <c r="U141" s="32">
        <v>81865</v>
      </c>
      <c r="V141" s="32">
        <v>107210</v>
      </c>
      <c r="W141" s="32">
        <v>88820</v>
      </c>
      <c r="X141" s="32">
        <v>338610</v>
      </c>
      <c r="Y141" s="6"/>
    </row>
    <row r="142" spans="1:25" x14ac:dyDescent="0.3">
      <c r="A142" s="6" t="s">
        <v>87</v>
      </c>
      <c r="B142" s="6" t="s">
        <v>25</v>
      </c>
      <c r="C142" s="6" t="s">
        <v>88</v>
      </c>
      <c r="D142" s="6" t="s">
        <v>26</v>
      </c>
      <c r="E142" s="6" t="s">
        <v>89</v>
      </c>
      <c r="F142" s="6" t="s">
        <v>90</v>
      </c>
      <c r="G142" s="6" t="s">
        <v>27</v>
      </c>
      <c r="H142" s="6" t="s">
        <v>28</v>
      </c>
      <c r="I142" s="6" t="s">
        <v>91</v>
      </c>
      <c r="J142" s="6"/>
      <c r="K142" s="6" t="s">
        <v>92</v>
      </c>
      <c r="L142" s="6" t="s">
        <v>29</v>
      </c>
      <c r="M142" s="6">
        <v>773089368</v>
      </c>
      <c r="N142" s="7" t="s">
        <v>93</v>
      </c>
      <c r="O142" s="6" t="s">
        <v>30</v>
      </c>
      <c r="P142" s="26" t="s">
        <v>94</v>
      </c>
      <c r="Q142" s="26"/>
      <c r="R142" s="6"/>
      <c r="S142" s="6"/>
      <c r="T142" s="28" t="s">
        <v>97</v>
      </c>
      <c r="U142" s="32">
        <v>355280</v>
      </c>
      <c r="V142" s="32">
        <v>1486569</v>
      </c>
      <c r="W142" s="32">
        <v>180000</v>
      </c>
      <c r="X142" s="32"/>
      <c r="Y142" s="6"/>
    </row>
    <row r="143" spans="1:25" x14ac:dyDescent="0.3">
      <c r="A143" s="6" t="s">
        <v>87</v>
      </c>
      <c r="B143" s="6" t="s">
        <v>25</v>
      </c>
      <c r="C143" s="6" t="s">
        <v>88</v>
      </c>
      <c r="D143" s="6" t="s">
        <v>26</v>
      </c>
      <c r="E143" s="6" t="s">
        <v>89</v>
      </c>
      <c r="F143" s="6" t="s">
        <v>90</v>
      </c>
      <c r="G143" s="6" t="s">
        <v>27</v>
      </c>
      <c r="H143" s="6" t="s">
        <v>28</v>
      </c>
      <c r="I143" s="6" t="s">
        <v>91</v>
      </c>
      <c r="J143" s="6"/>
      <c r="K143" s="6" t="s">
        <v>92</v>
      </c>
      <c r="L143" s="6" t="s">
        <v>29</v>
      </c>
      <c r="M143" s="6">
        <v>773089369</v>
      </c>
      <c r="N143" s="7" t="s">
        <v>93</v>
      </c>
      <c r="O143" s="6" t="s">
        <v>32</v>
      </c>
      <c r="P143" s="26"/>
      <c r="Q143" s="26"/>
      <c r="R143" s="6" t="s">
        <v>33</v>
      </c>
      <c r="S143" s="6" t="s">
        <v>100</v>
      </c>
      <c r="T143" s="28"/>
      <c r="U143" s="32">
        <v>1682645</v>
      </c>
      <c r="V143" s="32">
        <v>1564635</v>
      </c>
      <c r="W143" s="32">
        <v>1696320</v>
      </c>
      <c r="X143" s="32">
        <v>1043400</v>
      </c>
      <c r="Y143" s="6"/>
    </row>
    <row r="144" spans="1:25" x14ac:dyDescent="0.3">
      <c r="A144" s="6" t="s">
        <v>87</v>
      </c>
      <c r="B144" s="6" t="s">
        <v>25</v>
      </c>
      <c r="C144" s="6" t="s">
        <v>88</v>
      </c>
      <c r="D144" s="6" t="s">
        <v>26</v>
      </c>
      <c r="E144" s="6" t="s">
        <v>89</v>
      </c>
      <c r="F144" s="6" t="s">
        <v>90</v>
      </c>
      <c r="G144" s="6" t="s">
        <v>27</v>
      </c>
      <c r="H144" s="6" t="s">
        <v>28</v>
      </c>
      <c r="I144" s="6" t="s">
        <v>91</v>
      </c>
      <c r="J144" s="6"/>
      <c r="K144" s="6" t="s">
        <v>92</v>
      </c>
      <c r="L144" s="6" t="s">
        <v>29</v>
      </c>
      <c r="M144" s="6">
        <v>773089370</v>
      </c>
      <c r="N144" s="7" t="s">
        <v>93</v>
      </c>
      <c r="O144" s="6" t="s">
        <v>32</v>
      </c>
      <c r="P144" s="26"/>
      <c r="Q144" s="26"/>
      <c r="R144" s="6" t="s">
        <v>33</v>
      </c>
      <c r="S144" s="6" t="s">
        <v>115</v>
      </c>
      <c r="T144" s="28"/>
      <c r="U144" s="32">
        <v>282300</v>
      </c>
      <c r="V144" s="32">
        <v>378050</v>
      </c>
      <c r="W144" s="32">
        <v>430450</v>
      </c>
      <c r="X144" s="32">
        <v>597100</v>
      </c>
      <c r="Y144" s="6"/>
    </row>
    <row r="145" spans="1:25" x14ac:dyDescent="0.3">
      <c r="A145" s="6" t="s">
        <v>87</v>
      </c>
      <c r="B145" s="6" t="s">
        <v>25</v>
      </c>
      <c r="C145" s="6" t="s">
        <v>88</v>
      </c>
      <c r="D145" s="6" t="s">
        <v>26</v>
      </c>
      <c r="E145" s="6" t="s">
        <v>89</v>
      </c>
      <c r="F145" s="6" t="s">
        <v>90</v>
      </c>
      <c r="G145" s="6" t="s">
        <v>27</v>
      </c>
      <c r="H145" s="6" t="s">
        <v>28</v>
      </c>
      <c r="I145" s="6" t="s">
        <v>91</v>
      </c>
      <c r="J145" s="6"/>
      <c r="K145" s="6" t="s">
        <v>92</v>
      </c>
      <c r="L145" s="6" t="s">
        <v>29</v>
      </c>
      <c r="M145" s="6">
        <v>773089371</v>
      </c>
      <c r="N145" s="7" t="s">
        <v>93</v>
      </c>
      <c r="O145" s="6" t="s">
        <v>32</v>
      </c>
      <c r="P145" s="26"/>
      <c r="Q145" s="26"/>
      <c r="R145" s="6" t="s">
        <v>33</v>
      </c>
      <c r="S145" s="6" t="s">
        <v>177</v>
      </c>
      <c r="T145" s="28"/>
      <c r="U145" s="32">
        <v>3407630</v>
      </c>
      <c r="V145" s="32">
        <f>3559328+500000</f>
        <v>4059328</v>
      </c>
      <c r="W145" s="32">
        <v>2577820</v>
      </c>
      <c r="X145" s="32">
        <v>1456670</v>
      </c>
      <c r="Y145" s="6"/>
    </row>
    <row r="146" spans="1:25" x14ac:dyDescent="0.3">
      <c r="A146" s="6" t="s">
        <v>87</v>
      </c>
      <c r="B146" s="6" t="s">
        <v>25</v>
      </c>
      <c r="C146" s="6" t="s">
        <v>88</v>
      </c>
      <c r="D146" s="6" t="s">
        <v>26</v>
      </c>
      <c r="E146" s="6" t="s">
        <v>89</v>
      </c>
      <c r="F146" s="6" t="s">
        <v>90</v>
      </c>
      <c r="G146" s="6" t="s">
        <v>27</v>
      </c>
      <c r="H146" s="6" t="s">
        <v>28</v>
      </c>
      <c r="I146" s="6" t="s">
        <v>91</v>
      </c>
      <c r="J146" s="6"/>
      <c r="K146" s="6" t="s">
        <v>92</v>
      </c>
      <c r="L146" s="6" t="s">
        <v>29</v>
      </c>
      <c r="M146" s="6">
        <v>773089372</v>
      </c>
      <c r="N146" s="7" t="s">
        <v>93</v>
      </c>
      <c r="O146" s="6" t="s">
        <v>32</v>
      </c>
      <c r="P146" s="26"/>
      <c r="Q146" s="26"/>
      <c r="R146" s="6" t="s">
        <v>33</v>
      </c>
      <c r="S146" s="6" t="s">
        <v>182</v>
      </c>
      <c r="T146" s="28"/>
      <c r="U146" s="32">
        <v>364244</v>
      </c>
      <c r="V146" s="32">
        <v>267450</v>
      </c>
      <c r="W146" s="32">
        <v>202000</v>
      </c>
      <c r="X146" s="32">
        <v>342500</v>
      </c>
      <c r="Y146" s="6"/>
    </row>
    <row r="147" spans="1:25" x14ac:dyDescent="0.3">
      <c r="A147" s="6" t="s">
        <v>87</v>
      </c>
      <c r="B147" s="6" t="s">
        <v>25</v>
      </c>
      <c r="C147" s="6" t="s">
        <v>88</v>
      </c>
      <c r="D147" s="6" t="s">
        <v>26</v>
      </c>
      <c r="E147" s="6" t="s">
        <v>89</v>
      </c>
      <c r="F147" s="6" t="s">
        <v>90</v>
      </c>
      <c r="G147" s="6" t="s">
        <v>27</v>
      </c>
      <c r="H147" s="6" t="s">
        <v>28</v>
      </c>
      <c r="I147" s="6" t="s">
        <v>91</v>
      </c>
      <c r="J147" s="6"/>
      <c r="K147" s="6" t="s">
        <v>92</v>
      </c>
      <c r="L147" s="6" t="s">
        <v>29</v>
      </c>
      <c r="M147" s="6">
        <v>773089373</v>
      </c>
      <c r="N147" s="7" t="s">
        <v>93</v>
      </c>
      <c r="O147" s="6" t="s">
        <v>32</v>
      </c>
      <c r="P147" s="26"/>
      <c r="Q147" s="26"/>
      <c r="R147" s="6" t="s">
        <v>33</v>
      </c>
      <c r="S147" s="6" t="s">
        <v>183</v>
      </c>
      <c r="T147" s="28"/>
      <c r="U147" s="32">
        <v>212600</v>
      </c>
      <c r="V147" s="32">
        <v>307975</v>
      </c>
      <c r="W147" s="32">
        <v>105650</v>
      </c>
      <c r="X147" s="32">
        <v>196700</v>
      </c>
      <c r="Y147" s="6"/>
    </row>
    <row r="148" spans="1:25" x14ac:dyDescent="0.3">
      <c r="A148" s="6" t="s">
        <v>87</v>
      </c>
      <c r="B148" s="6" t="s">
        <v>25</v>
      </c>
      <c r="C148" s="6" t="s">
        <v>88</v>
      </c>
      <c r="D148" s="6" t="s">
        <v>26</v>
      </c>
      <c r="E148" s="6" t="s">
        <v>89</v>
      </c>
      <c r="F148" s="6" t="s">
        <v>90</v>
      </c>
      <c r="G148" s="6" t="s">
        <v>27</v>
      </c>
      <c r="H148" s="6" t="s">
        <v>28</v>
      </c>
      <c r="I148" s="6" t="s">
        <v>91</v>
      </c>
      <c r="J148" s="6"/>
      <c r="K148" s="6" t="s">
        <v>92</v>
      </c>
      <c r="L148" s="6" t="s">
        <v>29</v>
      </c>
      <c r="M148" s="6">
        <v>773089374</v>
      </c>
      <c r="N148" s="7" t="s">
        <v>93</v>
      </c>
      <c r="O148" s="6" t="s">
        <v>32</v>
      </c>
      <c r="P148" s="26"/>
      <c r="Q148" s="26"/>
      <c r="R148" s="6" t="s">
        <v>33</v>
      </c>
      <c r="S148" s="6" t="s">
        <v>81</v>
      </c>
      <c r="T148" s="28"/>
      <c r="U148" s="32">
        <v>149199</v>
      </c>
      <c r="V148" s="32">
        <v>95599</v>
      </c>
      <c r="W148" s="32">
        <v>189470</v>
      </c>
      <c r="X148" s="32">
        <v>118275</v>
      </c>
      <c r="Y148" s="6"/>
    </row>
    <row r="149" spans="1:25" x14ac:dyDescent="0.3">
      <c r="A149" s="6" t="s">
        <v>87</v>
      </c>
      <c r="B149" s="6" t="s">
        <v>25</v>
      </c>
      <c r="C149" s="6" t="s">
        <v>88</v>
      </c>
      <c r="D149" s="6" t="s">
        <v>26</v>
      </c>
      <c r="E149" s="6" t="s">
        <v>89</v>
      </c>
      <c r="F149" s="6" t="s">
        <v>90</v>
      </c>
      <c r="G149" s="6" t="s">
        <v>27</v>
      </c>
      <c r="H149" s="6" t="s">
        <v>28</v>
      </c>
      <c r="I149" s="6" t="s">
        <v>91</v>
      </c>
      <c r="J149" s="6"/>
      <c r="K149" s="6" t="s">
        <v>92</v>
      </c>
      <c r="L149" s="6" t="s">
        <v>29</v>
      </c>
      <c r="M149" s="6">
        <v>773089374</v>
      </c>
      <c r="N149" s="7" t="s">
        <v>93</v>
      </c>
      <c r="O149" s="6" t="s">
        <v>32</v>
      </c>
      <c r="P149" s="26"/>
      <c r="Q149" s="26"/>
      <c r="R149" s="6" t="s">
        <v>33</v>
      </c>
      <c r="S149" s="6" t="s">
        <v>184</v>
      </c>
      <c r="T149" s="28" t="s">
        <v>95</v>
      </c>
      <c r="U149" s="32">
        <v>96660</v>
      </c>
      <c r="V149" s="32">
        <v>92950</v>
      </c>
      <c r="W149" s="32">
        <v>76888</v>
      </c>
      <c r="X149" s="32">
        <v>25750</v>
      </c>
      <c r="Y149" s="6"/>
    </row>
    <row r="150" spans="1:25" x14ac:dyDescent="0.3">
      <c r="A150" s="6" t="s">
        <v>87</v>
      </c>
      <c r="B150" s="6" t="s">
        <v>25</v>
      </c>
      <c r="C150" s="6" t="s">
        <v>88</v>
      </c>
      <c r="D150" s="6" t="s">
        <v>26</v>
      </c>
      <c r="E150" s="6" t="s">
        <v>89</v>
      </c>
      <c r="F150" s="6" t="s">
        <v>90</v>
      </c>
      <c r="G150" s="6" t="s">
        <v>27</v>
      </c>
      <c r="H150" s="6" t="s">
        <v>28</v>
      </c>
      <c r="I150" s="6" t="s">
        <v>91</v>
      </c>
      <c r="J150" s="6"/>
      <c r="K150" s="6" t="s">
        <v>92</v>
      </c>
      <c r="L150" s="6" t="s">
        <v>29</v>
      </c>
      <c r="M150" s="6">
        <v>773089375</v>
      </c>
      <c r="N150" s="7" t="s">
        <v>93</v>
      </c>
      <c r="O150" s="6" t="s">
        <v>32</v>
      </c>
      <c r="P150" s="26"/>
      <c r="Q150" s="26"/>
      <c r="R150" s="6" t="s">
        <v>33</v>
      </c>
      <c r="S150" s="6" t="s">
        <v>185</v>
      </c>
      <c r="T150" s="28"/>
      <c r="U150" s="32">
        <v>250000</v>
      </c>
      <c r="V150" s="32">
        <v>230000</v>
      </c>
      <c r="W150" s="32"/>
      <c r="X150" s="32"/>
      <c r="Y150" s="6"/>
    </row>
    <row r="151" spans="1:25" x14ac:dyDescent="0.3">
      <c r="A151" s="6" t="s">
        <v>87</v>
      </c>
      <c r="B151" s="6" t="s">
        <v>25</v>
      </c>
      <c r="C151" s="6" t="s">
        <v>88</v>
      </c>
      <c r="D151" s="6" t="s">
        <v>26</v>
      </c>
      <c r="E151" s="6" t="s">
        <v>89</v>
      </c>
      <c r="F151" s="6" t="s">
        <v>90</v>
      </c>
      <c r="G151" s="6" t="s">
        <v>27</v>
      </c>
      <c r="H151" s="6" t="s">
        <v>28</v>
      </c>
      <c r="I151" s="6" t="s">
        <v>91</v>
      </c>
      <c r="J151" s="6"/>
      <c r="K151" s="6" t="s">
        <v>92</v>
      </c>
      <c r="L151" s="6" t="s">
        <v>29</v>
      </c>
      <c r="M151" s="6">
        <v>773089376</v>
      </c>
      <c r="N151" s="7" t="s">
        <v>93</v>
      </c>
      <c r="O151" s="6" t="s">
        <v>32</v>
      </c>
      <c r="P151" s="26"/>
      <c r="Q151" s="26"/>
      <c r="R151" s="6" t="s">
        <v>33</v>
      </c>
      <c r="S151" s="6" t="s">
        <v>186</v>
      </c>
      <c r="T151" s="28"/>
      <c r="U151" s="32"/>
      <c r="V151" s="32">
        <v>500000</v>
      </c>
      <c r="W151" s="32"/>
      <c r="X151" s="32"/>
      <c r="Y151" s="6"/>
    </row>
    <row r="152" spans="1:25" x14ac:dyDescent="0.3">
      <c r="A152" s="6" t="s">
        <v>87</v>
      </c>
      <c r="B152" s="6" t="s">
        <v>25</v>
      </c>
      <c r="C152" s="6" t="s">
        <v>88</v>
      </c>
      <c r="D152" s="6" t="s">
        <v>26</v>
      </c>
      <c r="E152" s="6" t="s">
        <v>89</v>
      </c>
      <c r="F152" s="6" t="s">
        <v>90</v>
      </c>
      <c r="G152" s="6" t="s">
        <v>27</v>
      </c>
      <c r="H152" s="6" t="s">
        <v>28</v>
      </c>
      <c r="I152" s="6" t="s">
        <v>91</v>
      </c>
      <c r="J152" s="6"/>
      <c r="K152" s="6" t="s">
        <v>92</v>
      </c>
      <c r="L152" s="6" t="s">
        <v>29</v>
      </c>
      <c r="M152" s="6">
        <v>773089377</v>
      </c>
      <c r="N152" s="7" t="s">
        <v>93</v>
      </c>
      <c r="O152" s="6" t="s">
        <v>32</v>
      </c>
      <c r="P152" s="26"/>
      <c r="Q152" s="26"/>
      <c r="R152" s="6" t="s">
        <v>34</v>
      </c>
      <c r="S152" s="6" t="s">
        <v>103</v>
      </c>
      <c r="T152" s="28"/>
      <c r="U152" s="32"/>
      <c r="V152" s="32">
        <v>133000</v>
      </c>
      <c r="W152" s="32">
        <v>250000</v>
      </c>
      <c r="X152" s="32">
        <v>95000</v>
      </c>
      <c r="Y152" s="6"/>
    </row>
    <row r="153" spans="1:25" x14ac:dyDescent="0.3">
      <c r="A153" s="6" t="s">
        <v>87</v>
      </c>
      <c r="B153" s="6" t="s">
        <v>25</v>
      </c>
      <c r="C153" s="6" t="s">
        <v>88</v>
      </c>
      <c r="D153" s="6" t="s">
        <v>26</v>
      </c>
      <c r="E153" s="6" t="s">
        <v>89</v>
      </c>
      <c r="F153" s="6" t="s">
        <v>90</v>
      </c>
      <c r="G153" s="6" t="s">
        <v>27</v>
      </c>
      <c r="H153" s="6" t="s">
        <v>28</v>
      </c>
      <c r="I153" s="6" t="s">
        <v>91</v>
      </c>
      <c r="J153" s="6"/>
      <c r="K153" s="6" t="s">
        <v>92</v>
      </c>
      <c r="L153" s="6" t="s">
        <v>29</v>
      </c>
      <c r="M153" s="6">
        <v>773089378</v>
      </c>
      <c r="N153" s="7" t="s">
        <v>93</v>
      </c>
      <c r="O153" s="6" t="s">
        <v>32</v>
      </c>
      <c r="P153" s="26"/>
      <c r="Q153" s="26"/>
      <c r="R153" s="6" t="s">
        <v>34</v>
      </c>
      <c r="S153" s="6" t="s">
        <v>104</v>
      </c>
      <c r="T153" s="28"/>
      <c r="U153" s="32"/>
      <c r="V153" s="32"/>
      <c r="W153" s="32"/>
      <c r="X153" s="32">
        <v>2150000</v>
      </c>
      <c r="Y153" s="6"/>
    </row>
    <row r="154" spans="1:25" x14ac:dyDescent="0.3">
      <c r="A154" s="6" t="s">
        <v>87</v>
      </c>
      <c r="B154" s="6" t="s">
        <v>25</v>
      </c>
      <c r="C154" s="6" t="s">
        <v>88</v>
      </c>
      <c r="D154" s="6" t="s">
        <v>26</v>
      </c>
      <c r="E154" s="6" t="s">
        <v>89</v>
      </c>
      <c r="F154" s="6" t="s">
        <v>90</v>
      </c>
      <c r="G154" s="6" t="s">
        <v>27</v>
      </c>
      <c r="H154" s="6" t="s">
        <v>28</v>
      </c>
      <c r="I154" s="6" t="s">
        <v>91</v>
      </c>
      <c r="J154" s="6"/>
      <c r="K154" s="6" t="s">
        <v>92</v>
      </c>
      <c r="L154" s="6" t="s">
        <v>29</v>
      </c>
      <c r="M154" s="6">
        <v>773089379</v>
      </c>
      <c r="N154" s="7" t="s">
        <v>93</v>
      </c>
      <c r="O154" s="6" t="s">
        <v>32</v>
      </c>
      <c r="P154" s="26"/>
      <c r="Q154" s="26"/>
      <c r="R154" s="6" t="s">
        <v>34</v>
      </c>
      <c r="S154" s="6" t="s">
        <v>187</v>
      </c>
      <c r="T154" s="28"/>
      <c r="U154" s="32">
        <v>415000</v>
      </c>
      <c r="V154" s="32"/>
      <c r="W154" s="32"/>
      <c r="X154" s="32"/>
      <c r="Y154" s="6"/>
    </row>
    <row r="155" spans="1:25" x14ac:dyDescent="0.3">
      <c r="A155" s="6" t="s">
        <v>188</v>
      </c>
      <c r="B155" s="6" t="s">
        <v>25</v>
      </c>
      <c r="C155" s="6" t="s">
        <v>189</v>
      </c>
      <c r="D155" s="6" t="s">
        <v>26</v>
      </c>
      <c r="E155" s="6" t="s">
        <v>26</v>
      </c>
      <c r="F155" s="6" t="s">
        <v>190</v>
      </c>
      <c r="G155" s="6" t="s">
        <v>27</v>
      </c>
      <c r="H155" s="6" t="s">
        <v>191</v>
      </c>
      <c r="I155" s="6" t="s">
        <v>26</v>
      </c>
      <c r="J155" s="6"/>
      <c r="K155" s="6" t="s">
        <v>192</v>
      </c>
      <c r="L155" s="6" t="s">
        <v>193</v>
      </c>
      <c r="M155" s="6">
        <v>775492785</v>
      </c>
      <c r="N155" s="7" t="s">
        <v>194</v>
      </c>
      <c r="O155" s="6" t="s">
        <v>30</v>
      </c>
      <c r="P155" s="26" t="s">
        <v>195</v>
      </c>
      <c r="Q155" s="26" t="s">
        <v>196</v>
      </c>
      <c r="R155" s="6"/>
      <c r="S155" s="6"/>
      <c r="T155" s="28"/>
      <c r="U155" s="32">
        <v>20330</v>
      </c>
      <c r="V155" s="32"/>
      <c r="W155" s="32"/>
      <c r="X155" s="32"/>
      <c r="Y155" s="6"/>
    </row>
    <row r="156" spans="1:25" x14ac:dyDescent="0.3">
      <c r="A156" s="6" t="s">
        <v>188</v>
      </c>
      <c r="B156" s="6" t="s">
        <v>25</v>
      </c>
      <c r="C156" s="6" t="s">
        <v>189</v>
      </c>
      <c r="D156" s="6" t="s">
        <v>26</v>
      </c>
      <c r="E156" s="6" t="s">
        <v>26</v>
      </c>
      <c r="F156" s="6" t="s">
        <v>190</v>
      </c>
      <c r="G156" s="6" t="s">
        <v>27</v>
      </c>
      <c r="H156" s="6" t="s">
        <v>191</v>
      </c>
      <c r="I156" s="6" t="s">
        <v>26</v>
      </c>
      <c r="J156" s="6"/>
      <c r="K156" s="6" t="s">
        <v>192</v>
      </c>
      <c r="L156" s="6" t="s">
        <v>193</v>
      </c>
      <c r="M156" s="6">
        <v>775492786</v>
      </c>
      <c r="N156" s="7" t="s">
        <v>194</v>
      </c>
      <c r="O156" s="6" t="s">
        <v>32</v>
      </c>
      <c r="P156" s="26"/>
      <c r="Q156" s="26"/>
      <c r="R156" s="6" t="s">
        <v>61</v>
      </c>
      <c r="S156" s="6"/>
      <c r="T156" s="28"/>
      <c r="U156" s="32">
        <v>165970</v>
      </c>
      <c r="V156" s="32">
        <v>270250</v>
      </c>
      <c r="W156" s="32">
        <v>260000</v>
      </c>
      <c r="X156" s="32"/>
      <c r="Y156" s="6"/>
    </row>
    <row r="157" spans="1:25" x14ac:dyDescent="0.3">
      <c r="A157" s="6" t="s">
        <v>197</v>
      </c>
      <c r="B157" s="6" t="s">
        <v>25</v>
      </c>
      <c r="C157" s="6" t="s">
        <v>198</v>
      </c>
      <c r="D157" s="6" t="s">
        <v>26</v>
      </c>
      <c r="E157" s="6" t="s">
        <v>26</v>
      </c>
      <c r="F157" s="6" t="s">
        <v>199</v>
      </c>
      <c r="G157" s="6" t="s">
        <v>27</v>
      </c>
      <c r="H157" s="6" t="s">
        <v>200</v>
      </c>
      <c r="I157" s="6" t="s">
        <v>201</v>
      </c>
      <c r="J157" s="6"/>
      <c r="K157" s="6" t="s">
        <v>202</v>
      </c>
      <c r="L157" s="6" t="s">
        <v>203</v>
      </c>
      <c r="M157" s="6">
        <v>775577561</v>
      </c>
      <c r="N157" s="6"/>
      <c r="O157" s="6" t="s">
        <v>30</v>
      </c>
      <c r="P157" s="26" t="s">
        <v>204</v>
      </c>
      <c r="Q157" s="26" t="s">
        <v>205</v>
      </c>
      <c r="R157" s="6"/>
      <c r="S157" s="6"/>
      <c r="T157" s="28"/>
      <c r="U157" s="32">
        <v>40000000</v>
      </c>
      <c r="V157" s="32"/>
      <c r="W157" s="32"/>
      <c r="X157" s="32"/>
      <c r="Y157" s="6"/>
    </row>
    <row r="158" spans="1:25" x14ac:dyDescent="0.3">
      <c r="A158" s="6" t="s">
        <v>197</v>
      </c>
      <c r="B158" s="6" t="s">
        <v>25</v>
      </c>
      <c r="C158" s="6" t="s">
        <v>198</v>
      </c>
      <c r="D158" s="6" t="s">
        <v>26</v>
      </c>
      <c r="E158" s="6" t="s">
        <v>26</v>
      </c>
      <c r="F158" s="6" t="s">
        <v>199</v>
      </c>
      <c r="G158" s="6" t="s">
        <v>27</v>
      </c>
      <c r="H158" s="6" t="s">
        <v>200</v>
      </c>
      <c r="I158" s="6" t="s">
        <v>201</v>
      </c>
      <c r="J158" s="6"/>
      <c r="K158" s="6" t="s">
        <v>202</v>
      </c>
      <c r="L158" s="6" t="s">
        <v>203</v>
      </c>
      <c r="M158" s="6">
        <v>775577561</v>
      </c>
      <c r="N158" s="6"/>
      <c r="O158" s="6" t="s">
        <v>30</v>
      </c>
      <c r="P158" s="26" t="s">
        <v>204</v>
      </c>
      <c r="Q158" s="26" t="s">
        <v>205</v>
      </c>
      <c r="R158" s="6"/>
      <c r="S158" s="6"/>
      <c r="T158" s="28"/>
      <c r="U158" s="32"/>
      <c r="V158" s="32">
        <v>40000000</v>
      </c>
      <c r="W158" s="32"/>
      <c r="X158" s="32"/>
      <c r="Y158" s="6"/>
    </row>
    <row r="159" spans="1:25" x14ac:dyDescent="0.3">
      <c r="A159" s="6" t="s">
        <v>197</v>
      </c>
      <c r="B159" s="6" t="s">
        <v>25</v>
      </c>
      <c r="C159" s="6" t="s">
        <v>198</v>
      </c>
      <c r="D159" s="6" t="s">
        <v>26</v>
      </c>
      <c r="E159" s="6" t="s">
        <v>26</v>
      </c>
      <c r="F159" s="6" t="s">
        <v>199</v>
      </c>
      <c r="G159" s="6" t="s">
        <v>27</v>
      </c>
      <c r="H159" s="6" t="s">
        <v>200</v>
      </c>
      <c r="I159" s="6" t="s">
        <v>201</v>
      </c>
      <c r="J159" s="6"/>
      <c r="K159" s="6" t="s">
        <v>202</v>
      </c>
      <c r="L159" s="6" t="s">
        <v>203</v>
      </c>
      <c r="M159" s="6">
        <v>775577561</v>
      </c>
      <c r="N159" s="6"/>
      <c r="O159" s="6" t="s">
        <v>32</v>
      </c>
      <c r="P159" s="26"/>
      <c r="Q159" s="34"/>
      <c r="R159" s="6" t="s">
        <v>132</v>
      </c>
      <c r="S159" s="6"/>
      <c r="T159" s="28"/>
      <c r="U159" s="32">
        <v>106900458</v>
      </c>
      <c r="V159" s="32">
        <v>101092656</v>
      </c>
      <c r="W159" s="32">
        <v>121542175</v>
      </c>
      <c r="X159" s="32">
        <v>79114643</v>
      </c>
      <c r="Y159" s="6"/>
    </row>
    <row r="160" spans="1:25" x14ac:dyDescent="0.3">
      <c r="A160" s="6" t="s">
        <v>197</v>
      </c>
      <c r="B160" s="6" t="s">
        <v>25</v>
      </c>
      <c r="C160" s="6" t="s">
        <v>198</v>
      </c>
      <c r="D160" s="6" t="s">
        <v>26</v>
      </c>
      <c r="E160" s="6" t="s">
        <v>26</v>
      </c>
      <c r="F160" s="6" t="s">
        <v>199</v>
      </c>
      <c r="G160" s="6" t="s">
        <v>27</v>
      </c>
      <c r="H160" s="6" t="s">
        <v>200</v>
      </c>
      <c r="I160" s="6" t="s">
        <v>201</v>
      </c>
      <c r="J160" s="6"/>
      <c r="K160" s="6" t="s">
        <v>202</v>
      </c>
      <c r="L160" s="6" t="s">
        <v>203</v>
      </c>
      <c r="M160" s="6">
        <v>775577561</v>
      </c>
      <c r="N160" s="6"/>
      <c r="O160" s="6" t="s">
        <v>32</v>
      </c>
      <c r="P160" s="26"/>
      <c r="Q160" s="26"/>
      <c r="R160" s="6" t="s">
        <v>61</v>
      </c>
      <c r="S160" s="6"/>
      <c r="T160" s="28"/>
      <c r="U160" s="32">
        <v>2000000</v>
      </c>
      <c r="V160" s="32">
        <v>2000000</v>
      </c>
      <c r="W160" s="32">
        <v>2000000</v>
      </c>
      <c r="X160" s="32">
        <v>2000000</v>
      </c>
      <c r="Y160" s="6"/>
    </row>
    <row r="161" spans="1:25" x14ac:dyDescent="0.3">
      <c r="A161" s="6" t="s">
        <v>206</v>
      </c>
      <c r="B161" s="6" t="s">
        <v>25</v>
      </c>
      <c r="C161" s="6" t="s">
        <v>189</v>
      </c>
      <c r="D161" s="6"/>
      <c r="E161" s="6" t="s">
        <v>26</v>
      </c>
      <c r="F161" s="6" t="s">
        <v>207</v>
      </c>
      <c r="G161" s="6" t="s">
        <v>27</v>
      </c>
      <c r="H161" s="6" t="s">
        <v>191</v>
      </c>
      <c r="I161" s="6" t="s">
        <v>26</v>
      </c>
      <c r="J161" s="6"/>
      <c r="K161" s="6" t="s">
        <v>208</v>
      </c>
      <c r="L161" s="6" t="s">
        <v>209</v>
      </c>
      <c r="M161" s="6">
        <v>776494109</v>
      </c>
      <c r="N161" s="6" t="s">
        <v>210</v>
      </c>
      <c r="O161" s="6" t="s">
        <v>30</v>
      </c>
      <c r="P161" s="26" t="s">
        <v>211</v>
      </c>
      <c r="Q161" s="26" t="s">
        <v>212</v>
      </c>
      <c r="R161" s="6"/>
      <c r="S161" s="6"/>
      <c r="T161" s="28"/>
      <c r="U161" s="32">
        <v>495000</v>
      </c>
      <c r="V161" s="32"/>
      <c r="W161" s="32"/>
      <c r="X161" s="32"/>
      <c r="Y161" s="6"/>
    </row>
    <row r="162" spans="1:25" x14ac:dyDescent="0.3">
      <c r="A162" s="6" t="s">
        <v>206</v>
      </c>
      <c r="B162" s="6" t="s">
        <v>25</v>
      </c>
      <c r="C162" s="6" t="s">
        <v>189</v>
      </c>
      <c r="D162" s="6"/>
      <c r="E162" s="6" t="s">
        <v>26</v>
      </c>
      <c r="F162" s="6" t="s">
        <v>207</v>
      </c>
      <c r="G162" s="6" t="s">
        <v>27</v>
      </c>
      <c r="H162" s="6" t="s">
        <v>191</v>
      </c>
      <c r="I162" s="6" t="s">
        <v>26</v>
      </c>
      <c r="J162" s="6"/>
      <c r="K162" s="6" t="s">
        <v>208</v>
      </c>
      <c r="L162" s="6" t="s">
        <v>209</v>
      </c>
      <c r="M162" s="6">
        <v>776494109</v>
      </c>
      <c r="N162" s="6" t="s">
        <v>210</v>
      </c>
      <c r="O162" s="6" t="s">
        <v>32</v>
      </c>
      <c r="P162" s="26"/>
      <c r="Q162" s="26"/>
      <c r="R162" s="6" t="s">
        <v>61</v>
      </c>
      <c r="S162" s="6"/>
      <c r="T162" s="28"/>
      <c r="U162" s="32">
        <v>100000</v>
      </c>
      <c r="V162" s="32">
        <v>100000</v>
      </c>
      <c r="W162" s="32">
        <v>100000</v>
      </c>
      <c r="X162" s="32"/>
      <c r="Y162" s="6"/>
    </row>
    <row r="164" spans="1:25" x14ac:dyDescent="0.3">
      <c r="A164" s="35" t="s">
        <v>213</v>
      </c>
      <c r="B164" s="35" t="s">
        <v>25</v>
      </c>
      <c r="C164" s="35" t="s">
        <v>214</v>
      </c>
      <c r="D164" s="35" t="s">
        <v>215</v>
      </c>
      <c r="E164" s="35" t="s">
        <v>216</v>
      </c>
      <c r="F164" s="35" t="s">
        <v>217</v>
      </c>
      <c r="G164" s="35" t="s">
        <v>27</v>
      </c>
      <c r="H164" s="35" t="s">
        <v>28</v>
      </c>
      <c r="I164" s="35" t="s">
        <v>218</v>
      </c>
      <c r="J164" s="35"/>
      <c r="K164" s="35" t="s">
        <v>219</v>
      </c>
      <c r="L164" s="35" t="s">
        <v>220</v>
      </c>
      <c r="M164" s="35">
        <v>775727392</v>
      </c>
      <c r="N164" s="36" t="s">
        <v>221</v>
      </c>
      <c r="O164" s="35" t="s">
        <v>30</v>
      </c>
      <c r="P164" s="37" t="s">
        <v>94</v>
      </c>
      <c r="Q164" s="37"/>
      <c r="R164" s="35"/>
      <c r="S164" s="35"/>
      <c r="T164" s="38"/>
      <c r="U164" s="38">
        <v>954655</v>
      </c>
      <c r="V164" s="38">
        <v>40788385</v>
      </c>
      <c r="W164" s="38">
        <v>46214350</v>
      </c>
      <c r="X164" s="38">
        <v>34196930</v>
      </c>
      <c r="Y164" s="35" t="s">
        <v>222</v>
      </c>
    </row>
    <row r="165" spans="1:25" x14ac:dyDescent="0.3">
      <c r="A165" s="35" t="s">
        <v>213</v>
      </c>
      <c r="B165" s="35" t="s">
        <v>25</v>
      </c>
      <c r="C165" s="35" t="s">
        <v>214</v>
      </c>
      <c r="D165" s="35" t="s">
        <v>215</v>
      </c>
      <c r="E165" s="35" t="s">
        <v>216</v>
      </c>
      <c r="F165" s="35" t="s">
        <v>217</v>
      </c>
      <c r="G165" s="35" t="s">
        <v>27</v>
      </c>
      <c r="H165" s="35" t="s">
        <v>28</v>
      </c>
      <c r="I165" s="35" t="s">
        <v>218</v>
      </c>
      <c r="J165" s="35"/>
      <c r="K165" s="35" t="s">
        <v>219</v>
      </c>
      <c r="L165" s="35" t="s">
        <v>220</v>
      </c>
      <c r="M165" s="35">
        <v>775727392</v>
      </c>
      <c r="N165" s="36" t="s">
        <v>221</v>
      </c>
      <c r="O165" s="35" t="s">
        <v>30</v>
      </c>
      <c r="P165" s="37" t="s">
        <v>31</v>
      </c>
      <c r="Q165" s="37"/>
      <c r="R165" s="35"/>
      <c r="S165" s="35"/>
      <c r="T165" s="38"/>
      <c r="U165" s="38">
        <v>800000</v>
      </c>
      <c r="V165" s="38">
        <v>800000</v>
      </c>
      <c r="W165" s="38">
        <v>800000</v>
      </c>
      <c r="X165" s="38">
        <v>800000</v>
      </c>
      <c r="Y165" s="35"/>
    </row>
    <row r="166" spans="1:25" x14ac:dyDescent="0.3">
      <c r="A166" s="35" t="s">
        <v>213</v>
      </c>
      <c r="B166" s="35" t="s">
        <v>25</v>
      </c>
      <c r="C166" s="35" t="s">
        <v>214</v>
      </c>
      <c r="D166" s="35" t="s">
        <v>215</v>
      </c>
      <c r="E166" s="35" t="s">
        <v>216</v>
      </c>
      <c r="F166" s="35" t="s">
        <v>217</v>
      </c>
      <c r="G166" s="35" t="s">
        <v>27</v>
      </c>
      <c r="H166" s="35" t="s">
        <v>28</v>
      </c>
      <c r="I166" s="35" t="s">
        <v>218</v>
      </c>
      <c r="J166" s="35"/>
      <c r="K166" s="35" t="s">
        <v>219</v>
      </c>
      <c r="L166" s="35" t="s">
        <v>220</v>
      </c>
      <c r="M166" s="35">
        <v>775727392</v>
      </c>
      <c r="N166" s="36" t="s">
        <v>221</v>
      </c>
      <c r="O166" s="35" t="s">
        <v>30</v>
      </c>
      <c r="P166" s="37" t="s">
        <v>76</v>
      </c>
      <c r="Q166" s="37"/>
      <c r="R166" s="35"/>
      <c r="S166" s="35"/>
      <c r="T166" s="38"/>
      <c r="U166" s="38"/>
      <c r="V166" s="38"/>
      <c r="W166" s="38">
        <v>5000000</v>
      </c>
      <c r="X166" s="38"/>
      <c r="Y166" s="35"/>
    </row>
    <row r="167" spans="1:25" x14ac:dyDescent="0.3">
      <c r="A167" s="35" t="s">
        <v>213</v>
      </c>
      <c r="B167" s="35" t="s">
        <v>25</v>
      </c>
      <c r="C167" s="35" t="s">
        <v>214</v>
      </c>
      <c r="D167" s="35" t="s">
        <v>215</v>
      </c>
      <c r="E167" s="35" t="s">
        <v>216</v>
      </c>
      <c r="F167" s="35" t="s">
        <v>217</v>
      </c>
      <c r="G167" s="35" t="s">
        <v>27</v>
      </c>
      <c r="H167" s="35" t="s">
        <v>28</v>
      </c>
      <c r="I167" s="35" t="s">
        <v>218</v>
      </c>
      <c r="J167" s="35"/>
      <c r="K167" s="35" t="s">
        <v>219</v>
      </c>
      <c r="L167" s="35" t="s">
        <v>220</v>
      </c>
      <c r="M167" s="35">
        <v>775727392</v>
      </c>
      <c r="N167" s="36" t="s">
        <v>221</v>
      </c>
      <c r="O167" s="35" t="s">
        <v>30</v>
      </c>
      <c r="P167" s="37" t="s">
        <v>76</v>
      </c>
      <c r="Q167" s="37" t="s">
        <v>223</v>
      </c>
      <c r="R167" s="35"/>
      <c r="S167" s="35"/>
      <c r="T167" s="38"/>
      <c r="U167" s="38"/>
      <c r="V167" s="38"/>
      <c r="W167" s="38">
        <v>5000000</v>
      </c>
      <c r="X167" s="38"/>
      <c r="Y167" s="35"/>
    </row>
    <row r="168" spans="1:25" x14ac:dyDescent="0.3">
      <c r="A168" s="35" t="s">
        <v>213</v>
      </c>
      <c r="B168" s="35" t="s">
        <v>25</v>
      </c>
      <c r="C168" s="35" t="s">
        <v>214</v>
      </c>
      <c r="D168" s="35" t="s">
        <v>215</v>
      </c>
      <c r="E168" s="35" t="s">
        <v>216</v>
      </c>
      <c r="F168" s="35" t="s">
        <v>217</v>
      </c>
      <c r="G168" s="35" t="s">
        <v>27</v>
      </c>
      <c r="H168" s="35" t="s">
        <v>28</v>
      </c>
      <c r="I168" s="35" t="s">
        <v>218</v>
      </c>
      <c r="J168" s="35"/>
      <c r="K168" s="35" t="s">
        <v>219</v>
      </c>
      <c r="L168" s="35" t="s">
        <v>220</v>
      </c>
      <c r="M168" s="35">
        <v>775727392</v>
      </c>
      <c r="N168" s="36" t="s">
        <v>221</v>
      </c>
      <c r="O168" s="35" t="s">
        <v>30</v>
      </c>
      <c r="P168" s="37"/>
      <c r="Q168" s="37"/>
      <c r="R168" s="35"/>
      <c r="S168" s="35"/>
      <c r="T168" s="38" t="s">
        <v>131</v>
      </c>
      <c r="U168" s="38">
        <v>32954655</v>
      </c>
      <c r="V168" s="38">
        <v>40788385</v>
      </c>
      <c r="W168" s="38">
        <v>45465350</v>
      </c>
      <c r="X168" s="38">
        <v>34196930</v>
      </c>
      <c r="Y168" s="35" t="s">
        <v>222</v>
      </c>
    </row>
    <row r="169" spans="1:25" x14ac:dyDescent="0.3">
      <c r="A169" s="35" t="s">
        <v>213</v>
      </c>
      <c r="B169" s="35" t="s">
        <v>25</v>
      </c>
      <c r="C169" s="35" t="s">
        <v>214</v>
      </c>
      <c r="D169" s="35" t="s">
        <v>215</v>
      </c>
      <c r="E169" s="35" t="s">
        <v>216</v>
      </c>
      <c r="F169" s="35" t="s">
        <v>217</v>
      </c>
      <c r="G169" s="35" t="s">
        <v>27</v>
      </c>
      <c r="H169" s="35" t="s">
        <v>28</v>
      </c>
      <c r="I169" s="35" t="s">
        <v>218</v>
      </c>
      <c r="J169" s="35"/>
      <c r="K169" s="35" t="s">
        <v>219</v>
      </c>
      <c r="L169" s="35" t="s">
        <v>220</v>
      </c>
      <c r="M169" s="35">
        <v>775727392</v>
      </c>
      <c r="N169" s="36" t="s">
        <v>221</v>
      </c>
      <c r="O169" s="35" t="s">
        <v>30</v>
      </c>
      <c r="P169" s="37"/>
      <c r="Q169" s="37"/>
      <c r="R169" s="35"/>
      <c r="S169" s="35"/>
      <c r="T169" s="38" t="s">
        <v>96</v>
      </c>
      <c r="U169" s="38"/>
      <c r="V169" s="38"/>
      <c r="W169" s="38">
        <v>659000</v>
      </c>
      <c r="X169" s="38"/>
      <c r="Y169" s="35"/>
    </row>
    <row r="170" spans="1:25" x14ac:dyDescent="0.3">
      <c r="A170" s="35" t="s">
        <v>213</v>
      </c>
      <c r="B170" s="35" t="s">
        <v>25</v>
      </c>
      <c r="C170" s="35" t="s">
        <v>214</v>
      </c>
      <c r="D170" s="35" t="s">
        <v>215</v>
      </c>
      <c r="E170" s="35" t="s">
        <v>216</v>
      </c>
      <c r="F170" s="35" t="s">
        <v>217</v>
      </c>
      <c r="G170" s="35" t="s">
        <v>27</v>
      </c>
      <c r="H170" s="35" t="s">
        <v>28</v>
      </c>
      <c r="I170" s="35" t="s">
        <v>218</v>
      </c>
      <c r="J170" s="35"/>
      <c r="K170" s="35" t="s">
        <v>219</v>
      </c>
      <c r="L170" s="35" t="s">
        <v>220</v>
      </c>
      <c r="M170" s="35">
        <v>775727392</v>
      </c>
      <c r="N170" s="36" t="s">
        <v>221</v>
      </c>
      <c r="O170" s="35" t="s">
        <v>32</v>
      </c>
      <c r="P170" s="37"/>
      <c r="Q170" s="37"/>
      <c r="R170" s="35" t="s">
        <v>33</v>
      </c>
      <c r="S170" s="35" t="s">
        <v>100</v>
      </c>
      <c r="T170" s="38"/>
      <c r="U170" s="38">
        <v>9692160</v>
      </c>
      <c r="V170" s="38">
        <v>12321900</v>
      </c>
      <c r="W170" s="38">
        <v>14042700</v>
      </c>
      <c r="X170" s="38">
        <v>20066865</v>
      </c>
      <c r="Y170" s="35" t="s">
        <v>222</v>
      </c>
    </row>
    <row r="171" spans="1:25" x14ac:dyDescent="0.3">
      <c r="A171" s="35" t="s">
        <v>213</v>
      </c>
      <c r="B171" s="35" t="s">
        <v>25</v>
      </c>
      <c r="C171" s="35" t="s">
        <v>214</v>
      </c>
      <c r="D171" s="35" t="s">
        <v>215</v>
      </c>
      <c r="E171" s="35" t="s">
        <v>216</v>
      </c>
      <c r="F171" s="35" t="s">
        <v>217</v>
      </c>
      <c r="G171" s="35" t="s">
        <v>27</v>
      </c>
      <c r="H171" s="35" t="s">
        <v>28</v>
      </c>
      <c r="I171" s="35" t="s">
        <v>218</v>
      </c>
      <c r="J171" s="35"/>
      <c r="K171" s="35" t="s">
        <v>219</v>
      </c>
      <c r="L171" s="35" t="s">
        <v>220</v>
      </c>
      <c r="M171" s="35">
        <v>775727392</v>
      </c>
      <c r="N171" s="36" t="s">
        <v>221</v>
      </c>
      <c r="O171" s="35" t="s">
        <v>32</v>
      </c>
      <c r="P171" s="37"/>
      <c r="Q171" s="37"/>
      <c r="R171" s="35" t="s">
        <v>33</v>
      </c>
      <c r="S171" s="35" t="s">
        <v>224</v>
      </c>
      <c r="T171" s="38"/>
      <c r="U171" s="38">
        <v>8514710</v>
      </c>
      <c r="V171" s="38">
        <v>13246657</v>
      </c>
      <c r="W171" s="38">
        <v>13728314</v>
      </c>
      <c r="X171" s="38">
        <v>12626363</v>
      </c>
      <c r="Y171" s="35" t="s">
        <v>222</v>
      </c>
    </row>
    <row r="172" spans="1:25" x14ac:dyDescent="0.3">
      <c r="A172" s="35" t="s">
        <v>213</v>
      </c>
      <c r="B172" s="35" t="s">
        <v>25</v>
      </c>
      <c r="C172" s="35" t="s">
        <v>214</v>
      </c>
      <c r="D172" s="35" t="s">
        <v>215</v>
      </c>
      <c r="E172" s="35" t="s">
        <v>216</v>
      </c>
      <c r="F172" s="35" t="s">
        <v>217</v>
      </c>
      <c r="G172" s="35" t="s">
        <v>27</v>
      </c>
      <c r="H172" s="35" t="s">
        <v>28</v>
      </c>
      <c r="I172" s="35" t="s">
        <v>218</v>
      </c>
      <c r="J172" s="35"/>
      <c r="K172" s="35" t="s">
        <v>219</v>
      </c>
      <c r="L172" s="35" t="s">
        <v>220</v>
      </c>
      <c r="M172" s="35">
        <v>775727392</v>
      </c>
      <c r="N172" s="36" t="s">
        <v>221</v>
      </c>
      <c r="O172" s="35" t="s">
        <v>32</v>
      </c>
      <c r="P172" s="37"/>
      <c r="Q172" s="37"/>
      <c r="R172" s="35" t="s">
        <v>33</v>
      </c>
      <c r="S172" s="35" t="s">
        <v>225</v>
      </c>
      <c r="T172" s="38"/>
      <c r="U172" s="38">
        <v>1370000</v>
      </c>
      <c r="V172" s="38">
        <v>1370000</v>
      </c>
      <c r="W172" s="38">
        <v>970000</v>
      </c>
      <c r="X172" s="38">
        <v>110000</v>
      </c>
      <c r="Y172" s="35" t="s">
        <v>222</v>
      </c>
    </row>
    <row r="173" spans="1:25" x14ac:dyDescent="0.3">
      <c r="A173" s="35" t="s">
        <v>213</v>
      </c>
      <c r="B173" s="35" t="s">
        <v>25</v>
      </c>
      <c r="C173" s="35" t="s">
        <v>214</v>
      </c>
      <c r="D173" s="35" t="s">
        <v>215</v>
      </c>
      <c r="E173" s="35" t="s">
        <v>216</v>
      </c>
      <c r="F173" s="35" t="s">
        <v>217</v>
      </c>
      <c r="G173" s="35" t="s">
        <v>27</v>
      </c>
      <c r="H173" s="35" t="s">
        <v>28</v>
      </c>
      <c r="I173" s="35" t="s">
        <v>218</v>
      </c>
      <c r="J173" s="35"/>
      <c r="K173" s="35" t="s">
        <v>219</v>
      </c>
      <c r="L173" s="35" t="s">
        <v>220</v>
      </c>
      <c r="M173" s="35">
        <v>775727392</v>
      </c>
      <c r="N173" s="36" t="s">
        <v>221</v>
      </c>
      <c r="O173" s="35" t="s">
        <v>32</v>
      </c>
      <c r="P173" s="37"/>
      <c r="Q173" s="37"/>
      <c r="R173" s="35" t="s">
        <v>34</v>
      </c>
      <c r="S173" s="35" t="s">
        <v>103</v>
      </c>
      <c r="T173" s="38"/>
      <c r="U173" s="38">
        <v>20000000</v>
      </c>
      <c r="V173" s="38"/>
      <c r="W173" s="38"/>
      <c r="X173" s="38"/>
      <c r="Y173" s="35"/>
    </row>
    <row r="174" spans="1:25" x14ac:dyDescent="0.3">
      <c r="A174" s="35" t="s">
        <v>213</v>
      </c>
      <c r="B174" s="35" t="s">
        <v>25</v>
      </c>
      <c r="C174" s="35" t="s">
        <v>214</v>
      </c>
      <c r="D174" s="35" t="s">
        <v>215</v>
      </c>
      <c r="E174" s="35" t="s">
        <v>216</v>
      </c>
      <c r="F174" s="35" t="s">
        <v>217</v>
      </c>
      <c r="G174" s="35" t="s">
        <v>27</v>
      </c>
      <c r="H174" s="35" t="s">
        <v>28</v>
      </c>
      <c r="I174" s="35" t="s">
        <v>218</v>
      </c>
      <c r="J174" s="35"/>
      <c r="K174" s="35" t="s">
        <v>219</v>
      </c>
      <c r="L174" s="35" t="s">
        <v>220</v>
      </c>
      <c r="M174" s="35">
        <v>775727392</v>
      </c>
      <c r="N174" s="36" t="s">
        <v>221</v>
      </c>
      <c r="O174" s="35" t="s">
        <v>32</v>
      </c>
      <c r="P174" s="37" t="s">
        <v>76</v>
      </c>
      <c r="Q174" s="37"/>
      <c r="R174" s="35" t="s">
        <v>34</v>
      </c>
      <c r="S174" s="35" t="s">
        <v>50</v>
      </c>
      <c r="T174" s="38"/>
      <c r="U174" s="38"/>
      <c r="V174" s="38"/>
      <c r="W174" s="38">
        <v>5000000</v>
      </c>
      <c r="X174" s="38"/>
      <c r="Y174" s="35"/>
    </row>
    <row r="175" spans="1:25" x14ac:dyDescent="0.3">
      <c r="A175" s="35" t="s">
        <v>213</v>
      </c>
      <c r="B175" s="35" t="s">
        <v>25</v>
      </c>
      <c r="C175" s="35" t="s">
        <v>214</v>
      </c>
      <c r="D175" s="35" t="s">
        <v>215</v>
      </c>
      <c r="E175" s="35" t="s">
        <v>216</v>
      </c>
      <c r="F175" s="35" t="s">
        <v>217</v>
      </c>
      <c r="G175" s="35" t="s">
        <v>27</v>
      </c>
      <c r="H175" s="35" t="s">
        <v>28</v>
      </c>
      <c r="I175" s="35" t="s">
        <v>218</v>
      </c>
      <c r="J175" s="35"/>
      <c r="K175" s="35" t="s">
        <v>219</v>
      </c>
      <c r="L175" s="35" t="s">
        <v>220</v>
      </c>
      <c r="M175" s="35">
        <v>775727392</v>
      </c>
      <c r="N175" s="36" t="s">
        <v>221</v>
      </c>
      <c r="O175" s="35" t="s">
        <v>32</v>
      </c>
      <c r="P175" s="37" t="s">
        <v>35</v>
      </c>
      <c r="Q175" s="37"/>
      <c r="R175" s="35" t="s">
        <v>33</v>
      </c>
      <c r="S175" s="35" t="s">
        <v>105</v>
      </c>
      <c r="T175" s="38" t="s">
        <v>131</v>
      </c>
      <c r="U175" s="38">
        <v>100000</v>
      </c>
      <c r="V175" s="38">
        <v>100000</v>
      </c>
      <c r="W175" s="38">
        <v>100000</v>
      </c>
      <c r="X175" s="38">
        <v>100000</v>
      </c>
      <c r="Y175" s="35" t="s">
        <v>222</v>
      </c>
    </row>
    <row r="176" spans="1:25" x14ac:dyDescent="0.3">
      <c r="A176" s="35" t="s">
        <v>226</v>
      </c>
      <c r="B176" s="35" t="s">
        <v>25</v>
      </c>
      <c r="C176" s="35" t="s">
        <v>227</v>
      </c>
      <c r="D176" s="35" t="s">
        <v>215</v>
      </c>
      <c r="E176" s="35" t="s">
        <v>215</v>
      </c>
      <c r="F176" s="35" t="s">
        <v>228</v>
      </c>
      <c r="G176" s="35" t="s">
        <v>27</v>
      </c>
      <c r="H176" s="35" t="s">
        <v>229</v>
      </c>
      <c r="I176" s="35" t="s">
        <v>230</v>
      </c>
      <c r="J176" s="39" t="s">
        <v>231</v>
      </c>
      <c r="K176" s="35" t="s">
        <v>232</v>
      </c>
      <c r="L176" s="35" t="s">
        <v>233</v>
      </c>
      <c r="M176" s="35">
        <v>772333183</v>
      </c>
      <c r="N176" s="39" t="s">
        <v>234</v>
      </c>
      <c r="O176" s="35" t="s">
        <v>30</v>
      </c>
      <c r="P176" s="37" t="s">
        <v>94</v>
      </c>
      <c r="Q176" s="37"/>
      <c r="R176" s="35"/>
      <c r="S176" s="35"/>
      <c r="T176" s="38"/>
      <c r="U176" s="38">
        <v>14638910</v>
      </c>
      <c r="V176" s="38">
        <v>43723585</v>
      </c>
      <c r="W176" s="38">
        <v>22863515</v>
      </c>
      <c r="X176" s="38"/>
      <c r="Y176" s="35"/>
    </row>
    <row r="177" spans="1:25" x14ac:dyDescent="0.3">
      <c r="A177" s="35" t="s">
        <v>226</v>
      </c>
      <c r="B177" s="35" t="s">
        <v>25</v>
      </c>
      <c r="C177" s="35" t="s">
        <v>227</v>
      </c>
      <c r="D177" s="35" t="s">
        <v>215</v>
      </c>
      <c r="E177" s="35" t="s">
        <v>215</v>
      </c>
      <c r="F177" s="35" t="s">
        <v>228</v>
      </c>
      <c r="G177" s="35" t="s">
        <v>27</v>
      </c>
      <c r="H177" s="35" t="s">
        <v>229</v>
      </c>
      <c r="I177" s="35" t="s">
        <v>230</v>
      </c>
      <c r="J177" s="39" t="s">
        <v>231</v>
      </c>
      <c r="K177" s="35" t="s">
        <v>232</v>
      </c>
      <c r="L177" s="35" t="s">
        <v>233</v>
      </c>
      <c r="M177" s="35">
        <v>772333183</v>
      </c>
      <c r="N177" s="39" t="s">
        <v>234</v>
      </c>
      <c r="O177" s="35" t="s">
        <v>30</v>
      </c>
      <c r="P177" s="37"/>
      <c r="Q177" s="37"/>
      <c r="R177" s="35"/>
      <c r="S177" s="35"/>
      <c r="T177" s="38" t="s">
        <v>131</v>
      </c>
      <c r="U177" s="38">
        <v>14638910</v>
      </c>
      <c r="V177" s="38">
        <v>43723585</v>
      </c>
      <c r="W177" s="38">
        <v>22863515</v>
      </c>
      <c r="X177" s="38"/>
      <c r="Y177" s="35"/>
    </row>
    <row r="178" spans="1:25" x14ac:dyDescent="0.3">
      <c r="A178" s="35" t="s">
        <v>226</v>
      </c>
      <c r="B178" s="35" t="s">
        <v>25</v>
      </c>
      <c r="C178" s="35" t="s">
        <v>227</v>
      </c>
      <c r="D178" s="35" t="s">
        <v>215</v>
      </c>
      <c r="E178" s="35" t="s">
        <v>215</v>
      </c>
      <c r="F178" s="35" t="s">
        <v>228</v>
      </c>
      <c r="G178" s="35" t="s">
        <v>27</v>
      </c>
      <c r="H178" s="35" t="s">
        <v>229</v>
      </c>
      <c r="I178" s="35" t="s">
        <v>230</v>
      </c>
      <c r="J178" s="39" t="s">
        <v>231</v>
      </c>
      <c r="K178" s="35" t="s">
        <v>232</v>
      </c>
      <c r="L178" s="35" t="s">
        <v>233</v>
      </c>
      <c r="M178" s="35">
        <v>772333183</v>
      </c>
      <c r="N178" s="39" t="s">
        <v>234</v>
      </c>
      <c r="O178" s="35" t="s">
        <v>32</v>
      </c>
      <c r="P178" s="37"/>
      <c r="Q178" s="37"/>
      <c r="R178" s="35" t="s">
        <v>33</v>
      </c>
      <c r="S178" s="35" t="s">
        <v>100</v>
      </c>
      <c r="T178" s="38"/>
      <c r="U178" s="38">
        <v>2228000</v>
      </c>
      <c r="V178" s="38">
        <v>6490000</v>
      </c>
      <c r="W178" s="38">
        <v>6537000</v>
      </c>
      <c r="X178" s="38"/>
      <c r="Y178" s="35"/>
    </row>
    <row r="179" spans="1:25" x14ac:dyDescent="0.3">
      <c r="A179" s="35" t="s">
        <v>226</v>
      </c>
      <c r="B179" s="35" t="s">
        <v>25</v>
      </c>
      <c r="C179" s="35" t="s">
        <v>227</v>
      </c>
      <c r="D179" s="35" t="s">
        <v>215</v>
      </c>
      <c r="E179" s="35" t="s">
        <v>215</v>
      </c>
      <c r="F179" s="35" t="s">
        <v>228</v>
      </c>
      <c r="G179" s="35" t="s">
        <v>27</v>
      </c>
      <c r="H179" s="35" t="s">
        <v>229</v>
      </c>
      <c r="I179" s="35" t="s">
        <v>230</v>
      </c>
      <c r="J179" s="39" t="s">
        <v>231</v>
      </c>
      <c r="K179" s="35" t="s">
        <v>232</v>
      </c>
      <c r="L179" s="35" t="s">
        <v>233</v>
      </c>
      <c r="M179" s="35">
        <v>772333183</v>
      </c>
      <c r="N179" s="39" t="s">
        <v>234</v>
      </c>
      <c r="O179" s="35" t="s">
        <v>32</v>
      </c>
      <c r="P179" s="37"/>
      <c r="Q179" s="37"/>
      <c r="R179" s="35" t="s">
        <v>33</v>
      </c>
      <c r="S179" s="35" t="s">
        <v>235</v>
      </c>
      <c r="T179" s="38"/>
      <c r="U179" s="38">
        <f>121550+190000</f>
        <v>311550</v>
      </c>
      <c r="V179" s="38">
        <v>6455000</v>
      </c>
      <c r="W179" s="38">
        <v>1308270</v>
      </c>
      <c r="X179" s="38"/>
      <c r="Y179" s="35"/>
    </row>
    <row r="180" spans="1:25" x14ac:dyDescent="0.3">
      <c r="A180" s="35" t="s">
        <v>226</v>
      </c>
      <c r="B180" s="35" t="s">
        <v>25</v>
      </c>
      <c r="C180" s="35" t="s">
        <v>227</v>
      </c>
      <c r="D180" s="35" t="s">
        <v>215</v>
      </c>
      <c r="E180" s="35" t="s">
        <v>215</v>
      </c>
      <c r="F180" s="35" t="s">
        <v>228</v>
      </c>
      <c r="G180" s="35" t="s">
        <v>27</v>
      </c>
      <c r="H180" s="35" t="s">
        <v>229</v>
      </c>
      <c r="I180" s="35" t="s">
        <v>230</v>
      </c>
      <c r="J180" s="39" t="s">
        <v>231</v>
      </c>
      <c r="K180" s="35" t="s">
        <v>232</v>
      </c>
      <c r="L180" s="35" t="s">
        <v>233</v>
      </c>
      <c r="M180" s="35">
        <v>772333183</v>
      </c>
      <c r="N180" s="39" t="s">
        <v>234</v>
      </c>
      <c r="O180" s="35" t="s">
        <v>32</v>
      </c>
      <c r="P180" s="37"/>
      <c r="Q180" s="37"/>
      <c r="R180" s="35" t="s">
        <v>33</v>
      </c>
      <c r="S180" s="35" t="s">
        <v>225</v>
      </c>
      <c r="T180" s="38"/>
      <c r="U180" s="38">
        <v>55000</v>
      </c>
      <c r="V180" s="38">
        <v>188000</v>
      </c>
      <c r="W180" s="38">
        <v>328300</v>
      </c>
      <c r="X180" s="38"/>
      <c r="Y180" s="35"/>
    </row>
    <row r="181" spans="1:25" x14ac:dyDescent="0.3">
      <c r="A181" s="35" t="s">
        <v>226</v>
      </c>
      <c r="B181" s="35" t="s">
        <v>25</v>
      </c>
      <c r="C181" s="35" t="s">
        <v>227</v>
      </c>
      <c r="D181" s="35" t="s">
        <v>215</v>
      </c>
      <c r="E181" s="35" t="s">
        <v>215</v>
      </c>
      <c r="F181" s="35" t="s">
        <v>228</v>
      </c>
      <c r="G181" s="35" t="s">
        <v>27</v>
      </c>
      <c r="H181" s="35" t="s">
        <v>229</v>
      </c>
      <c r="I181" s="35" t="s">
        <v>230</v>
      </c>
      <c r="J181" s="39" t="s">
        <v>231</v>
      </c>
      <c r="K181" s="35" t="s">
        <v>232</v>
      </c>
      <c r="L181" s="35" t="s">
        <v>233</v>
      </c>
      <c r="M181" s="35">
        <v>772333183</v>
      </c>
      <c r="N181" s="39" t="s">
        <v>234</v>
      </c>
      <c r="O181" s="35" t="s">
        <v>32</v>
      </c>
      <c r="P181" s="37"/>
      <c r="Q181" s="37"/>
      <c r="R181" s="35" t="s">
        <v>33</v>
      </c>
      <c r="S181" s="35" t="s">
        <v>236</v>
      </c>
      <c r="T181" s="38"/>
      <c r="U181" s="38">
        <v>250000</v>
      </c>
      <c r="V181" s="38">
        <v>786000</v>
      </c>
      <c r="W181" s="38">
        <v>682500</v>
      </c>
      <c r="X181" s="38"/>
      <c r="Y181" s="35"/>
    </row>
    <row r="182" spans="1:25" x14ac:dyDescent="0.3">
      <c r="A182" s="35" t="s">
        <v>226</v>
      </c>
      <c r="B182" s="35" t="s">
        <v>25</v>
      </c>
      <c r="C182" s="35" t="s">
        <v>227</v>
      </c>
      <c r="D182" s="35" t="s">
        <v>215</v>
      </c>
      <c r="E182" s="35" t="s">
        <v>215</v>
      </c>
      <c r="F182" s="35" t="s">
        <v>228</v>
      </c>
      <c r="G182" s="35" t="s">
        <v>27</v>
      </c>
      <c r="H182" s="35" t="s">
        <v>229</v>
      </c>
      <c r="I182" s="35" t="s">
        <v>230</v>
      </c>
      <c r="J182" s="39" t="s">
        <v>231</v>
      </c>
      <c r="K182" s="35" t="s">
        <v>232</v>
      </c>
      <c r="L182" s="35" t="s">
        <v>233</v>
      </c>
      <c r="M182" s="35">
        <v>772333183</v>
      </c>
      <c r="N182" s="39" t="s">
        <v>234</v>
      </c>
      <c r="O182" s="35" t="s">
        <v>32</v>
      </c>
      <c r="P182" s="37"/>
      <c r="Q182" s="37"/>
      <c r="R182" s="35" t="s">
        <v>33</v>
      </c>
      <c r="S182" s="35" t="s">
        <v>237</v>
      </c>
      <c r="T182" s="38"/>
      <c r="U182" s="38">
        <v>5951325</v>
      </c>
      <c r="V182" s="38">
        <v>23158200</v>
      </c>
      <c r="W182" s="38">
        <v>12950202</v>
      </c>
      <c r="X182" s="38"/>
      <c r="Y182" s="35"/>
    </row>
    <row r="183" spans="1:25" x14ac:dyDescent="0.3">
      <c r="A183" s="35" t="s">
        <v>226</v>
      </c>
      <c r="B183" s="35" t="s">
        <v>25</v>
      </c>
      <c r="C183" s="35" t="s">
        <v>227</v>
      </c>
      <c r="D183" s="35" t="s">
        <v>215</v>
      </c>
      <c r="E183" s="35" t="s">
        <v>215</v>
      </c>
      <c r="F183" s="35" t="s">
        <v>228</v>
      </c>
      <c r="G183" s="35" t="s">
        <v>27</v>
      </c>
      <c r="H183" s="35" t="s">
        <v>229</v>
      </c>
      <c r="I183" s="35" t="s">
        <v>230</v>
      </c>
      <c r="J183" s="39" t="s">
        <v>231</v>
      </c>
      <c r="K183" s="35" t="s">
        <v>232</v>
      </c>
      <c r="L183" s="35" t="s">
        <v>233</v>
      </c>
      <c r="M183" s="35">
        <v>772333183</v>
      </c>
      <c r="N183" s="39" t="s">
        <v>234</v>
      </c>
      <c r="O183" s="35" t="s">
        <v>32</v>
      </c>
      <c r="P183" s="37"/>
      <c r="Q183" s="37"/>
      <c r="R183" s="35" t="s">
        <v>33</v>
      </c>
      <c r="S183" s="35" t="s">
        <v>238</v>
      </c>
      <c r="T183" s="38"/>
      <c r="U183" s="38">
        <v>130675</v>
      </c>
      <c r="V183" s="38">
        <v>546845</v>
      </c>
      <c r="W183" s="38">
        <v>345420</v>
      </c>
      <c r="X183" s="38"/>
      <c r="Y183" s="35"/>
    </row>
    <row r="184" spans="1:25" x14ac:dyDescent="0.3">
      <c r="A184" s="35" t="s">
        <v>226</v>
      </c>
      <c r="B184" s="35" t="s">
        <v>25</v>
      </c>
      <c r="C184" s="35" t="s">
        <v>227</v>
      </c>
      <c r="D184" s="35" t="s">
        <v>215</v>
      </c>
      <c r="E184" s="35" t="s">
        <v>215</v>
      </c>
      <c r="F184" s="35" t="s">
        <v>228</v>
      </c>
      <c r="G184" s="35" t="s">
        <v>27</v>
      </c>
      <c r="H184" s="35" t="s">
        <v>229</v>
      </c>
      <c r="I184" s="35" t="s">
        <v>230</v>
      </c>
      <c r="J184" s="39" t="s">
        <v>231</v>
      </c>
      <c r="K184" s="35" t="s">
        <v>232</v>
      </c>
      <c r="L184" s="35" t="s">
        <v>233</v>
      </c>
      <c r="M184" s="35">
        <v>772333183</v>
      </c>
      <c r="N184" s="39" t="s">
        <v>234</v>
      </c>
      <c r="O184" s="35" t="s">
        <v>32</v>
      </c>
      <c r="P184" s="37"/>
      <c r="Q184" s="37"/>
      <c r="R184" s="35" t="s">
        <v>33</v>
      </c>
      <c r="S184" t="s">
        <v>239</v>
      </c>
      <c r="T184" s="38"/>
      <c r="U184" s="38">
        <v>984475</v>
      </c>
      <c r="V184" s="38">
        <v>3286945</v>
      </c>
      <c r="W184" s="38">
        <v>3073350</v>
      </c>
      <c r="X184" s="38"/>
      <c r="Y184" s="35"/>
    </row>
    <row r="185" spans="1:25" x14ac:dyDescent="0.3">
      <c r="A185" s="35" t="s">
        <v>226</v>
      </c>
      <c r="B185" s="35" t="s">
        <v>25</v>
      </c>
      <c r="C185" s="35" t="s">
        <v>227</v>
      </c>
      <c r="D185" s="35" t="s">
        <v>215</v>
      </c>
      <c r="E185" s="35" t="s">
        <v>215</v>
      </c>
      <c r="F185" s="35" t="s">
        <v>228</v>
      </c>
      <c r="G185" s="35" t="s">
        <v>27</v>
      </c>
      <c r="H185" s="35" t="s">
        <v>229</v>
      </c>
      <c r="I185" s="35" t="s">
        <v>230</v>
      </c>
      <c r="J185" s="39" t="s">
        <v>231</v>
      </c>
      <c r="K185" s="35" t="s">
        <v>232</v>
      </c>
      <c r="L185" s="35" t="s">
        <v>233</v>
      </c>
      <c r="M185" s="35">
        <v>772333183</v>
      </c>
      <c r="N185" s="39" t="s">
        <v>234</v>
      </c>
      <c r="O185" s="35" t="s">
        <v>32</v>
      </c>
      <c r="P185" s="37"/>
      <c r="Q185" s="37"/>
      <c r="R185" s="35" t="s">
        <v>33</v>
      </c>
      <c r="S185" s="35" t="s">
        <v>240</v>
      </c>
      <c r="T185" s="38"/>
      <c r="U185" s="38">
        <v>125000</v>
      </c>
      <c r="V185" s="38"/>
      <c r="W185" s="38">
        <v>215000</v>
      </c>
      <c r="X185" s="38"/>
      <c r="Y185" s="35"/>
    </row>
    <row r="186" spans="1:25" x14ac:dyDescent="0.3">
      <c r="A186" s="35" t="s">
        <v>226</v>
      </c>
      <c r="B186" s="35" t="s">
        <v>25</v>
      </c>
      <c r="C186" s="35" t="s">
        <v>227</v>
      </c>
      <c r="D186" s="35" t="s">
        <v>215</v>
      </c>
      <c r="E186" s="35" t="s">
        <v>215</v>
      </c>
      <c r="F186" s="35" t="s">
        <v>228</v>
      </c>
      <c r="G186" s="35" t="s">
        <v>27</v>
      </c>
      <c r="H186" s="35" t="s">
        <v>229</v>
      </c>
      <c r="I186" s="35" t="s">
        <v>230</v>
      </c>
      <c r="J186" s="39" t="s">
        <v>231</v>
      </c>
      <c r="K186" s="35" t="s">
        <v>232</v>
      </c>
      <c r="L186" s="35" t="s">
        <v>233</v>
      </c>
      <c r="M186" s="35">
        <v>772333183</v>
      </c>
      <c r="N186" s="39" t="s">
        <v>234</v>
      </c>
      <c r="O186" s="35" t="s">
        <v>32</v>
      </c>
      <c r="P186" s="37"/>
      <c r="Q186" s="37"/>
      <c r="R186" s="35" t="s">
        <v>34</v>
      </c>
      <c r="S186" s="35" t="s">
        <v>103</v>
      </c>
      <c r="T186" s="38"/>
      <c r="U186" s="38">
        <v>593900</v>
      </c>
      <c r="V186" s="38">
        <v>919000</v>
      </c>
      <c r="W186" s="38"/>
      <c r="X186" s="38"/>
      <c r="Y186" s="35"/>
    </row>
    <row r="187" spans="1:25" x14ac:dyDescent="0.3">
      <c r="A187" s="35" t="s">
        <v>226</v>
      </c>
      <c r="B187" s="35" t="s">
        <v>25</v>
      </c>
      <c r="C187" s="35" t="s">
        <v>227</v>
      </c>
      <c r="D187" s="35" t="s">
        <v>215</v>
      </c>
      <c r="E187" s="35" t="s">
        <v>215</v>
      </c>
      <c r="F187" s="35" t="s">
        <v>228</v>
      </c>
      <c r="G187" s="35" t="s">
        <v>27</v>
      </c>
      <c r="H187" s="35" t="s">
        <v>229</v>
      </c>
      <c r="I187" s="35" t="s">
        <v>230</v>
      </c>
      <c r="J187" s="39" t="s">
        <v>231</v>
      </c>
      <c r="K187" s="35" t="s">
        <v>232</v>
      </c>
      <c r="L187" s="35" t="s">
        <v>233</v>
      </c>
      <c r="M187" s="35">
        <v>772333183</v>
      </c>
      <c r="N187" s="39" t="s">
        <v>234</v>
      </c>
      <c r="O187" s="35" t="s">
        <v>32</v>
      </c>
      <c r="P187" s="37"/>
      <c r="Q187" s="37"/>
      <c r="R187" s="35" t="s">
        <v>34</v>
      </c>
      <c r="S187" s="35" t="s">
        <v>241</v>
      </c>
      <c r="T187" s="38"/>
      <c r="U187" s="38">
        <v>39000</v>
      </c>
      <c r="V187" s="38">
        <v>13000</v>
      </c>
      <c r="W187" s="38">
        <v>156500</v>
      </c>
      <c r="X187" s="38"/>
      <c r="Y187" s="35"/>
    </row>
    <row r="188" spans="1:25" x14ac:dyDescent="0.3">
      <c r="A188" s="35" t="s">
        <v>226</v>
      </c>
      <c r="B188" s="35" t="s">
        <v>25</v>
      </c>
      <c r="C188" s="35" t="s">
        <v>227</v>
      </c>
      <c r="D188" s="35" t="s">
        <v>215</v>
      </c>
      <c r="E188" s="35" t="s">
        <v>215</v>
      </c>
      <c r="F188" s="35" t="s">
        <v>228</v>
      </c>
      <c r="G188" s="35" t="s">
        <v>27</v>
      </c>
      <c r="H188" s="35" t="s">
        <v>229</v>
      </c>
      <c r="I188" s="35" t="s">
        <v>230</v>
      </c>
      <c r="J188" s="39" t="s">
        <v>231</v>
      </c>
      <c r="K188" s="35" t="s">
        <v>232</v>
      </c>
      <c r="L188" s="35" t="s">
        <v>233</v>
      </c>
      <c r="M188" s="35">
        <v>772333183</v>
      </c>
      <c r="N188" s="39" t="s">
        <v>234</v>
      </c>
      <c r="O188" s="35" t="s">
        <v>32</v>
      </c>
      <c r="P188" s="37"/>
      <c r="Q188" s="37"/>
      <c r="R188" s="35" t="s">
        <v>34</v>
      </c>
      <c r="S188" s="35" t="s">
        <v>242</v>
      </c>
      <c r="T188" s="38"/>
      <c r="U188" s="38">
        <v>70000</v>
      </c>
      <c r="V188" s="38">
        <v>140000</v>
      </c>
      <c r="W188" s="38"/>
      <c r="X188" s="38"/>
      <c r="Y188" s="35"/>
    </row>
    <row r="189" spans="1:25" x14ac:dyDescent="0.3">
      <c r="A189" s="35" t="s">
        <v>226</v>
      </c>
      <c r="B189" s="35" t="s">
        <v>25</v>
      </c>
      <c r="C189" s="35" t="s">
        <v>227</v>
      </c>
      <c r="D189" s="35" t="s">
        <v>215</v>
      </c>
      <c r="E189" s="35" t="s">
        <v>215</v>
      </c>
      <c r="F189" s="35" t="s">
        <v>228</v>
      </c>
      <c r="G189" s="35" t="s">
        <v>27</v>
      </c>
      <c r="H189" s="35" t="s">
        <v>229</v>
      </c>
      <c r="I189" s="35" t="s">
        <v>230</v>
      </c>
      <c r="J189" s="39" t="s">
        <v>231</v>
      </c>
      <c r="K189" s="35" t="s">
        <v>232</v>
      </c>
      <c r="L189" s="35" t="s">
        <v>233</v>
      </c>
      <c r="M189" s="35">
        <v>772333183</v>
      </c>
      <c r="N189" s="39" t="s">
        <v>234</v>
      </c>
      <c r="O189" s="35" t="s">
        <v>32</v>
      </c>
      <c r="P189" s="37"/>
      <c r="Q189" s="37"/>
      <c r="R189" s="35" t="s">
        <v>34</v>
      </c>
      <c r="S189" s="35" t="s">
        <v>65</v>
      </c>
      <c r="T189" s="38"/>
      <c r="U189" s="38">
        <v>55000</v>
      </c>
      <c r="V189" s="38">
        <v>440000</v>
      </c>
      <c r="W189" s="38">
        <v>530100</v>
      </c>
      <c r="X189" s="38"/>
      <c r="Y189" s="35"/>
    </row>
    <row r="190" spans="1:25" x14ac:dyDescent="0.3">
      <c r="A190" s="35" t="s">
        <v>226</v>
      </c>
      <c r="B190" s="35" t="s">
        <v>25</v>
      </c>
      <c r="C190" s="35" t="s">
        <v>227</v>
      </c>
      <c r="D190" s="35" t="s">
        <v>215</v>
      </c>
      <c r="E190" s="35" t="s">
        <v>215</v>
      </c>
      <c r="F190" s="35" t="s">
        <v>228</v>
      </c>
      <c r="G190" s="35" t="s">
        <v>27</v>
      </c>
      <c r="H190" s="35" t="s">
        <v>229</v>
      </c>
      <c r="I190" s="35" t="s">
        <v>230</v>
      </c>
      <c r="J190" s="39" t="s">
        <v>231</v>
      </c>
      <c r="K190" s="35" t="s">
        <v>232</v>
      </c>
      <c r="L190" s="35" t="s">
        <v>233</v>
      </c>
      <c r="M190" s="35">
        <v>772333183</v>
      </c>
      <c r="N190" s="39" t="s">
        <v>234</v>
      </c>
      <c r="O190" s="35" t="s">
        <v>32</v>
      </c>
      <c r="P190" s="37"/>
      <c r="Q190" s="37"/>
      <c r="R190" s="35" t="s">
        <v>34</v>
      </c>
      <c r="S190" s="35" t="s">
        <v>243</v>
      </c>
      <c r="T190" s="38"/>
      <c r="U190" s="38"/>
      <c r="V190" s="38">
        <v>18000</v>
      </c>
      <c r="W190" s="38">
        <v>210500</v>
      </c>
      <c r="X190" s="38"/>
      <c r="Y190" s="35"/>
    </row>
    <row r="191" spans="1:25" x14ac:dyDescent="0.3">
      <c r="A191" s="35" t="s">
        <v>244</v>
      </c>
      <c r="B191" s="35" t="s">
        <v>25</v>
      </c>
      <c r="C191" s="35" t="s">
        <v>245</v>
      </c>
      <c r="D191" s="35" t="s">
        <v>215</v>
      </c>
      <c r="E191" s="35" t="s">
        <v>216</v>
      </c>
      <c r="F191" s="35" t="s">
        <v>246</v>
      </c>
      <c r="G191" s="35" t="s">
        <v>27</v>
      </c>
      <c r="H191" s="35" t="s">
        <v>28</v>
      </c>
      <c r="I191" s="35" t="s">
        <v>247</v>
      </c>
      <c r="J191" s="35"/>
      <c r="K191" s="35" t="s">
        <v>248</v>
      </c>
      <c r="L191" s="35" t="s">
        <v>29</v>
      </c>
      <c r="M191" s="35">
        <v>775436169</v>
      </c>
      <c r="N191" s="39" t="s">
        <v>249</v>
      </c>
      <c r="O191" s="35" t="s">
        <v>30</v>
      </c>
      <c r="P191" s="37" t="s">
        <v>94</v>
      </c>
      <c r="Q191" s="37"/>
      <c r="R191" s="35"/>
      <c r="S191" s="35"/>
      <c r="T191" s="38"/>
      <c r="U191" s="38">
        <v>6207100</v>
      </c>
      <c r="V191" s="38">
        <v>5848020</v>
      </c>
      <c r="W191" s="38">
        <v>6952500</v>
      </c>
      <c r="X191" s="38">
        <v>5910865</v>
      </c>
      <c r="Y191" s="35"/>
    </row>
    <row r="192" spans="1:25" x14ac:dyDescent="0.3">
      <c r="A192" s="35" t="s">
        <v>244</v>
      </c>
      <c r="B192" s="35" t="s">
        <v>25</v>
      </c>
      <c r="C192" s="35" t="s">
        <v>245</v>
      </c>
      <c r="D192" s="35" t="s">
        <v>215</v>
      </c>
      <c r="E192" s="35" t="s">
        <v>216</v>
      </c>
      <c r="F192" s="35" t="s">
        <v>246</v>
      </c>
      <c r="G192" s="35" t="s">
        <v>27</v>
      </c>
      <c r="H192" s="35" t="s">
        <v>28</v>
      </c>
      <c r="I192" s="35" t="s">
        <v>247</v>
      </c>
      <c r="J192" s="35"/>
      <c r="K192" s="35" t="s">
        <v>248</v>
      </c>
      <c r="L192" s="35" t="s">
        <v>29</v>
      </c>
      <c r="M192" s="35">
        <v>775436169</v>
      </c>
      <c r="N192" s="39" t="s">
        <v>249</v>
      </c>
      <c r="O192" s="35" t="s">
        <v>30</v>
      </c>
      <c r="P192" s="37" t="s">
        <v>31</v>
      </c>
      <c r="Q192" s="37"/>
      <c r="R192" s="35"/>
      <c r="S192" s="35"/>
      <c r="T192" s="38"/>
      <c r="U192" s="38">
        <v>285714</v>
      </c>
      <c r="V192" s="38"/>
      <c r="W192" s="38">
        <v>312500</v>
      </c>
      <c r="X192" s="38">
        <v>325000</v>
      </c>
      <c r="Y192" s="35"/>
    </row>
    <row r="193" spans="1:25" x14ac:dyDescent="0.3">
      <c r="A193" s="35" t="s">
        <v>244</v>
      </c>
      <c r="B193" s="35" t="s">
        <v>25</v>
      </c>
      <c r="C193" s="35" t="s">
        <v>245</v>
      </c>
      <c r="D193" s="35" t="s">
        <v>215</v>
      </c>
      <c r="E193" s="35" t="s">
        <v>216</v>
      </c>
      <c r="F193" s="35" t="s">
        <v>246</v>
      </c>
      <c r="G193" s="35" t="s">
        <v>27</v>
      </c>
      <c r="H193" s="35" t="s">
        <v>28</v>
      </c>
      <c r="I193" s="35" t="s">
        <v>247</v>
      </c>
      <c r="J193" s="35"/>
      <c r="K193" s="35" t="s">
        <v>248</v>
      </c>
      <c r="L193" s="35" t="s">
        <v>29</v>
      </c>
      <c r="M193" s="35">
        <v>775436169</v>
      </c>
      <c r="N193" s="39" t="s">
        <v>249</v>
      </c>
      <c r="O193" s="35" t="s">
        <v>250</v>
      </c>
      <c r="P193" s="37" t="s">
        <v>76</v>
      </c>
      <c r="Q193" s="37" t="s">
        <v>251</v>
      </c>
      <c r="R193" s="35"/>
      <c r="S193" s="35"/>
      <c r="T193" s="38"/>
      <c r="U193" s="38"/>
      <c r="V193" s="38"/>
      <c r="W193" s="38">
        <v>300000</v>
      </c>
      <c r="X193" s="38"/>
      <c r="Y193" s="35"/>
    </row>
    <row r="194" spans="1:25" x14ac:dyDescent="0.3">
      <c r="A194" s="35" t="s">
        <v>244</v>
      </c>
      <c r="B194" s="35" t="s">
        <v>25</v>
      </c>
      <c r="C194" s="35" t="s">
        <v>245</v>
      </c>
      <c r="D194" s="35" t="s">
        <v>215</v>
      </c>
      <c r="E194" s="35" t="s">
        <v>216</v>
      </c>
      <c r="F194" s="35" t="s">
        <v>246</v>
      </c>
      <c r="G194" s="35" t="s">
        <v>27</v>
      </c>
      <c r="H194" s="35" t="s">
        <v>28</v>
      </c>
      <c r="I194" s="35" t="s">
        <v>247</v>
      </c>
      <c r="J194" s="35"/>
      <c r="K194" s="35" t="s">
        <v>248</v>
      </c>
      <c r="L194" s="35" t="s">
        <v>29</v>
      </c>
      <c r="M194" s="35">
        <v>775436169</v>
      </c>
      <c r="N194" s="39" t="s">
        <v>249</v>
      </c>
      <c r="O194" s="35" t="s">
        <v>30</v>
      </c>
      <c r="P194" s="37"/>
      <c r="Q194" s="37"/>
      <c r="R194" s="35"/>
      <c r="S194" s="35"/>
      <c r="T194" s="38" t="s">
        <v>131</v>
      </c>
      <c r="U194" s="38">
        <v>5923000</v>
      </c>
      <c r="V194" s="38">
        <v>5413000</v>
      </c>
      <c r="W194" s="38">
        <v>6952500</v>
      </c>
      <c r="X194" s="38">
        <v>5179000</v>
      </c>
      <c r="Y194" s="35"/>
    </row>
    <row r="195" spans="1:25" x14ac:dyDescent="0.3">
      <c r="A195" s="35" t="s">
        <v>244</v>
      </c>
      <c r="B195" s="35" t="s">
        <v>25</v>
      </c>
      <c r="C195" s="35" t="s">
        <v>245</v>
      </c>
      <c r="D195" s="35" t="s">
        <v>215</v>
      </c>
      <c r="E195" s="35" t="s">
        <v>216</v>
      </c>
      <c r="F195" s="35" t="s">
        <v>246</v>
      </c>
      <c r="G195" s="35" t="s">
        <v>27</v>
      </c>
      <c r="H195" s="35" t="s">
        <v>28</v>
      </c>
      <c r="I195" s="35" t="s">
        <v>247</v>
      </c>
      <c r="J195" s="35"/>
      <c r="K195" s="35" t="s">
        <v>248</v>
      </c>
      <c r="L195" s="35" t="s">
        <v>29</v>
      </c>
      <c r="M195" s="35">
        <v>775436169</v>
      </c>
      <c r="N195" s="39" t="s">
        <v>249</v>
      </c>
      <c r="O195" s="35" t="s">
        <v>30</v>
      </c>
      <c r="P195" s="37"/>
      <c r="Q195" s="37"/>
      <c r="R195" s="35"/>
      <c r="S195" s="35"/>
      <c r="T195" s="38" t="s">
        <v>252</v>
      </c>
      <c r="U195" s="38">
        <v>284100</v>
      </c>
      <c r="V195" s="38">
        <v>435020</v>
      </c>
      <c r="W195" s="38"/>
      <c r="X195" s="38">
        <v>731865</v>
      </c>
      <c r="Y195" s="35"/>
    </row>
    <row r="196" spans="1:25" x14ac:dyDescent="0.3">
      <c r="A196" s="35" t="s">
        <v>244</v>
      </c>
      <c r="B196" s="35" t="s">
        <v>25</v>
      </c>
      <c r="C196" s="35" t="s">
        <v>245</v>
      </c>
      <c r="D196" s="35" t="s">
        <v>215</v>
      </c>
      <c r="E196" s="35" t="s">
        <v>216</v>
      </c>
      <c r="F196" s="35" t="s">
        <v>246</v>
      </c>
      <c r="G196" s="35" t="s">
        <v>27</v>
      </c>
      <c r="H196" s="35" t="s">
        <v>28</v>
      </c>
      <c r="I196" s="35" t="s">
        <v>247</v>
      </c>
      <c r="J196" s="35"/>
      <c r="K196" s="35" t="s">
        <v>248</v>
      </c>
      <c r="L196" s="35" t="s">
        <v>29</v>
      </c>
      <c r="M196" s="35">
        <v>775436169</v>
      </c>
      <c r="N196" s="39" t="s">
        <v>249</v>
      </c>
      <c r="O196" s="35" t="s">
        <v>32</v>
      </c>
      <c r="P196" s="37"/>
      <c r="Q196" s="37"/>
      <c r="R196" s="35" t="s">
        <v>33</v>
      </c>
      <c r="S196" s="35" t="s">
        <v>100</v>
      </c>
      <c r="T196" s="38"/>
      <c r="U196" s="38">
        <v>1157500</v>
      </c>
      <c r="V196" s="38">
        <v>1136700</v>
      </c>
      <c r="W196" s="38">
        <v>1634100</v>
      </c>
      <c r="X196" s="38">
        <v>1405100</v>
      </c>
      <c r="Y196" s="35"/>
    </row>
    <row r="197" spans="1:25" x14ac:dyDescent="0.3">
      <c r="A197" s="35" t="s">
        <v>244</v>
      </c>
      <c r="B197" s="35" t="s">
        <v>25</v>
      </c>
      <c r="C197" s="35" t="s">
        <v>245</v>
      </c>
      <c r="D197" s="35" t="s">
        <v>215</v>
      </c>
      <c r="E197" s="35" t="s">
        <v>216</v>
      </c>
      <c r="F197" s="35" t="s">
        <v>246</v>
      </c>
      <c r="G197" s="35" t="s">
        <v>27</v>
      </c>
      <c r="H197" s="35" t="s">
        <v>28</v>
      </c>
      <c r="I197" s="35" t="s">
        <v>247</v>
      </c>
      <c r="J197" s="35"/>
      <c r="K197" s="35" t="s">
        <v>248</v>
      </c>
      <c r="L197" s="35" t="s">
        <v>29</v>
      </c>
      <c r="M197" s="35">
        <v>775436169</v>
      </c>
      <c r="N197" s="39" t="s">
        <v>249</v>
      </c>
      <c r="O197" s="35" t="s">
        <v>32</v>
      </c>
      <c r="P197" s="37"/>
      <c r="Q197" s="37"/>
      <c r="R197" s="35" t="s">
        <v>33</v>
      </c>
      <c r="S197" s="35" t="s">
        <v>253</v>
      </c>
      <c r="T197" s="38"/>
      <c r="U197" s="38">
        <v>48000</v>
      </c>
      <c r="V197" s="38">
        <v>36000</v>
      </c>
      <c r="W197" s="38">
        <v>36000</v>
      </c>
      <c r="X197" s="38">
        <v>36000</v>
      </c>
      <c r="Y197" s="35"/>
    </row>
    <row r="198" spans="1:25" x14ac:dyDescent="0.3">
      <c r="A198" s="35" t="s">
        <v>244</v>
      </c>
      <c r="B198" s="35" t="s">
        <v>25</v>
      </c>
      <c r="C198" s="35" t="s">
        <v>245</v>
      </c>
      <c r="D198" s="35" t="s">
        <v>215</v>
      </c>
      <c r="E198" s="35" t="s">
        <v>216</v>
      </c>
      <c r="F198" s="35" t="s">
        <v>246</v>
      </c>
      <c r="G198" s="35" t="s">
        <v>27</v>
      </c>
      <c r="H198" s="35" t="s">
        <v>28</v>
      </c>
      <c r="I198" s="35" t="s">
        <v>247</v>
      </c>
      <c r="J198" s="35"/>
      <c r="K198" s="35" t="s">
        <v>248</v>
      </c>
      <c r="L198" s="35" t="s">
        <v>29</v>
      </c>
      <c r="M198" s="35">
        <v>775436169</v>
      </c>
      <c r="N198" s="39" t="s">
        <v>249</v>
      </c>
      <c r="O198" s="35" t="s">
        <v>32</v>
      </c>
      <c r="P198" s="37"/>
      <c r="Q198" s="37"/>
      <c r="R198" s="35" t="s">
        <v>33</v>
      </c>
      <c r="S198" s="35" t="s">
        <v>235</v>
      </c>
      <c r="T198" s="38"/>
      <c r="U198" s="38">
        <v>45500</v>
      </c>
      <c r="V198" s="38">
        <v>112000</v>
      </c>
      <c r="W198" s="38">
        <v>172450</v>
      </c>
      <c r="X198" s="38">
        <v>1249000</v>
      </c>
      <c r="Y198" s="35"/>
    </row>
    <row r="199" spans="1:25" x14ac:dyDescent="0.3">
      <c r="A199" s="35" t="s">
        <v>244</v>
      </c>
      <c r="B199" s="35" t="s">
        <v>25</v>
      </c>
      <c r="C199" s="35" t="s">
        <v>245</v>
      </c>
      <c r="D199" s="35" t="s">
        <v>215</v>
      </c>
      <c r="E199" s="35" t="s">
        <v>216</v>
      </c>
      <c r="F199" s="35" t="s">
        <v>246</v>
      </c>
      <c r="G199" s="35" t="s">
        <v>27</v>
      </c>
      <c r="H199" s="35" t="s">
        <v>28</v>
      </c>
      <c r="I199" s="35" t="s">
        <v>247</v>
      </c>
      <c r="J199" s="35"/>
      <c r="K199" s="35" t="s">
        <v>248</v>
      </c>
      <c r="L199" s="35" t="s">
        <v>29</v>
      </c>
      <c r="M199" s="35">
        <v>775436169</v>
      </c>
      <c r="N199" s="39" t="s">
        <v>249</v>
      </c>
      <c r="O199" s="35" t="s">
        <v>32</v>
      </c>
      <c r="P199" s="37"/>
      <c r="Q199" s="37"/>
      <c r="R199" s="35" t="s">
        <v>33</v>
      </c>
      <c r="S199" s="35" t="s">
        <v>132</v>
      </c>
      <c r="T199" s="38"/>
      <c r="U199" s="38">
        <v>4474014</v>
      </c>
      <c r="V199" s="38"/>
      <c r="W199" s="38"/>
      <c r="X199" s="38"/>
      <c r="Y199" s="35"/>
    </row>
    <row r="200" spans="1:25" x14ac:dyDescent="0.3">
      <c r="A200" s="35" t="s">
        <v>244</v>
      </c>
      <c r="B200" s="35" t="s">
        <v>25</v>
      </c>
      <c r="C200" s="35" t="s">
        <v>245</v>
      </c>
      <c r="D200" s="35" t="s">
        <v>215</v>
      </c>
      <c r="E200" s="35" t="s">
        <v>216</v>
      </c>
      <c r="F200" s="35" t="s">
        <v>246</v>
      </c>
      <c r="G200" s="35" t="s">
        <v>27</v>
      </c>
      <c r="H200" s="35" t="s">
        <v>28</v>
      </c>
      <c r="I200" s="35" t="s">
        <v>247</v>
      </c>
      <c r="J200" s="35"/>
      <c r="K200" s="35" t="s">
        <v>248</v>
      </c>
      <c r="L200" s="35" t="s">
        <v>29</v>
      </c>
      <c r="M200" s="35">
        <v>775436169</v>
      </c>
      <c r="N200" s="39" t="s">
        <v>249</v>
      </c>
      <c r="O200" s="35" t="s">
        <v>32</v>
      </c>
      <c r="P200" s="37"/>
      <c r="Q200" s="37"/>
      <c r="R200" s="35" t="s">
        <v>33</v>
      </c>
      <c r="S200" s="35" t="s">
        <v>224</v>
      </c>
      <c r="T200" s="38"/>
      <c r="U200" s="38">
        <v>4474014</v>
      </c>
      <c r="V200" s="38">
        <v>3126856</v>
      </c>
      <c r="W200" s="38">
        <v>3736644</v>
      </c>
      <c r="X200" s="38">
        <v>2933787</v>
      </c>
      <c r="Y200" s="35"/>
    </row>
    <row r="201" spans="1:25" x14ac:dyDescent="0.3">
      <c r="A201" s="35" t="s">
        <v>244</v>
      </c>
      <c r="B201" s="35" t="s">
        <v>25</v>
      </c>
      <c r="C201" s="35" t="s">
        <v>245</v>
      </c>
      <c r="D201" s="35" t="s">
        <v>215</v>
      </c>
      <c r="E201" s="35" t="s">
        <v>216</v>
      </c>
      <c r="F201" s="35" t="s">
        <v>246</v>
      </c>
      <c r="G201" s="35" t="s">
        <v>27</v>
      </c>
      <c r="H201" s="35" t="s">
        <v>28</v>
      </c>
      <c r="I201" s="35" t="s">
        <v>247</v>
      </c>
      <c r="J201" s="35"/>
      <c r="K201" s="35" t="s">
        <v>248</v>
      </c>
      <c r="L201" s="35" t="s">
        <v>29</v>
      </c>
      <c r="M201" s="35">
        <v>775436169</v>
      </c>
      <c r="N201" s="39" t="s">
        <v>249</v>
      </c>
      <c r="O201" s="35" t="s">
        <v>32</v>
      </c>
      <c r="P201" s="37"/>
      <c r="Q201" s="37"/>
      <c r="R201" s="35" t="s">
        <v>33</v>
      </c>
      <c r="S201" s="35" t="s">
        <v>225</v>
      </c>
      <c r="T201" s="38"/>
      <c r="U201" s="38">
        <v>142100</v>
      </c>
      <c r="V201" s="38">
        <v>75650</v>
      </c>
      <c r="W201" s="38">
        <v>161550</v>
      </c>
      <c r="X201" s="38">
        <v>221850</v>
      </c>
      <c r="Y201" s="35"/>
    </row>
    <row r="202" spans="1:25" x14ac:dyDescent="0.3">
      <c r="A202" s="35" t="s">
        <v>244</v>
      </c>
      <c r="B202" s="35" t="s">
        <v>25</v>
      </c>
      <c r="C202" s="35" t="s">
        <v>245</v>
      </c>
      <c r="D202" s="35" t="s">
        <v>215</v>
      </c>
      <c r="E202" s="35" t="s">
        <v>216</v>
      </c>
      <c r="F202" s="35" t="s">
        <v>246</v>
      </c>
      <c r="G202" s="35" t="s">
        <v>27</v>
      </c>
      <c r="H202" s="35" t="s">
        <v>28</v>
      </c>
      <c r="I202" s="35" t="s">
        <v>247</v>
      </c>
      <c r="J202" s="35"/>
      <c r="K202" s="35" t="s">
        <v>248</v>
      </c>
      <c r="L202" s="35" t="s">
        <v>29</v>
      </c>
      <c r="M202" s="35">
        <v>775436169</v>
      </c>
      <c r="N202" s="39" t="s">
        <v>249</v>
      </c>
      <c r="O202" s="35" t="s">
        <v>32</v>
      </c>
      <c r="P202" s="37"/>
      <c r="Q202" s="37"/>
      <c r="R202" s="35" t="s">
        <v>33</v>
      </c>
      <c r="S202" s="35" t="s">
        <v>254</v>
      </c>
      <c r="T202" s="38"/>
      <c r="U202" s="38">
        <v>121300</v>
      </c>
      <c r="V202" s="38">
        <v>121825</v>
      </c>
      <c r="W202" s="38">
        <v>85750</v>
      </c>
      <c r="X202" s="38">
        <v>180000</v>
      </c>
      <c r="Y202" s="35"/>
    </row>
    <row r="203" spans="1:25" x14ac:dyDescent="0.3">
      <c r="A203" s="35" t="s">
        <v>244</v>
      </c>
      <c r="B203" s="35" t="s">
        <v>25</v>
      </c>
      <c r="C203" s="35" t="s">
        <v>245</v>
      </c>
      <c r="D203" s="35" t="s">
        <v>215</v>
      </c>
      <c r="E203" s="35" t="s">
        <v>216</v>
      </c>
      <c r="F203" s="35" t="s">
        <v>246</v>
      </c>
      <c r="G203" s="35" t="s">
        <v>27</v>
      </c>
      <c r="H203" s="35" t="s">
        <v>28</v>
      </c>
      <c r="I203" s="35" t="s">
        <v>247</v>
      </c>
      <c r="J203" s="35"/>
      <c r="K203" s="35" t="s">
        <v>248</v>
      </c>
      <c r="L203" s="35" t="s">
        <v>29</v>
      </c>
      <c r="M203" s="35">
        <v>775436169</v>
      </c>
      <c r="N203" s="39" t="s">
        <v>249</v>
      </c>
      <c r="O203" s="35" t="s">
        <v>32</v>
      </c>
      <c r="P203" s="37"/>
      <c r="Q203" s="37"/>
      <c r="R203" s="35" t="s">
        <v>34</v>
      </c>
      <c r="S203" s="35" t="s">
        <v>103</v>
      </c>
      <c r="T203" s="38"/>
      <c r="U203" s="38"/>
      <c r="V203" s="38">
        <v>1100000</v>
      </c>
      <c r="W203" s="38"/>
      <c r="X203" s="38">
        <v>442000</v>
      </c>
      <c r="Y203" s="35"/>
    </row>
    <row r="204" spans="1:25" x14ac:dyDescent="0.3">
      <c r="A204" s="35" t="s">
        <v>244</v>
      </c>
      <c r="B204" s="35" t="s">
        <v>25</v>
      </c>
      <c r="C204" s="35" t="s">
        <v>245</v>
      </c>
      <c r="D204" s="35" t="s">
        <v>215</v>
      </c>
      <c r="E204" s="35" t="s">
        <v>216</v>
      </c>
      <c r="F204" s="35" t="s">
        <v>246</v>
      </c>
      <c r="G204" s="35" t="s">
        <v>27</v>
      </c>
      <c r="H204" s="35" t="s">
        <v>28</v>
      </c>
      <c r="I204" s="35" t="s">
        <v>247</v>
      </c>
      <c r="J204" s="35"/>
      <c r="K204" s="35" t="s">
        <v>248</v>
      </c>
      <c r="L204" s="35" t="s">
        <v>29</v>
      </c>
      <c r="M204" s="35">
        <v>775436169</v>
      </c>
      <c r="N204" s="39" t="s">
        <v>249</v>
      </c>
      <c r="O204" s="35" t="s">
        <v>32</v>
      </c>
      <c r="P204" s="37"/>
      <c r="Q204" s="37"/>
      <c r="R204" s="35" t="s">
        <v>34</v>
      </c>
      <c r="S204" s="35" t="s">
        <v>241</v>
      </c>
      <c r="T204" s="38"/>
      <c r="U204" s="38">
        <v>1689900</v>
      </c>
      <c r="V204" s="38">
        <v>209850</v>
      </c>
      <c r="W204" s="38">
        <v>817700</v>
      </c>
      <c r="X204" s="38">
        <v>250000</v>
      </c>
      <c r="Y204" s="35"/>
    </row>
    <row r="205" spans="1:25" x14ac:dyDescent="0.3">
      <c r="A205" s="35" t="s">
        <v>244</v>
      </c>
      <c r="B205" s="35" t="s">
        <v>25</v>
      </c>
      <c r="C205" s="35" t="s">
        <v>245</v>
      </c>
      <c r="D205" s="35" t="s">
        <v>215</v>
      </c>
      <c r="E205" s="35" t="s">
        <v>216</v>
      </c>
      <c r="F205" s="35" t="s">
        <v>246</v>
      </c>
      <c r="G205" s="35" t="s">
        <v>27</v>
      </c>
      <c r="H205" s="35" t="s">
        <v>28</v>
      </c>
      <c r="I205" s="35" t="s">
        <v>247</v>
      </c>
      <c r="J205" s="35"/>
      <c r="K205" s="35" t="s">
        <v>248</v>
      </c>
      <c r="L205" s="35" t="s">
        <v>29</v>
      </c>
      <c r="M205" s="35">
        <v>775436169</v>
      </c>
      <c r="N205" s="39" t="s">
        <v>249</v>
      </c>
      <c r="O205" s="35" t="s">
        <v>32</v>
      </c>
      <c r="P205" s="37"/>
      <c r="Q205" s="37"/>
      <c r="R205" s="35" t="s">
        <v>34</v>
      </c>
      <c r="S205" s="35" t="s">
        <v>242</v>
      </c>
      <c r="T205" s="38"/>
      <c r="U205" s="38">
        <v>60000</v>
      </c>
      <c r="V205" s="38"/>
      <c r="W205" s="38">
        <v>35000</v>
      </c>
      <c r="X205" s="38"/>
      <c r="Y205" s="35"/>
    </row>
    <row r="206" spans="1:25" x14ac:dyDescent="0.3">
      <c r="A206" s="35" t="s">
        <v>244</v>
      </c>
      <c r="B206" s="35" t="s">
        <v>25</v>
      </c>
      <c r="C206" s="35" t="s">
        <v>245</v>
      </c>
      <c r="D206" s="35" t="s">
        <v>215</v>
      </c>
      <c r="E206" s="35" t="s">
        <v>216</v>
      </c>
      <c r="F206" s="35" t="s">
        <v>246</v>
      </c>
      <c r="G206" s="35" t="s">
        <v>27</v>
      </c>
      <c r="H206" s="35" t="s">
        <v>28</v>
      </c>
      <c r="I206" s="35" t="s">
        <v>247</v>
      </c>
      <c r="J206" s="35"/>
      <c r="K206" s="35" t="s">
        <v>248</v>
      </c>
      <c r="L206" s="35" t="s">
        <v>29</v>
      </c>
      <c r="M206" s="35">
        <v>775436169</v>
      </c>
      <c r="N206" s="39" t="s">
        <v>249</v>
      </c>
      <c r="O206" s="35" t="s">
        <v>32</v>
      </c>
      <c r="P206" s="37"/>
      <c r="Q206" s="37"/>
      <c r="R206" s="35" t="s">
        <v>34</v>
      </c>
      <c r="S206" s="35" t="s">
        <v>65</v>
      </c>
      <c r="T206" s="38"/>
      <c r="U206" s="38">
        <v>349000</v>
      </c>
      <c r="V206" s="38"/>
      <c r="W206" s="38"/>
      <c r="X206" s="38">
        <v>30000</v>
      </c>
      <c r="Y206" s="35"/>
    </row>
    <row r="207" spans="1:25" x14ac:dyDescent="0.3">
      <c r="A207" s="35" t="s">
        <v>244</v>
      </c>
      <c r="B207" s="35" t="s">
        <v>25</v>
      </c>
      <c r="C207" s="35" t="s">
        <v>245</v>
      </c>
      <c r="D207" s="35" t="s">
        <v>215</v>
      </c>
      <c r="E207" s="35" t="s">
        <v>216</v>
      </c>
      <c r="F207" s="35" t="s">
        <v>246</v>
      </c>
      <c r="G207" s="35" t="s">
        <v>27</v>
      </c>
      <c r="H207" s="35" t="s">
        <v>28</v>
      </c>
      <c r="I207" s="35" t="s">
        <v>247</v>
      </c>
      <c r="J207" s="35"/>
      <c r="K207" s="35" t="s">
        <v>248</v>
      </c>
      <c r="L207" s="35" t="s">
        <v>29</v>
      </c>
      <c r="M207" s="35">
        <v>775436169</v>
      </c>
      <c r="N207" s="39" t="s">
        <v>249</v>
      </c>
      <c r="O207" s="35" t="s">
        <v>32</v>
      </c>
      <c r="P207" s="37"/>
      <c r="Q207" s="37"/>
      <c r="R207" s="35" t="s">
        <v>34</v>
      </c>
      <c r="S207" s="35" t="s">
        <v>120</v>
      </c>
      <c r="T207" s="38"/>
      <c r="U207" s="38"/>
      <c r="V207" s="38"/>
      <c r="W207" s="38"/>
      <c r="X207" s="38">
        <v>144500</v>
      </c>
      <c r="Y207" s="35"/>
    </row>
    <row r="208" spans="1:25" x14ac:dyDescent="0.3">
      <c r="A208" s="35" t="s">
        <v>244</v>
      </c>
      <c r="B208" s="35" t="s">
        <v>25</v>
      </c>
      <c r="C208" s="35" t="s">
        <v>245</v>
      </c>
      <c r="D208" s="35" t="s">
        <v>215</v>
      </c>
      <c r="E208" s="35" t="s">
        <v>216</v>
      </c>
      <c r="F208" s="35" t="s">
        <v>246</v>
      </c>
      <c r="G208" s="35" t="s">
        <v>27</v>
      </c>
      <c r="H208" s="35" t="s">
        <v>28</v>
      </c>
      <c r="I208" s="35" t="s">
        <v>247</v>
      </c>
      <c r="J208" s="35"/>
      <c r="K208" s="35" t="s">
        <v>248</v>
      </c>
      <c r="L208" s="35" t="s">
        <v>29</v>
      </c>
      <c r="M208" s="35">
        <v>775436169</v>
      </c>
      <c r="N208" s="39" t="s">
        <v>249</v>
      </c>
      <c r="O208" s="35" t="s">
        <v>32</v>
      </c>
      <c r="P208" s="37"/>
      <c r="Q208" s="37"/>
      <c r="R208" s="35" t="s">
        <v>34</v>
      </c>
      <c r="S208" s="35" t="s">
        <v>255</v>
      </c>
      <c r="T208" s="38"/>
      <c r="U208" s="38">
        <v>5000</v>
      </c>
      <c r="V208" s="38">
        <v>5000</v>
      </c>
      <c r="W208" s="38">
        <v>5000</v>
      </c>
      <c r="X208" s="38">
        <v>0</v>
      </c>
      <c r="Y208" s="35"/>
    </row>
    <row r="209" spans="1:25" x14ac:dyDescent="0.3">
      <c r="A209" s="35" t="s">
        <v>244</v>
      </c>
      <c r="B209" s="35" t="s">
        <v>25</v>
      </c>
      <c r="C209" s="35" t="s">
        <v>245</v>
      </c>
      <c r="D209" s="35" t="s">
        <v>215</v>
      </c>
      <c r="E209" s="35" t="s">
        <v>216</v>
      </c>
      <c r="F209" s="35" t="s">
        <v>246</v>
      </c>
      <c r="G209" s="35" t="s">
        <v>27</v>
      </c>
      <c r="H209" s="35" t="s">
        <v>28</v>
      </c>
      <c r="I209" s="35" t="s">
        <v>247</v>
      </c>
      <c r="J209" s="35"/>
      <c r="K209" s="35" t="s">
        <v>248</v>
      </c>
      <c r="L209" s="35" t="s">
        <v>29</v>
      </c>
      <c r="M209" s="35">
        <v>775436169</v>
      </c>
      <c r="N209" s="39" t="s">
        <v>249</v>
      </c>
      <c r="O209" s="35" t="s">
        <v>32</v>
      </c>
      <c r="P209" s="37" t="s">
        <v>35</v>
      </c>
      <c r="Q209" s="37"/>
      <c r="R209" s="35" t="s">
        <v>33</v>
      </c>
      <c r="S209" s="35" t="s">
        <v>105</v>
      </c>
      <c r="T209" s="38" t="s">
        <v>131</v>
      </c>
      <c r="U209" s="38">
        <v>60000</v>
      </c>
      <c r="V209" s="38"/>
      <c r="W209" s="38"/>
      <c r="X209" s="38"/>
      <c r="Y209" s="35"/>
    </row>
    <row r="210" spans="1:25" x14ac:dyDescent="0.3">
      <c r="A210" s="35" t="s">
        <v>256</v>
      </c>
      <c r="B210" s="35" t="s">
        <v>25</v>
      </c>
      <c r="C210" s="35" t="s">
        <v>214</v>
      </c>
      <c r="D210" s="35" t="s">
        <v>215</v>
      </c>
      <c r="E210" s="35" t="s">
        <v>216</v>
      </c>
      <c r="F210" s="35" t="s">
        <v>257</v>
      </c>
      <c r="G210" s="35" t="s">
        <v>27</v>
      </c>
      <c r="H210" s="35" t="s">
        <v>28</v>
      </c>
      <c r="I210" s="35" t="s">
        <v>258</v>
      </c>
      <c r="J210" s="35"/>
      <c r="K210" s="35" t="s">
        <v>259</v>
      </c>
      <c r="L210" s="35" t="s">
        <v>29</v>
      </c>
      <c r="M210" s="35">
        <v>775562268</v>
      </c>
      <c r="N210" s="39" t="s">
        <v>260</v>
      </c>
      <c r="O210" s="35" t="s">
        <v>30</v>
      </c>
      <c r="P210" s="37" t="s">
        <v>94</v>
      </c>
      <c r="Q210" s="37"/>
      <c r="R210" s="35"/>
      <c r="S210" s="35"/>
      <c r="T210" s="38"/>
      <c r="U210" s="38">
        <v>3589118</v>
      </c>
      <c r="V210" s="38">
        <v>4962354</v>
      </c>
      <c r="W210" s="38">
        <v>5916800</v>
      </c>
      <c r="X210" s="38">
        <v>5218500</v>
      </c>
      <c r="Y210" s="35" t="s">
        <v>222</v>
      </c>
    </row>
    <row r="211" spans="1:25" x14ac:dyDescent="0.3">
      <c r="A211" s="35" t="s">
        <v>256</v>
      </c>
      <c r="B211" s="35" t="s">
        <v>25</v>
      </c>
      <c r="C211" s="35" t="s">
        <v>214</v>
      </c>
      <c r="D211" s="35" t="s">
        <v>215</v>
      </c>
      <c r="E211" s="35" t="s">
        <v>216</v>
      </c>
      <c r="F211" s="35" t="s">
        <v>257</v>
      </c>
      <c r="G211" s="35" t="s">
        <v>27</v>
      </c>
      <c r="H211" s="35" t="s">
        <v>28</v>
      </c>
      <c r="I211" s="35" t="s">
        <v>258</v>
      </c>
      <c r="J211" s="35"/>
      <c r="K211" s="35" t="s">
        <v>259</v>
      </c>
      <c r="L211" s="35" t="s">
        <v>29</v>
      </c>
      <c r="M211" s="35">
        <v>775562268</v>
      </c>
      <c r="N211" s="39" t="s">
        <v>260</v>
      </c>
      <c r="O211" s="35" t="s">
        <v>30</v>
      </c>
      <c r="P211" s="37" t="s">
        <v>31</v>
      </c>
      <c r="Q211" s="37"/>
      <c r="R211" s="35"/>
      <c r="S211" s="35"/>
      <c r="T211" s="38"/>
      <c r="U211" s="38">
        <v>100000</v>
      </c>
      <c r="V211" s="38">
        <v>100000</v>
      </c>
      <c r="W211" s="38">
        <v>3250000</v>
      </c>
      <c r="X211" s="38">
        <v>3250000</v>
      </c>
      <c r="Y211" s="35"/>
    </row>
    <row r="212" spans="1:25" x14ac:dyDescent="0.3">
      <c r="A212" s="35" t="s">
        <v>256</v>
      </c>
      <c r="B212" s="35" t="s">
        <v>25</v>
      </c>
      <c r="C212" s="35" t="s">
        <v>214</v>
      </c>
      <c r="D212" s="35" t="s">
        <v>215</v>
      </c>
      <c r="E212" s="35" t="s">
        <v>216</v>
      </c>
      <c r="F212" s="35" t="s">
        <v>257</v>
      </c>
      <c r="G212" s="35" t="s">
        <v>27</v>
      </c>
      <c r="H212" s="35" t="s">
        <v>28</v>
      </c>
      <c r="I212" s="35" t="s">
        <v>258</v>
      </c>
      <c r="J212" s="35"/>
      <c r="K212" s="35" t="s">
        <v>259</v>
      </c>
      <c r="L212" s="35" t="s">
        <v>29</v>
      </c>
      <c r="M212" s="35">
        <v>775562268</v>
      </c>
      <c r="N212" s="39" t="s">
        <v>260</v>
      </c>
      <c r="O212" s="35" t="s">
        <v>30</v>
      </c>
      <c r="P212" s="37" t="s">
        <v>261</v>
      </c>
      <c r="Q212" s="37"/>
      <c r="R212" s="35"/>
      <c r="S212" s="35"/>
      <c r="T212" s="38"/>
      <c r="U212" s="38"/>
      <c r="V212" s="38"/>
      <c r="W212" s="38"/>
      <c r="X212" s="38">
        <v>200000</v>
      </c>
      <c r="Y212" s="35"/>
    </row>
    <row r="213" spans="1:25" x14ac:dyDescent="0.3">
      <c r="A213" s="35" t="s">
        <v>256</v>
      </c>
      <c r="B213" s="35" t="s">
        <v>25</v>
      </c>
      <c r="C213" s="35" t="s">
        <v>214</v>
      </c>
      <c r="D213" s="35" t="s">
        <v>215</v>
      </c>
      <c r="E213" s="35" t="s">
        <v>216</v>
      </c>
      <c r="F213" s="35" t="s">
        <v>257</v>
      </c>
      <c r="G213" s="35" t="s">
        <v>27</v>
      </c>
      <c r="H213" s="35" t="s">
        <v>28</v>
      </c>
      <c r="I213" s="35" t="s">
        <v>258</v>
      </c>
      <c r="J213" s="35"/>
      <c r="K213" s="35" t="s">
        <v>259</v>
      </c>
      <c r="L213" s="35" t="s">
        <v>29</v>
      </c>
      <c r="M213" s="35">
        <v>775562268</v>
      </c>
      <c r="N213" s="39" t="s">
        <v>260</v>
      </c>
      <c r="O213" s="35" t="s">
        <v>30</v>
      </c>
      <c r="P213" s="37" t="s">
        <v>262</v>
      </c>
      <c r="Q213" s="37"/>
      <c r="R213" s="35"/>
      <c r="S213" s="35"/>
      <c r="T213" s="38"/>
      <c r="U213" s="38"/>
      <c r="V213" s="38"/>
      <c r="W213" s="38"/>
      <c r="X213" s="38">
        <v>200000</v>
      </c>
      <c r="Y213" s="35"/>
    </row>
    <row r="214" spans="1:25" x14ac:dyDescent="0.3">
      <c r="A214" s="35" t="s">
        <v>256</v>
      </c>
      <c r="B214" s="35" t="s">
        <v>25</v>
      </c>
      <c r="C214" s="35" t="s">
        <v>214</v>
      </c>
      <c r="D214" s="35" t="s">
        <v>215</v>
      </c>
      <c r="E214" s="35" t="s">
        <v>216</v>
      </c>
      <c r="F214" s="35" t="s">
        <v>257</v>
      </c>
      <c r="G214" s="35" t="s">
        <v>27</v>
      </c>
      <c r="H214" s="35" t="s">
        <v>28</v>
      </c>
      <c r="I214" s="35" t="s">
        <v>258</v>
      </c>
      <c r="J214" s="35"/>
      <c r="K214" s="35" t="s">
        <v>259</v>
      </c>
      <c r="L214" s="35" t="s">
        <v>29</v>
      </c>
      <c r="M214" s="35">
        <v>775562268</v>
      </c>
      <c r="N214" s="39" t="s">
        <v>260</v>
      </c>
      <c r="O214" s="35" t="s">
        <v>30</v>
      </c>
      <c r="P214" s="37" t="s">
        <v>263</v>
      </c>
      <c r="Q214" s="37"/>
      <c r="R214" s="35"/>
      <c r="S214" s="35"/>
      <c r="T214" s="38"/>
      <c r="U214" s="38"/>
      <c r="V214" s="38">
        <v>55000000</v>
      </c>
      <c r="W214" s="38"/>
      <c r="X214" s="38"/>
      <c r="Y214" s="35"/>
    </row>
    <row r="215" spans="1:25" x14ac:dyDescent="0.3">
      <c r="A215" s="35" t="s">
        <v>256</v>
      </c>
      <c r="B215" s="35" t="s">
        <v>25</v>
      </c>
      <c r="C215" s="35" t="s">
        <v>214</v>
      </c>
      <c r="D215" s="35" t="s">
        <v>215</v>
      </c>
      <c r="E215" s="35" t="s">
        <v>216</v>
      </c>
      <c r="F215" s="35" t="s">
        <v>257</v>
      </c>
      <c r="G215" s="35" t="s">
        <v>27</v>
      </c>
      <c r="H215" s="35" t="s">
        <v>28</v>
      </c>
      <c r="I215" s="35" t="s">
        <v>258</v>
      </c>
      <c r="J215" s="35"/>
      <c r="K215" s="35" t="s">
        <v>259</v>
      </c>
      <c r="L215" s="35" t="s">
        <v>29</v>
      </c>
      <c r="M215" s="35">
        <v>775562268</v>
      </c>
      <c r="N215" s="39" t="s">
        <v>260</v>
      </c>
      <c r="O215" s="35" t="s">
        <v>30</v>
      </c>
      <c r="P215" s="37" t="s">
        <v>264</v>
      </c>
      <c r="Q215" s="37"/>
      <c r="R215" s="35"/>
      <c r="S215" s="35"/>
      <c r="T215" s="38"/>
      <c r="U215" s="38"/>
      <c r="V215" s="38"/>
      <c r="W215" s="38"/>
      <c r="X215" s="38">
        <v>100000</v>
      </c>
      <c r="Y215" s="35"/>
    </row>
    <row r="216" spans="1:25" x14ac:dyDescent="0.3">
      <c r="A216" s="35" t="s">
        <v>256</v>
      </c>
      <c r="B216" s="35" t="s">
        <v>25</v>
      </c>
      <c r="C216" s="35" t="s">
        <v>214</v>
      </c>
      <c r="D216" s="35" t="s">
        <v>215</v>
      </c>
      <c r="E216" s="35" t="s">
        <v>216</v>
      </c>
      <c r="F216" s="35" t="s">
        <v>257</v>
      </c>
      <c r="G216" s="35" t="s">
        <v>27</v>
      </c>
      <c r="H216" s="35" t="s">
        <v>28</v>
      </c>
      <c r="I216" s="35" t="s">
        <v>258</v>
      </c>
      <c r="J216" s="35"/>
      <c r="K216" s="35" t="s">
        <v>259</v>
      </c>
      <c r="L216" s="35" t="s">
        <v>29</v>
      </c>
      <c r="M216" s="35">
        <v>775562268</v>
      </c>
      <c r="N216" s="39" t="s">
        <v>260</v>
      </c>
      <c r="O216" s="35" t="s">
        <v>30</v>
      </c>
      <c r="P216" s="37" t="s">
        <v>265</v>
      </c>
      <c r="Q216" s="37"/>
      <c r="R216" s="35"/>
      <c r="S216" s="35"/>
      <c r="T216" s="38"/>
      <c r="U216" s="38"/>
      <c r="V216" s="38"/>
      <c r="W216" s="38"/>
      <c r="X216" s="38">
        <v>100000</v>
      </c>
      <c r="Y216" s="35"/>
    </row>
    <row r="217" spans="1:25" x14ac:dyDescent="0.3">
      <c r="A217" s="35" t="s">
        <v>256</v>
      </c>
      <c r="B217" s="35" t="s">
        <v>25</v>
      </c>
      <c r="C217" s="35" t="s">
        <v>214</v>
      </c>
      <c r="D217" s="35" t="s">
        <v>215</v>
      </c>
      <c r="E217" s="35" t="s">
        <v>216</v>
      </c>
      <c r="F217" s="35" t="s">
        <v>257</v>
      </c>
      <c r="G217" s="35" t="s">
        <v>27</v>
      </c>
      <c r="H217" s="35" t="s">
        <v>28</v>
      </c>
      <c r="I217" s="35" t="s">
        <v>258</v>
      </c>
      <c r="J217" s="35"/>
      <c r="K217" s="35" t="s">
        <v>259</v>
      </c>
      <c r="L217" s="35" t="s">
        <v>29</v>
      </c>
      <c r="M217" s="35">
        <v>775562268</v>
      </c>
      <c r="N217" s="39" t="s">
        <v>260</v>
      </c>
      <c r="O217" s="35" t="s">
        <v>30</v>
      </c>
      <c r="P217" s="37" t="s">
        <v>76</v>
      </c>
      <c r="Q217" s="37"/>
      <c r="R217" s="35"/>
      <c r="S217" s="35"/>
      <c r="T217" s="38"/>
      <c r="U217" s="38"/>
      <c r="V217" s="38"/>
      <c r="W217" s="38"/>
      <c r="X217" s="38">
        <v>150000</v>
      </c>
      <c r="Y217" s="35"/>
    </row>
    <row r="218" spans="1:25" x14ac:dyDescent="0.3">
      <c r="A218" s="35" t="s">
        <v>256</v>
      </c>
      <c r="B218" s="35" t="s">
        <v>25</v>
      </c>
      <c r="C218" s="35" t="s">
        <v>214</v>
      </c>
      <c r="D218" s="35" t="s">
        <v>215</v>
      </c>
      <c r="E218" s="35" t="s">
        <v>216</v>
      </c>
      <c r="F218" s="35" t="s">
        <v>257</v>
      </c>
      <c r="G218" s="35" t="s">
        <v>27</v>
      </c>
      <c r="H218" s="35" t="s">
        <v>28</v>
      </c>
      <c r="I218" s="35" t="s">
        <v>258</v>
      </c>
      <c r="J218" s="35"/>
      <c r="K218" s="35" t="s">
        <v>259</v>
      </c>
      <c r="L218" s="35" t="s">
        <v>29</v>
      </c>
      <c r="M218" s="35">
        <v>775562268</v>
      </c>
      <c r="N218" s="39" t="s">
        <v>260</v>
      </c>
      <c r="O218" s="35" t="s">
        <v>30</v>
      </c>
      <c r="P218" s="37" t="s">
        <v>76</v>
      </c>
      <c r="Q218" s="37"/>
      <c r="R218" s="35"/>
      <c r="S218" s="35"/>
      <c r="T218" s="38"/>
      <c r="U218" s="38">
        <v>4000000</v>
      </c>
      <c r="V218" s="38"/>
      <c r="W218" s="38"/>
      <c r="X218" s="38"/>
      <c r="Y218" s="35"/>
    </row>
    <row r="219" spans="1:25" x14ac:dyDescent="0.3">
      <c r="A219" s="35" t="s">
        <v>256</v>
      </c>
      <c r="B219" s="35" t="s">
        <v>25</v>
      </c>
      <c r="C219" s="35" t="s">
        <v>214</v>
      </c>
      <c r="D219" s="35" t="s">
        <v>215</v>
      </c>
      <c r="E219" s="35" t="s">
        <v>216</v>
      </c>
      <c r="F219" s="35" t="s">
        <v>257</v>
      </c>
      <c r="G219" s="35" t="s">
        <v>27</v>
      </c>
      <c r="H219" s="35" t="s">
        <v>28</v>
      </c>
      <c r="I219" s="35" t="s">
        <v>258</v>
      </c>
      <c r="J219" s="35"/>
      <c r="K219" s="35" t="s">
        <v>259</v>
      </c>
      <c r="L219" s="35" t="s">
        <v>29</v>
      </c>
      <c r="M219" s="35">
        <v>775562268</v>
      </c>
      <c r="N219" s="39" t="s">
        <v>260</v>
      </c>
      <c r="O219" s="35" t="s">
        <v>250</v>
      </c>
      <c r="P219" s="37" t="s">
        <v>76</v>
      </c>
      <c r="Q219" s="37" t="s">
        <v>223</v>
      </c>
      <c r="R219" s="35"/>
      <c r="S219" s="35"/>
      <c r="T219" s="38"/>
      <c r="U219" s="38">
        <v>4000000</v>
      </c>
      <c r="V219" s="38"/>
      <c r="W219" s="38"/>
      <c r="X219" s="38"/>
      <c r="Y219" s="35"/>
    </row>
    <row r="220" spans="1:25" x14ac:dyDescent="0.3">
      <c r="A220" s="35" t="s">
        <v>256</v>
      </c>
      <c r="B220" s="35" t="s">
        <v>25</v>
      </c>
      <c r="C220" s="35" t="s">
        <v>214</v>
      </c>
      <c r="D220" s="35" t="s">
        <v>215</v>
      </c>
      <c r="E220" s="35" t="s">
        <v>216</v>
      </c>
      <c r="F220" s="35" t="s">
        <v>257</v>
      </c>
      <c r="G220" s="35" t="s">
        <v>27</v>
      </c>
      <c r="H220" s="35" t="s">
        <v>28</v>
      </c>
      <c r="I220" s="35" t="s">
        <v>258</v>
      </c>
      <c r="J220" s="35"/>
      <c r="K220" s="35" t="s">
        <v>259</v>
      </c>
      <c r="L220" s="35" t="s">
        <v>29</v>
      </c>
      <c r="M220" s="35">
        <v>775562268</v>
      </c>
      <c r="N220" s="39" t="s">
        <v>260</v>
      </c>
      <c r="O220" s="35" t="s">
        <v>250</v>
      </c>
      <c r="P220" s="40" t="s">
        <v>76</v>
      </c>
      <c r="Q220" s="40" t="s">
        <v>266</v>
      </c>
      <c r="R220" s="35"/>
      <c r="S220" s="35"/>
      <c r="T220" s="38"/>
      <c r="U220" s="38"/>
      <c r="V220" s="38"/>
      <c r="W220" s="38"/>
      <c r="X220" s="38">
        <v>150000</v>
      </c>
      <c r="Y220" s="35"/>
    </row>
    <row r="221" spans="1:25" x14ac:dyDescent="0.3">
      <c r="A221" s="35" t="s">
        <v>256</v>
      </c>
      <c r="B221" s="35" t="s">
        <v>25</v>
      </c>
      <c r="C221" s="35" t="s">
        <v>214</v>
      </c>
      <c r="D221" s="35" t="s">
        <v>215</v>
      </c>
      <c r="E221" s="35" t="s">
        <v>216</v>
      </c>
      <c r="F221" s="35" t="s">
        <v>257</v>
      </c>
      <c r="G221" s="35" t="s">
        <v>27</v>
      </c>
      <c r="H221" s="35" t="s">
        <v>28</v>
      </c>
      <c r="I221" s="35" t="s">
        <v>258</v>
      </c>
      <c r="J221" s="35"/>
      <c r="K221" s="35" t="s">
        <v>259</v>
      </c>
      <c r="L221" s="35" t="s">
        <v>29</v>
      </c>
      <c r="M221" s="35">
        <v>775562268</v>
      </c>
      <c r="N221" s="39" t="s">
        <v>260</v>
      </c>
      <c r="O221" s="35" t="s">
        <v>250</v>
      </c>
      <c r="P221" s="40" t="s">
        <v>76</v>
      </c>
      <c r="Q221" s="40" t="s">
        <v>267</v>
      </c>
      <c r="R221" s="35"/>
      <c r="S221" s="35"/>
      <c r="T221" s="38"/>
      <c r="U221" s="38"/>
      <c r="V221" s="38"/>
      <c r="W221" s="38"/>
      <c r="X221" s="38">
        <v>100000</v>
      </c>
      <c r="Y221" s="35"/>
    </row>
    <row r="222" spans="1:25" x14ac:dyDescent="0.3">
      <c r="A222" s="35" t="s">
        <v>256</v>
      </c>
      <c r="B222" s="35" t="s">
        <v>25</v>
      </c>
      <c r="C222" s="35" t="s">
        <v>214</v>
      </c>
      <c r="D222" s="35" t="s">
        <v>215</v>
      </c>
      <c r="E222" s="35" t="s">
        <v>216</v>
      </c>
      <c r="F222" s="35" t="s">
        <v>257</v>
      </c>
      <c r="G222" s="35" t="s">
        <v>27</v>
      </c>
      <c r="H222" s="35" t="s">
        <v>28</v>
      </c>
      <c r="I222" s="35" t="s">
        <v>258</v>
      </c>
      <c r="J222" s="35"/>
      <c r="K222" s="35" t="s">
        <v>259</v>
      </c>
      <c r="L222" s="35" t="s">
        <v>29</v>
      </c>
      <c r="M222" s="35">
        <v>775562268</v>
      </c>
      <c r="N222" s="39" t="s">
        <v>260</v>
      </c>
      <c r="O222" s="35" t="s">
        <v>250</v>
      </c>
      <c r="P222" s="40" t="s">
        <v>76</v>
      </c>
      <c r="Q222" s="40" t="s">
        <v>267</v>
      </c>
      <c r="R222" s="35"/>
      <c r="S222" s="35"/>
      <c r="T222" s="38"/>
      <c r="U222" s="38"/>
      <c r="V222" s="38"/>
      <c r="W222" s="38"/>
      <c r="X222" s="38">
        <v>100000</v>
      </c>
      <c r="Y222" s="35"/>
    </row>
    <row r="223" spans="1:25" x14ac:dyDescent="0.3">
      <c r="A223" s="35" t="s">
        <v>256</v>
      </c>
      <c r="B223" s="35" t="s">
        <v>25</v>
      </c>
      <c r="C223" s="35" t="s">
        <v>214</v>
      </c>
      <c r="D223" s="35" t="s">
        <v>215</v>
      </c>
      <c r="E223" s="35" t="s">
        <v>216</v>
      </c>
      <c r="F223" s="35" t="s">
        <v>257</v>
      </c>
      <c r="G223" s="35" t="s">
        <v>27</v>
      </c>
      <c r="H223" s="35" t="s">
        <v>28</v>
      </c>
      <c r="I223" s="35" t="s">
        <v>258</v>
      </c>
      <c r="J223" s="35"/>
      <c r="K223" s="35" t="s">
        <v>259</v>
      </c>
      <c r="L223" s="35" t="s">
        <v>29</v>
      </c>
      <c r="M223" s="35">
        <v>775562268</v>
      </c>
      <c r="N223" s="39" t="s">
        <v>260</v>
      </c>
      <c r="O223" s="35" t="s">
        <v>250</v>
      </c>
      <c r="P223" s="40" t="s">
        <v>263</v>
      </c>
      <c r="Q223" s="40" t="s">
        <v>268</v>
      </c>
      <c r="R223" s="35"/>
      <c r="S223" s="35"/>
      <c r="T223" s="38"/>
      <c r="U223" s="38"/>
      <c r="V223" s="38">
        <v>55000000</v>
      </c>
      <c r="W223" s="38"/>
      <c r="X223" s="38"/>
      <c r="Y223" s="35"/>
    </row>
    <row r="224" spans="1:25" x14ac:dyDescent="0.3">
      <c r="A224" s="35" t="s">
        <v>256</v>
      </c>
      <c r="B224" s="35" t="s">
        <v>25</v>
      </c>
      <c r="C224" s="35" t="s">
        <v>214</v>
      </c>
      <c r="D224" s="35" t="s">
        <v>215</v>
      </c>
      <c r="E224" s="35" t="s">
        <v>216</v>
      </c>
      <c r="F224" s="35" t="s">
        <v>257</v>
      </c>
      <c r="G224" s="35" t="s">
        <v>27</v>
      </c>
      <c r="H224" s="35" t="s">
        <v>28</v>
      </c>
      <c r="I224" s="35" t="s">
        <v>258</v>
      </c>
      <c r="J224" s="35"/>
      <c r="K224" s="35" t="s">
        <v>259</v>
      </c>
      <c r="L224" s="35" t="s">
        <v>29</v>
      </c>
      <c r="M224" s="35">
        <v>775562268</v>
      </c>
      <c r="N224" s="39" t="s">
        <v>260</v>
      </c>
      <c r="O224" s="35" t="s">
        <v>30</v>
      </c>
      <c r="P224" s="40"/>
      <c r="Q224" s="40"/>
      <c r="R224" s="35"/>
      <c r="S224" s="35"/>
      <c r="T224" s="38" t="s">
        <v>131</v>
      </c>
      <c r="U224" s="38">
        <v>3126118</v>
      </c>
      <c r="V224" s="38">
        <v>4219354</v>
      </c>
      <c r="W224" s="38">
        <v>5747500</v>
      </c>
      <c r="X224" s="35">
        <v>4450731</v>
      </c>
      <c r="Y224"/>
    </row>
    <row r="225" spans="1:25" x14ac:dyDescent="0.3">
      <c r="A225" s="35" t="s">
        <v>256</v>
      </c>
      <c r="B225" s="35" t="s">
        <v>25</v>
      </c>
      <c r="C225" s="35" t="s">
        <v>214</v>
      </c>
      <c r="D225" s="35" t="s">
        <v>215</v>
      </c>
      <c r="E225" s="35" t="s">
        <v>216</v>
      </c>
      <c r="F225" s="35" t="s">
        <v>257</v>
      </c>
      <c r="G225" s="35" t="s">
        <v>27</v>
      </c>
      <c r="H225" s="35" t="s">
        <v>28</v>
      </c>
      <c r="I225" s="35" t="s">
        <v>258</v>
      </c>
      <c r="J225" s="35"/>
      <c r="K225" s="35" t="s">
        <v>259</v>
      </c>
      <c r="L225" s="35" t="s">
        <v>29</v>
      </c>
      <c r="M225" s="35">
        <v>775562268</v>
      </c>
      <c r="N225" s="39" t="s">
        <v>260</v>
      </c>
      <c r="O225" s="35" t="s">
        <v>30</v>
      </c>
      <c r="P225" s="40"/>
      <c r="Q225" s="40"/>
      <c r="R225" s="35"/>
      <c r="S225" s="35"/>
      <c r="T225" s="38" t="s">
        <v>96</v>
      </c>
      <c r="U225" s="38"/>
      <c r="V225" s="38"/>
      <c r="W225" s="38">
        <v>130800</v>
      </c>
      <c r="X225" s="38">
        <v>193000</v>
      </c>
      <c r="Y225" s="35"/>
    </row>
    <row r="226" spans="1:25" x14ac:dyDescent="0.3">
      <c r="A226" s="35" t="s">
        <v>256</v>
      </c>
      <c r="B226" s="35" t="s">
        <v>25</v>
      </c>
      <c r="C226" s="35" t="s">
        <v>214</v>
      </c>
      <c r="D226" s="35" t="s">
        <v>215</v>
      </c>
      <c r="E226" s="35" t="s">
        <v>216</v>
      </c>
      <c r="F226" s="35" t="s">
        <v>257</v>
      </c>
      <c r="G226" s="35" t="s">
        <v>27</v>
      </c>
      <c r="H226" s="35" t="s">
        <v>28</v>
      </c>
      <c r="I226" s="35" t="s">
        <v>258</v>
      </c>
      <c r="J226" s="35"/>
      <c r="K226" s="35" t="s">
        <v>259</v>
      </c>
      <c r="L226" s="35" t="s">
        <v>29</v>
      </c>
      <c r="M226" s="35">
        <v>775562268</v>
      </c>
      <c r="N226" s="39" t="s">
        <v>260</v>
      </c>
      <c r="O226" s="35" t="s">
        <v>30</v>
      </c>
      <c r="P226" s="40"/>
      <c r="Q226" s="40"/>
      <c r="R226" s="35"/>
      <c r="S226" s="35"/>
      <c r="T226" s="38" t="s">
        <v>252</v>
      </c>
      <c r="U226" s="38">
        <v>463000</v>
      </c>
      <c r="V226" s="38">
        <v>743000</v>
      </c>
      <c r="W226" s="38">
        <v>38500</v>
      </c>
      <c r="X226" s="38">
        <v>574769</v>
      </c>
      <c r="Y226" s="35"/>
    </row>
    <row r="227" spans="1:25" x14ac:dyDescent="0.3">
      <c r="A227" s="35" t="s">
        <v>256</v>
      </c>
      <c r="B227" s="35" t="s">
        <v>25</v>
      </c>
      <c r="C227" s="35" t="s">
        <v>214</v>
      </c>
      <c r="D227" s="35" t="s">
        <v>215</v>
      </c>
      <c r="E227" s="35" t="s">
        <v>216</v>
      </c>
      <c r="F227" s="35" t="s">
        <v>257</v>
      </c>
      <c r="G227" s="35" t="s">
        <v>27</v>
      </c>
      <c r="H227" s="35" t="s">
        <v>28</v>
      </c>
      <c r="I227" s="35" t="s">
        <v>258</v>
      </c>
      <c r="J227" s="35"/>
      <c r="K227" s="35" t="s">
        <v>259</v>
      </c>
      <c r="L227" s="35" t="s">
        <v>29</v>
      </c>
      <c r="M227" s="35">
        <v>775562268</v>
      </c>
      <c r="N227" s="39" t="s">
        <v>260</v>
      </c>
      <c r="O227" s="35" t="s">
        <v>32</v>
      </c>
      <c r="P227" s="40"/>
      <c r="Q227" s="40"/>
      <c r="R227" s="35" t="s">
        <v>33</v>
      </c>
      <c r="S227" s="35" t="s">
        <v>53</v>
      </c>
      <c r="T227" s="38"/>
      <c r="U227" s="38">
        <v>809000</v>
      </c>
      <c r="V227" s="38">
        <v>1039094</v>
      </c>
      <c r="W227" s="38">
        <v>1182825</v>
      </c>
      <c r="X227" s="38">
        <v>1469422</v>
      </c>
      <c r="Y227" s="35"/>
    </row>
    <row r="228" spans="1:25" x14ac:dyDescent="0.3">
      <c r="A228" s="35" t="s">
        <v>256</v>
      </c>
      <c r="B228" s="35" t="s">
        <v>25</v>
      </c>
      <c r="C228" s="35" t="s">
        <v>214</v>
      </c>
      <c r="D228" s="35" t="s">
        <v>215</v>
      </c>
      <c r="E228" s="35" t="s">
        <v>216</v>
      </c>
      <c r="F228" s="35" t="s">
        <v>257</v>
      </c>
      <c r="G228" s="35" t="s">
        <v>27</v>
      </c>
      <c r="H228" s="35" t="s">
        <v>28</v>
      </c>
      <c r="I228" s="35" t="s">
        <v>258</v>
      </c>
      <c r="J228" s="35"/>
      <c r="K228" s="35" t="s">
        <v>259</v>
      </c>
      <c r="L228" s="35" t="s">
        <v>29</v>
      </c>
      <c r="M228" s="35">
        <v>775562268</v>
      </c>
      <c r="N228" s="39" t="s">
        <v>260</v>
      </c>
      <c r="O228" s="35" t="s">
        <v>32</v>
      </c>
      <c r="P228" s="40"/>
      <c r="Q228" s="40"/>
      <c r="R228" s="35" t="s">
        <v>33</v>
      </c>
      <c r="S228" s="35" t="s">
        <v>253</v>
      </c>
      <c r="T228" s="38"/>
      <c r="U228" s="38"/>
      <c r="V228" s="38"/>
      <c r="W228" s="38">
        <v>451000</v>
      </c>
      <c r="X228" s="38">
        <v>484000</v>
      </c>
      <c r="Y228" s="35"/>
    </row>
    <row r="229" spans="1:25" x14ac:dyDescent="0.3">
      <c r="A229" s="35" t="s">
        <v>256</v>
      </c>
      <c r="B229" s="35" t="s">
        <v>25</v>
      </c>
      <c r="C229" s="35" t="s">
        <v>214</v>
      </c>
      <c r="D229" s="35" t="s">
        <v>215</v>
      </c>
      <c r="E229" s="35" t="s">
        <v>216</v>
      </c>
      <c r="F229" s="35" t="s">
        <v>257</v>
      </c>
      <c r="G229" s="35" t="s">
        <v>27</v>
      </c>
      <c r="H229" s="35" t="s">
        <v>28</v>
      </c>
      <c r="I229" s="35" t="s">
        <v>258</v>
      </c>
      <c r="J229" s="35"/>
      <c r="K229" s="35" t="s">
        <v>259</v>
      </c>
      <c r="L229" s="35" t="s">
        <v>29</v>
      </c>
      <c r="M229" s="35">
        <v>775562268</v>
      </c>
      <c r="N229" s="39" t="s">
        <v>260</v>
      </c>
      <c r="O229" s="35" t="s">
        <v>32</v>
      </c>
      <c r="P229" s="40"/>
      <c r="Q229" s="40"/>
      <c r="R229" s="35" t="s">
        <v>33</v>
      </c>
      <c r="S229" s="35" t="s">
        <v>224</v>
      </c>
      <c r="T229" s="38"/>
      <c r="U229" s="38">
        <v>23641000</v>
      </c>
      <c r="V229" s="38">
        <v>2107000</v>
      </c>
      <c r="W229" s="38">
        <v>2768504</v>
      </c>
      <c r="X229" s="38">
        <v>2882205</v>
      </c>
      <c r="Y229" s="35"/>
    </row>
    <row r="230" spans="1:25" x14ac:dyDescent="0.3">
      <c r="A230" s="35" t="s">
        <v>256</v>
      </c>
      <c r="B230" s="35" t="s">
        <v>25</v>
      </c>
      <c r="C230" s="35" t="s">
        <v>214</v>
      </c>
      <c r="D230" s="35" t="s">
        <v>215</v>
      </c>
      <c r="E230" s="35" t="s">
        <v>216</v>
      </c>
      <c r="F230" s="35" t="s">
        <v>257</v>
      </c>
      <c r="G230" s="35" t="s">
        <v>27</v>
      </c>
      <c r="H230" s="35" t="s">
        <v>28</v>
      </c>
      <c r="I230" s="35" t="s">
        <v>258</v>
      </c>
      <c r="J230" s="35"/>
      <c r="K230" s="35" t="s">
        <v>259</v>
      </c>
      <c r="L230" s="35" t="s">
        <v>29</v>
      </c>
      <c r="M230" s="35">
        <v>775562268</v>
      </c>
      <c r="N230" s="39" t="s">
        <v>260</v>
      </c>
      <c r="O230" s="35" t="s">
        <v>32</v>
      </c>
      <c r="P230" s="40"/>
      <c r="Q230" s="40"/>
      <c r="R230" s="35" t="s">
        <v>33</v>
      </c>
      <c r="S230" s="35" t="s">
        <v>225</v>
      </c>
      <c r="T230" s="38"/>
      <c r="U230" s="38">
        <v>20200</v>
      </c>
      <c r="V230" s="38">
        <v>171000</v>
      </c>
      <c r="W230" s="38">
        <v>36000</v>
      </c>
      <c r="X230" s="38">
        <v>130000</v>
      </c>
      <c r="Y230" s="35"/>
    </row>
    <row r="231" spans="1:25" x14ac:dyDescent="0.3">
      <c r="A231" s="35" t="s">
        <v>256</v>
      </c>
      <c r="B231" s="35" t="s">
        <v>25</v>
      </c>
      <c r="C231" s="35" t="s">
        <v>214</v>
      </c>
      <c r="D231" s="35" t="s">
        <v>215</v>
      </c>
      <c r="E231" s="35" t="s">
        <v>216</v>
      </c>
      <c r="F231" s="35" t="s">
        <v>257</v>
      </c>
      <c r="G231" s="35" t="s">
        <v>27</v>
      </c>
      <c r="H231" s="35" t="s">
        <v>28</v>
      </c>
      <c r="I231" s="35" t="s">
        <v>258</v>
      </c>
      <c r="J231" s="35"/>
      <c r="K231" s="35" t="s">
        <v>259</v>
      </c>
      <c r="L231" s="35" t="s">
        <v>29</v>
      </c>
      <c r="M231" s="35">
        <v>775562268</v>
      </c>
      <c r="N231" s="39" t="s">
        <v>260</v>
      </c>
      <c r="O231" s="35" t="s">
        <v>32</v>
      </c>
      <c r="P231" s="40"/>
      <c r="Q231" s="40"/>
      <c r="R231" s="35" t="s">
        <v>33</v>
      </c>
      <c r="S231" s="35" t="s">
        <v>50</v>
      </c>
      <c r="T231" s="38"/>
      <c r="U231" s="38">
        <v>90500</v>
      </c>
      <c r="V231" s="38">
        <v>817000</v>
      </c>
      <c r="W231" s="38">
        <v>656491</v>
      </c>
      <c r="X231" s="38">
        <v>670033</v>
      </c>
      <c r="Y231" s="35"/>
    </row>
    <row r="232" spans="1:25" x14ac:dyDescent="0.3">
      <c r="A232" s="35" t="s">
        <v>256</v>
      </c>
      <c r="B232" s="35" t="s">
        <v>25</v>
      </c>
      <c r="C232" s="35" t="s">
        <v>214</v>
      </c>
      <c r="D232" s="35" t="s">
        <v>215</v>
      </c>
      <c r="E232" s="35" t="s">
        <v>216</v>
      </c>
      <c r="F232" s="35" t="s">
        <v>257</v>
      </c>
      <c r="G232" s="35" t="s">
        <v>27</v>
      </c>
      <c r="H232" s="35" t="s">
        <v>28</v>
      </c>
      <c r="I232" s="35" t="s">
        <v>258</v>
      </c>
      <c r="J232" s="35"/>
      <c r="K232" s="35" t="s">
        <v>259</v>
      </c>
      <c r="L232" s="35" t="s">
        <v>29</v>
      </c>
      <c r="M232" s="35">
        <v>775562268</v>
      </c>
      <c r="N232" s="39" t="s">
        <v>260</v>
      </c>
      <c r="O232" s="35" t="s">
        <v>32</v>
      </c>
      <c r="P232" s="40"/>
      <c r="Q232" s="40"/>
      <c r="R232" s="35" t="s">
        <v>34</v>
      </c>
      <c r="S232" s="35" t="s">
        <v>103</v>
      </c>
      <c r="T232" s="38"/>
      <c r="U232" s="38">
        <v>304600</v>
      </c>
      <c r="V232" s="38"/>
      <c r="W232" s="38">
        <v>137000</v>
      </c>
      <c r="X232" s="38"/>
      <c r="Y232" s="35"/>
    </row>
    <row r="233" spans="1:25" x14ac:dyDescent="0.3">
      <c r="A233" s="35" t="s">
        <v>256</v>
      </c>
      <c r="B233" s="35" t="s">
        <v>25</v>
      </c>
      <c r="C233" s="35" t="s">
        <v>214</v>
      </c>
      <c r="D233" s="35" t="s">
        <v>215</v>
      </c>
      <c r="E233" s="35" t="s">
        <v>216</v>
      </c>
      <c r="F233" s="35" t="s">
        <v>257</v>
      </c>
      <c r="G233" s="35" t="s">
        <v>27</v>
      </c>
      <c r="H233" s="35" t="s">
        <v>28</v>
      </c>
      <c r="I233" s="35" t="s">
        <v>258</v>
      </c>
      <c r="J233" s="35"/>
      <c r="K233" s="35" t="s">
        <v>259</v>
      </c>
      <c r="L233" s="35" t="s">
        <v>29</v>
      </c>
      <c r="M233" s="35">
        <v>775562268</v>
      </c>
      <c r="N233" s="39" t="s">
        <v>260</v>
      </c>
      <c r="O233" s="35" t="s">
        <v>32</v>
      </c>
      <c r="P233" s="40"/>
      <c r="Q233" s="40"/>
      <c r="R233" s="35" t="s">
        <v>34</v>
      </c>
      <c r="S233" s="35" t="s">
        <v>269</v>
      </c>
      <c r="T233" s="38"/>
      <c r="U233" s="38"/>
      <c r="V233" s="38"/>
      <c r="W233" s="38">
        <v>30000</v>
      </c>
      <c r="X233" s="38">
        <v>35000</v>
      </c>
      <c r="Y233" s="35"/>
    </row>
    <row r="234" spans="1:25" x14ac:dyDescent="0.3">
      <c r="A234" s="35" t="s">
        <v>256</v>
      </c>
      <c r="B234" s="35" t="s">
        <v>25</v>
      </c>
      <c r="C234" s="35" t="s">
        <v>214</v>
      </c>
      <c r="D234" s="35" t="s">
        <v>215</v>
      </c>
      <c r="E234" s="35" t="s">
        <v>216</v>
      </c>
      <c r="F234" s="35" t="s">
        <v>257</v>
      </c>
      <c r="G234" s="35" t="s">
        <v>27</v>
      </c>
      <c r="H234" s="35" t="s">
        <v>28</v>
      </c>
      <c r="I234" s="35" t="s">
        <v>258</v>
      </c>
      <c r="J234" s="35"/>
      <c r="K234" s="35" t="s">
        <v>259</v>
      </c>
      <c r="L234" s="35" t="s">
        <v>29</v>
      </c>
      <c r="M234" s="35">
        <v>775562268</v>
      </c>
      <c r="N234" s="39" t="s">
        <v>260</v>
      </c>
      <c r="O234" s="35" t="s">
        <v>32</v>
      </c>
      <c r="P234" s="40" t="s">
        <v>35</v>
      </c>
      <c r="Q234" s="40"/>
      <c r="R234" s="35" t="s">
        <v>33</v>
      </c>
      <c r="S234" s="35" t="s">
        <v>105</v>
      </c>
      <c r="T234" s="38" t="s">
        <v>131</v>
      </c>
      <c r="U234" s="38">
        <v>50000</v>
      </c>
      <c r="V234" s="38">
        <v>50000</v>
      </c>
      <c r="W234" s="38">
        <v>100000</v>
      </c>
      <c r="X234" s="38">
        <v>75000</v>
      </c>
      <c r="Y234" s="35"/>
    </row>
    <row r="235" spans="1:25" x14ac:dyDescent="0.3">
      <c r="A235" s="35" t="s">
        <v>270</v>
      </c>
      <c r="B235" s="35" t="s">
        <v>25</v>
      </c>
      <c r="C235" s="35" t="s">
        <v>214</v>
      </c>
      <c r="D235" s="35" t="s">
        <v>215</v>
      </c>
      <c r="E235" s="35" t="s">
        <v>216</v>
      </c>
      <c r="F235" s="35" t="s">
        <v>271</v>
      </c>
      <c r="G235" s="35" t="s">
        <v>27</v>
      </c>
      <c r="H235" s="35" t="s">
        <v>28</v>
      </c>
      <c r="I235" s="35" t="s">
        <v>272</v>
      </c>
      <c r="J235" s="35"/>
      <c r="K235" s="35" t="s">
        <v>273</v>
      </c>
      <c r="L235" s="35" t="s">
        <v>29</v>
      </c>
      <c r="M235" s="35">
        <v>775120644</v>
      </c>
      <c r="N235" s="39" t="s">
        <v>274</v>
      </c>
      <c r="O235" s="35" t="s">
        <v>30</v>
      </c>
      <c r="P235" s="40" t="s">
        <v>94</v>
      </c>
      <c r="Q235" s="40"/>
      <c r="R235" s="35"/>
      <c r="S235" s="35"/>
      <c r="T235" s="38"/>
      <c r="U235" s="38">
        <v>2572750</v>
      </c>
      <c r="V235" s="38">
        <v>3816500</v>
      </c>
      <c r="W235" s="38">
        <v>5631590</v>
      </c>
      <c r="X235" s="38">
        <v>4877330</v>
      </c>
      <c r="Y235" s="35" t="s">
        <v>222</v>
      </c>
    </row>
    <row r="236" spans="1:25" x14ac:dyDescent="0.3">
      <c r="A236" s="35" t="s">
        <v>270</v>
      </c>
      <c r="B236" s="35" t="s">
        <v>25</v>
      </c>
      <c r="C236" s="35" t="s">
        <v>214</v>
      </c>
      <c r="D236" s="35" t="s">
        <v>215</v>
      </c>
      <c r="E236" s="35" t="s">
        <v>216</v>
      </c>
      <c r="F236" s="35" t="s">
        <v>271</v>
      </c>
      <c r="G236" s="35" t="s">
        <v>27</v>
      </c>
      <c r="H236" s="35" t="s">
        <v>28</v>
      </c>
      <c r="I236" s="35" t="s">
        <v>272</v>
      </c>
      <c r="J236" s="35"/>
      <c r="K236" s="35" t="s">
        <v>273</v>
      </c>
      <c r="L236" s="35" t="s">
        <v>29</v>
      </c>
      <c r="M236" s="35">
        <v>775120644</v>
      </c>
      <c r="N236" s="39" t="s">
        <v>274</v>
      </c>
      <c r="O236" s="35" t="s">
        <v>30</v>
      </c>
      <c r="P236" s="40" t="s">
        <v>31</v>
      </c>
      <c r="Q236" s="40"/>
      <c r="R236" s="35"/>
      <c r="S236" s="35"/>
      <c r="T236" s="38"/>
      <c r="U236" s="38">
        <v>322000</v>
      </c>
      <c r="V236" s="38">
        <v>322000</v>
      </c>
      <c r="W236" s="38">
        <v>322000</v>
      </c>
      <c r="X236" s="38"/>
      <c r="Y236" s="35"/>
    </row>
    <row r="237" spans="1:25" x14ac:dyDescent="0.3">
      <c r="A237" s="35" t="s">
        <v>270</v>
      </c>
      <c r="B237" s="35" t="s">
        <v>25</v>
      </c>
      <c r="C237" s="35" t="s">
        <v>214</v>
      </c>
      <c r="D237" s="35" t="s">
        <v>215</v>
      </c>
      <c r="E237" s="35" t="s">
        <v>216</v>
      </c>
      <c r="F237" s="35" t="s">
        <v>271</v>
      </c>
      <c r="G237" s="35" t="s">
        <v>27</v>
      </c>
      <c r="H237" s="35" t="s">
        <v>28</v>
      </c>
      <c r="I237" s="35" t="s">
        <v>272</v>
      </c>
      <c r="J237" s="35"/>
      <c r="K237" s="35" t="s">
        <v>273</v>
      </c>
      <c r="L237" s="35" t="s">
        <v>29</v>
      </c>
      <c r="M237" s="35">
        <v>775120644</v>
      </c>
      <c r="N237" s="39" t="s">
        <v>274</v>
      </c>
      <c r="O237" s="35" t="s">
        <v>30</v>
      </c>
      <c r="P237" s="40" t="s">
        <v>261</v>
      </c>
      <c r="Q237" s="40"/>
      <c r="R237" s="35"/>
      <c r="S237" s="35"/>
      <c r="T237" s="38"/>
      <c r="U237" s="38"/>
      <c r="V237" s="38">
        <v>100000</v>
      </c>
      <c r="W237" s="38">
        <v>100000</v>
      </c>
      <c r="X237" s="38">
        <v>150000</v>
      </c>
      <c r="Y237" s="35"/>
    </row>
    <row r="238" spans="1:25" x14ac:dyDescent="0.3">
      <c r="A238" s="35" t="s">
        <v>270</v>
      </c>
      <c r="B238" s="35" t="s">
        <v>25</v>
      </c>
      <c r="C238" s="35" t="s">
        <v>214</v>
      </c>
      <c r="D238" s="35" t="s">
        <v>215</v>
      </c>
      <c r="E238" s="35" t="s">
        <v>216</v>
      </c>
      <c r="F238" s="35" t="s">
        <v>271</v>
      </c>
      <c r="G238" s="35" t="s">
        <v>27</v>
      </c>
      <c r="H238" s="35" t="s">
        <v>28</v>
      </c>
      <c r="I238" s="35" t="s">
        <v>272</v>
      </c>
      <c r="J238" s="35"/>
      <c r="K238" s="35" t="s">
        <v>273</v>
      </c>
      <c r="L238" s="35" t="s">
        <v>29</v>
      </c>
      <c r="M238" s="35">
        <v>775120644</v>
      </c>
      <c r="N238" s="39" t="s">
        <v>274</v>
      </c>
      <c r="O238" s="35" t="s">
        <v>30</v>
      </c>
      <c r="P238" s="40" t="s">
        <v>275</v>
      </c>
      <c r="Q238" s="40"/>
      <c r="R238" s="35"/>
      <c r="S238" s="35"/>
      <c r="T238" s="38"/>
      <c r="U238" s="38"/>
      <c r="V238" s="38"/>
      <c r="W238" s="38"/>
      <c r="X238" s="38">
        <v>100000000</v>
      </c>
      <c r="Y238" s="35"/>
    </row>
    <row r="239" spans="1:25" x14ac:dyDescent="0.3">
      <c r="A239" s="35" t="s">
        <v>270</v>
      </c>
      <c r="B239" s="35" t="s">
        <v>25</v>
      </c>
      <c r="C239" s="35" t="s">
        <v>214</v>
      </c>
      <c r="D239" s="35" t="s">
        <v>215</v>
      </c>
      <c r="E239" s="35" t="s">
        <v>216</v>
      </c>
      <c r="F239" s="35" t="s">
        <v>271</v>
      </c>
      <c r="G239" s="35" t="s">
        <v>27</v>
      </c>
      <c r="H239" s="35" t="s">
        <v>28</v>
      </c>
      <c r="I239" s="35" t="s">
        <v>272</v>
      </c>
      <c r="J239" s="35"/>
      <c r="K239" s="35" t="s">
        <v>273</v>
      </c>
      <c r="L239" s="35" t="s">
        <v>29</v>
      </c>
      <c r="M239" s="35">
        <v>775120644</v>
      </c>
      <c r="N239" s="39" t="s">
        <v>274</v>
      </c>
      <c r="O239" s="35" t="s">
        <v>250</v>
      </c>
      <c r="P239" s="40" t="s">
        <v>276</v>
      </c>
      <c r="Q239" s="40" t="s">
        <v>277</v>
      </c>
      <c r="R239" s="35"/>
      <c r="S239" s="35"/>
      <c r="T239" s="38"/>
      <c r="U239" s="38"/>
      <c r="V239" s="38"/>
      <c r="W239" s="38"/>
      <c r="X239" s="38">
        <v>400000</v>
      </c>
      <c r="Y239" s="35"/>
    </row>
    <row r="240" spans="1:25" x14ac:dyDescent="0.3">
      <c r="A240" s="35" t="s">
        <v>270</v>
      </c>
      <c r="B240" s="35" t="s">
        <v>25</v>
      </c>
      <c r="C240" s="35" t="s">
        <v>214</v>
      </c>
      <c r="D240" s="35" t="s">
        <v>215</v>
      </c>
      <c r="E240" s="35" t="s">
        <v>216</v>
      </c>
      <c r="F240" s="35" t="s">
        <v>271</v>
      </c>
      <c r="G240" s="35" t="s">
        <v>27</v>
      </c>
      <c r="H240" s="35" t="s">
        <v>28</v>
      </c>
      <c r="I240" s="35" t="s">
        <v>272</v>
      </c>
      <c r="J240" s="35"/>
      <c r="K240" s="35" t="s">
        <v>273</v>
      </c>
      <c r="L240" s="35" t="s">
        <v>29</v>
      </c>
      <c r="M240" s="35">
        <v>775120644</v>
      </c>
      <c r="N240" s="39" t="s">
        <v>274</v>
      </c>
      <c r="O240" s="35" t="s">
        <v>250</v>
      </c>
      <c r="P240" s="40" t="s">
        <v>276</v>
      </c>
      <c r="Q240" s="40" t="s">
        <v>278</v>
      </c>
      <c r="R240" s="35"/>
      <c r="S240" s="35"/>
      <c r="T240" s="38"/>
      <c r="U240" s="38"/>
      <c r="V240" s="38"/>
      <c r="W240" s="38"/>
      <c r="X240" s="38">
        <v>1200000</v>
      </c>
      <c r="Y240" s="35"/>
    </row>
    <row r="241" spans="1:25" x14ac:dyDescent="0.3">
      <c r="A241" s="35" t="s">
        <v>270</v>
      </c>
      <c r="B241" s="35" t="s">
        <v>25</v>
      </c>
      <c r="C241" s="35" t="s">
        <v>214</v>
      </c>
      <c r="D241" s="35" t="s">
        <v>215</v>
      </c>
      <c r="E241" s="35" t="s">
        <v>216</v>
      </c>
      <c r="F241" s="35" t="s">
        <v>271</v>
      </c>
      <c r="G241" s="35" t="s">
        <v>27</v>
      </c>
      <c r="H241" s="35" t="s">
        <v>28</v>
      </c>
      <c r="I241" s="35" t="s">
        <v>272</v>
      </c>
      <c r="J241" s="35"/>
      <c r="K241" s="35" t="s">
        <v>273</v>
      </c>
      <c r="L241" s="35" t="s">
        <v>29</v>
      </c>
      <c r="M241" s="35">
        <v>775120644</v>
      </c>
      <c r="N241" s="39" t="s">
        <v>274</v>
      </c>
      <c r="O241" s="35" t="s">
        <v>250</v>
      </c>
      <c r="P241" s="40" t="s">
        <v>276</v>
      </c>
      <c r="Q241" s="40" t="s">
        <v>279</v>
      </c>
      <c r="R241" s="35"/>
      <c r="S241" s="35"/>
      <c r="T241" s="38"/>
      <c r="U241" s="38"/>
      <c r="V241" s="38"/>
      <c r="W241" s="38"/>
      <c r="X241" s="38">
        <v>75000</v>
      </c>
      <c r="Y241" s="35"/>
    </row>
    <row r="242" spans="1:25" x14ac:dyDescent="0.3">
      <c r="A242" s="35" t="s">
        <v>270</v>
      </c>
      <c r="B242" s="35" t="s">
        <v>25</v>
      </c>
      <c r="C242" s="35" t="s">
        <v>214</v>
      </c>
      <c r="D242" s="35" t="s">
        <v>215</v>
      </c>
      <c r="E242" s="35" t="s">
        <v>216</v>
      </c>
      <c r="F242" s="35" t="s">
        <v>271</v>
      </c>
      <c r="G242" s="35" t="s">
        <v>27</v>
      </c>
      <c r="H242" s="35" t="s">
        <v>28</v>
      </c>
      <c r="I242" s="35" t="s">
        <v>272</v>
      </c>
      <c r="J242" s="35"/>
      <c r="K242" s="35" t="s">
        <v>273</v>
      </c>
      <c r="L242" s="35" t="s">
        <v>29</v>
      </c>
      <c r="M242" s="35">
        <v>775120644</v>
      </c>
      <c r="N242" s="39" t="s">
        <v>274</v>
      </c>
      <c r="O242" s="35" t="s">
        <v>250</v>
      </c>
      <c r="P242" s="40" t="s">
        <v>276</v>
      </c>
      <c r="Q242" s="40" t="s">
        <v>280</v>
      </c>
      <c r="R242" s="35"/>
      <c r="S242" s="35"/>
      <c r="T242" s="38"/>
      <c r="U242" s="38"/>
      <c r="V242" s="38"/>
      <c r="W242" s="38"/>
      <c r="X242" s="38">
        <v>30000</v>
      </c>
      <c r="Y242" s="35"/>
    </row>
    <row r="243" spans="1:25" x14ac:dyDescent="0.3">
      <c r="A243" s="35" t="s">
        <v>270</v>
      </c>
      <c r="B243" s="35" t="s">
        <v>25</v>
      </c>
      <c r="C243" s="35" t="s">
        <v>214</v>
      </c>
      <c r="D243" s="35" t="s">
        <v>215</v>
      </c>
      <c r="E243" s="35" t="s">
        <v>216</v>
      </c>
      <c r="F243" s="35" t="s">
        <v>271</v>
      </c>
      <c r="G243" s="35" t="s">
        <v>27</v>
      </c>
      <c r="H243" s="35" t="s">
        <v>28</v>
      </c>
      <c r="I243" s="35" t="s">
        <v>272</v>
      </c>
      <c r="J243" s="35"/>
      <c r="K243" s="35" t="s">
        <v>273</v>
      </c>
      <c r="L243" s="35" t="s">
        <v>29</v>
      </c>
      <c r="M243" s="35">
        <v>775120644</v>
      </c>
      <c r="N243" s="39" t="s">
        <v>274</v>
      </c>
      <c r="O243" s="35" t="s">
        <v>250</v>
      </c>
      <c r="P243" s="40" t="s">
        <v>276</v>
      </c>
      <c r="Q243" s="40" t="s">
        <v>281</v>
      </c>
      <c r="R243" s="35"/>
      <c r="S243" s="35"/>
      <c r="T243" s="38"/>
      <c r="U243" s="38"/>
      <c r="V243" s="38"/>
      <c r="W243" s="38"/>
      <c r="X243" s="38">
        <v>50000</v>
      </c>
      <c r="Y243" s="35"/>
    </row>
    <row r="244" spans="1:25" x14ac:dyDescent="0.3">
      <c r="A244" s="35" t="s">
        <v>270</v>
      </c>
      <c r="B244" s="35" t="s">
        <v>25</v>
      </c>
      <c r="C244" s="35" t="s">
        <v>214</v>
      </c>
      <c r="D244" s="35" t="s">
        <v>215</v>
      </c>
      <c r="E244" s="35" t="s">
        <v>216</v>
      </c>
      <c r="F244" s="35" t="s">
        <v>271</v>
      </c>
      <c r="G244" s="35" t="s">
        <v>27</v>
      </c>
      <c r="H244" s="35" t="s">
        <v>28</v>
      </c>
      <c r="I244" s="35" t="s">
        <v>272</v>
      </c>
      <c r="J244" s="35"/>
      <c r="K244" s="35" t="s">
        <v>273</v>
      </c>
      <c r="L244" s="35" t="s">
        <v>29</v>
      </c>
      <c r="M244" s="35">
        <v>775120644</v>
      </c>
      <c r="N244" s="39" t="s">
        <v>274</v>
      </c>
      <c r="O244" s="35" t="s">
        <v>250</v>
      </c>
      <c r="P244" s="40" t="s">
        <v>276</v>
      </c>
      <c r="Q244" s="40" t="s">
        <v>282</v>
      </c>
      <c r="R244" s="35"/>
      <c r="S244" s="35"/>
      <c r="T244" s="38"/>
      <c r="U244" s="38"/>
      <c r="V244" s="38"/>
      <c r="W244" s="38"/>
      <c r="X244" s="38">
        <v>25000</v>
      </c>
      <c r="Y244" s="35"/>
    </row>
    <row r="245" spans="1:25" x14ac:dyDescent="0.3">
      <c r="A245" s="35" t="s">
        <v>270</v>
      </c>
      <c r="B245" s="35" t="s">
        <v>25</v>
      </c>
      <c r="C245" s="35" t="s">
        <v>214</v>
      </c>
      <c r="D245" s="35" t="s">
        <v>215</v>
      </c>
      <c r="E245" s="35" t="s">
        <v>216</v>
      </c>
      <c r="F245" s="35" t="s">
        <v>271</v>
      </c>
      <c r="G245" s="35" t="s">
        <v>27</v>
      </c>
      <c r="H245" s="35" t="s">
        <v>28</v>
      </c>
      <c r="I245" s="35" t="s">
        <v>272</v>
      </c>
      <c r="J245" s="35"/>
      <c r="K245" s="35" t="s">
        <v>273</v>
      </c>
      <c r="L245" s="35" t="s">
        <v>29</v>
      </c>
      <c r="M245" s="35">
        <v>775120644</v>
      </c>
      <c r="N245" s="39" t="s">
        <v>274</v>
      </c>
      <c r="O245" s="35" t="s">
        <v>250</v>
      </c>
      <c r="P245" s="40" t="s">
        <v>276</v>
      </c>
      <c r="Q245" s="40" t="s">
        <v>283</v>
      </c>
      <c r="R245" s="35"/>
      <c r="S245" s="35"/>
      <c r="T245" s="38"/>
      <c r="U245" s="38"/>
      <c r="V245" s="38">
        <v>100000</v>
      </c>
      <c r="W245" s="38">
        <v>100000</v>
      </c>
      <c r="X245" s="38">
        <v>150000</v>
      </c>
      <c r="Y245" s="35"/>
    </row>
    <row r="246" spans="1:25" x14ac:dyDescent="0.3">
      <c r="A246" s="35" t="s">
        <v>270</v>
      </c>
      <c r="B246" s="35" t="s">
        <v>25</v>
      </c>
      <c r="C246" s="35" t="s">
        <v>214</v>
      </c>
      <c r="D246" s="35" t="s">
        <v>215</v>
      </c>
      <c r="E246" s="35" t="s">
        <v>216</v>
      </c>
      <c r="F246" s="35" t="s">
        <v>271</v>
      </c>
      <c r="G246" s="35" t="s">
        <v>27</v>
      </c>
      <c r="H246" s="35" t="s">
        <v>28</v>
      </c>
      <c r="I246" s="35" t="s">
        <v>272</v>
      </c>
      <c r="J246" s="35"/>
      <c r="K246" s="35" t="s">
        <v>273</v>
      </c>
      <c r="L246" s="35" t="s">
        <v>29</v>
      </c>
      <c r="M246" s="35">
        <v>775120644</v>
      </c>
      <c r="N246" s="39" t="s">
        <v>274</v>
      </c>
      <c r="O246" s="35" t="s">
        <v>30</v>
      </c>
      <c r="P246" s="40"/>
      <c r="Q246" s="40"/>
      <c r="R246" s="35"/>
      <c r="S246" s="35"/>
      <c r="T246" s="38" t="s">
        <v>131</v>
      </c>
      <c r="U246" s="38">
        <v>2572750</v>
      </c>
      <c r="V246" s="38">
        <v>3816500</v>
      </c>
      <c r="W246" s="38">
        <v>5631590</v>
      </c>
      <c r="X246" s="35">
        <v>4422550</v>
      </c>
      <c r="Y246"/>
    </row>
    <row r="247" spans="1:25" x14ac:dyDescent="0.3">
      <c r="A247" s="35" t="s">
        <v>270</v>
      </c>
      <c r="B247" s="35" t="s">
        <v>25</v>
      </c>
      <c r="C247" s="35" t="s">
        <v>214</v>
      </c>
      <c r="D247" s="35" t="s">
        <v>215</v>
      </c>
      <c r="E247" s="35" t="s">
        <v>216</v>
      </c>
      <c r="F247" s="35" t="s">
        <v>271</v>
      </c>
      <c r="G247" s="35" t="s">
        <v>27</v>
      </c>
      <c r="H247" s="35" t="s">
        <v>28</v>
      </c>
      <c r="I247" s="35" t="s">
        <v>272</v>
      </c>
      <c r="J247" s="35"/>
      <c r="K247" s="35" t="s">
        <v>273</v>
      </c>
      <c r="L247" s="35" t="s">
        <v>29</v>
      </c>
      <c r="M247" s="35">
        <v>775120644</v>
      </c>
      <c r="N247" s="39" t="s">
        <v>274</v>
      </c>
      <c r="O247" s="35" t="s">
        <v>30</v>
      </c>
      <c r="P247" s="40"/>
      <c r="Q247" s="40"/>
      <c r="R247" s="35"/>
      <c r="S247" s="35"/>
      <c r="T247" s="38" t="s">
        <v>96</v>
      </c>
      <c r="U247" s="38"/>
      <c r="V247" s="38"/>
      <c r="W247" s="38"/>
      <c r="X247" s="38">
        <v>454780</v>
      </c>
      <c r="Y247" s="35"/>
    </row>
    <row r="248" spans="1:25" x14ac:dyDescent="0.3">
      <c r="A248" s="35" t="s">
        <v>270</v>
      </c>
      <c r="B248" s="35" t="s">
        <v>25</v>
      </c>
      <c r="C248" s="35" t="s">
        <v>214</v>
      </c>
      <c r="D248" s="35" t="s">
        <v>215</v>
      </c>
      <c r="E248" s="35" t="s">
        <v>216</v>
      </c>
      <c r="F248" s="35" t="s">
        <v>271</v>
      </c>
      <c r="G248" s="35" t="s">
        <v>27</v>
      </c>
      <c r="H248" s="35" t="s">
        <v>28</v>
      </c>
      <c r="I248" s="35" t="s">
        <v>272</v>
      </c>
      <c r="J248" s="35"/>
      <c r="K248" s="35" t="s">
        <v>273</v>
      </c>
      <c r="L248" s="35" t="s">
        <v>29</v>
      </c>
      <c r="M248" s="35">
        <v>775120644</v>
      </c>
      <c r="N248" s="39" t="s">
        <v>274</v>
      </c>
      <c r="O248" s="35" t="s">
        <v>32</v>
      </c>
      <c r="P248" s="40"/>
      <c r="Q248" s="40"/>
      <c r="R248" s="35" t="s">
        <v>33</v>
      </c>
      <c r="S248" s="35" t="s">
        <v>53</v>
      </c>
      <c r="T248" s="38"/>
      <c r="U248" s="38">
        <v>1380000</v>
      </c>
      <c r="V248" s="38">
        <v>1800000</v>
      </c>
      <c r="W248" s="38">
        <v>21000000</v>
      </c>
      <c r="X248" s="38">
        <v>2200000</v>
      </c>
      <c r="Y248" s="35" t="s">
        <v>222</v>
      </c>
    </row>
    <row r="249" spans="1:25" x14ac:dyDescent="0.3">
      <c r="A249" s="35" t="s">
        <v>270</v>
      </c>
      <c r="B249" s="35" t="s">
        <v>25</v>
      </c>
      <c r="C249" s="35" t="s">
        <v>214</v>
      </c>
      <c r="D249" s="35" t="s">
        <v>215</v>
      </c>
      <c r="E249" s="35" t="s">
        <v>216</v>
      </c>
      <c r="F249" s="35" t="s">
        <v>271</v>
      </c>
      <c r="G249" s="35" t="s">
        <v>27</v>
      </c>
      <c r="H249" s="35" t="s">
        <v>28</v>
      </c>
      <c r="I249" s="35" t="s">
        <v>272</v>
      </c>
      <c r="J249" s="35"/>
      <c r="K249" s="35" t="s">
        <v>273</v>
      </c>
      <c r="L249" s="35" t="s">
        <v>29</v>
      </c>
      <c r="M249" s="35">
        <v>775120644</v>
      </c>
      <c r="N249" s="39" t="s">
        <v>274</v>
      </c>
      <c r="O249" s="35" t="s">
        <v>32</v>
      </c>
      <c r="P249" s="40"/>
      <c r="Q249" s="40"/>
      <c r="R249" s="35" t="s">
        <v>33</v>
      </c>
      <c r="S249" s="35" t="s">
        <v>284</v>
      </c>
      <c r="T249" s="38"/>
      <c r="U249" s="38">
        <f>1395000-110000</f>
        <v>1285000</v>
      </c>
      <c r="V249" s="38">
        <f>1998000-110000</f>
        <v>1888000</v>
      </c>
      <c r="W249" s="38">
        <f>2158000-110000</f>
        <v>2048000</v>
      </c>
      <c r="X249" s="38">
        <f>2384000-110000</f>
        <v>2274000</v>
      </c>
      <c r="Y249" s="35" t="s">
        <v>222</v>
      </c>
    </row>
    <row r="250" spans="1:25" x14ac:dyDescent="0.3">
      <c r="A250" s="35" t="s">
        <v>270</v>
      </c>
      <c r="B250" s="35" t="s">
        <v>25</v>
      </c>
      <c r="C250" s="35" t="s">
        <v>214</v>
      </c>
      <c r="D250" s="35" t="s">
        <v>215</v>
      </c>
      <c r="E250" s="35" t="s">
        <v>216</v>
      </c>
      <c r="F250" s="35" t="s">
        <v>271</v>
      </c>
      <c r="G250" s="35" t="s">
        <v>27</v>
      </c>
      <c r="H250" s="35" t="s">
        <v>28</v>
      </c>
      <c r="I250" s="35" t="s">
        <v>272</v>
      </c>
      <c r="J250" s="35"/>
      <c r="K250" s="35" t="s">
        <v>273</v>
      </c>
      <c r="L250" s="35" t="s">
        <v>29</v>
      </c>
      <c r="M250" s="35">
        <v>775120644</v>
      </c>
      <c r="N250" s="39" t="s">
        <v>274</v>
      </c>
      <c r="O250" s="35" t="s">
        <v>32</v>
      </c>
      <c r="P250" s="40"/>
      <c r="Q250" s="40"/>
      <c r="R250" s="35" t="s">
        <v>33</v>
      </c>
      <c r="S250" s="35" t="s">
        <v>225</v>
      </c>
      <c r="T250" s="38"/>
      <c r="U250" s="38">
        <v>66000</v>
      </c>
      <c r="V250" s="38">
        <v>66000</v>
      </c>
      <c r="W250" s="38">
        <v>66000</v>
      </c>
      <c r="X250" s="38">
        <v>60000</v>
      </c>
      <c r="Y250" s="35"/>
    </row>
    <row r="251" spans="1:25" x14ac:dyDescent="0.3">
      <c r="A251" s="35" t="s">
        <v>270</v>
      </c>
      <c r="B251" s="35" t="s">
        <v>25</v>
      </c>
      <c r="C251" s="35" t="s">
        <v>214</v>
      </c>
      <c r="D251" s="35" t="s">
        <v>215</v>
      </c>
      <c r="E251" s="35" t="s">
        <v>216</v>
      </c>
      <c r="F251" s="35" t="s">
        <v>271</v>
      </c>
      <c r="G251" s="35" t="s">
        <v>27</v>
      </c>
      <c r="H251" s="35" t="s">
        <v>28</v>
      </c>
      <c r="I251" s="35" t="s">
        <v>272</v>
      </c>
      <c r="J251" s="35"/>
      <c r="K251" s="35" t="s">
        <v>273</v>
      </c>
      <c r="L251" s="35" t="s">
        <v>29</v>
      </c>
      <c r="M251" s="35">
        <v>775120644</v>
      </c>
      <c r="N251" s="39" t="s">
        <v>274</v>
      </c>
      <c r="O251" s="35" t="s">
        <v>32</v>
      </c>
      <c r="P251" s="40"/>
      <c r="Q251" s="40"/>
      <c r="R251" s="35" t="s">
        <v>33</v>
      </c>
      <c r="S251" s="35" t="s">
        <v>285</v>
      </c>
      <c r="T251" s="38"/>
      <c r="U251" s="38">
        <v>110000</v>
      </c>
      <c r="V251" s="38">
        <v>110000</v>
      </c>
      <c r="W251" s="38">
        <v>110000</v>
      </c>
      <c r="X251" s="38">
        <v>110000</v>
      </c>
      <c r="Y251" s="35"/>
    </row>
    <row r="252" spans="1:25" x14ac:dyDescent="0.3">
      <c r="A252" s="35" t="s">
        <v>270</v>
      </c>
      <c r="B252" s="35" t="s">
        <v>25</v>
      </c>
      <c r="C252" s="35" t="s">
        <v>214</v>
      </c>
      <c r="D252" s="35" t="s">
        <v>215</v>
      </c>
      <c r="E252" s="35" t="s">
        <v>216</v>
      </c>
      <c r="F252" s="35" t="s">
        <v>271</v>
      </c>
      <c r="G252" s="35" t="s">
        <v>27</v>
      </c>
      <c r="H252" s="35" t="s">
        <v>28</v>
      </c>
      <c r="I252" s="35" t="s">
        <v>272</v>
      </c>
      <c r="J252" s="35"/>
      <c r="K252" s="35" t="s">
        <v>273</v>
      </c>
      <c r="L252" s="35" t="s">
        <v>29</v>
      </c>
      <c r="M252" s="35">
        <v>775120644</v>
      </c>
      <c r="N252" s="39" t="s">
        <v>274</v>
      </c>
      <c r="O252" s="35" t="s">
        <v>32</v>
      </c>
      <c r="P252" s="40"/>
      <c r="Q252" s="40"/>
      <c r="R252" s="35" t="s">
        <v>34</v>
      </c>
      <c r="S252" s="35" t="s">
        <v>103</v>
      </c>
      <c r="T252" s="38"/>
      <c r="U252" s="38"/>
      <c r="V252" s="38">
        <v>180000</v>
      </c>
      <c r="W252" s="38">
        <v>2000000</v>
      </c>
      <c r="X252" s="38">
        <v>318200</v>
      </c>
      <c r="Y252" s="35"/>
    </row>
    <row r="253" spans="1:25" x14ac:dyDescent="0.3">
      <c r="A253" s="35" t="s">
        <v>270</v>
      </c>
      <c r="B253" s="35" t="s">
        <v>25</v>
      </c>
      <c r="C253" s="35" t="s">
        <v>214</v>
      </c>
      <c r="D253" s="35" t="s">
        <v>215</v>
      </c>
      <c r="E253" s="35" t="s">
        <v>216</v>
      </c>
      <c r="F253" s="35" t="s">
        <v>271</v>
      </c>
      <c r="G253" s="35" t="s">
        <v>27</v>
      </c>
      <c r="H253" s="35" t="s">
        <v>28</v>
      </c>
      <c r="I253" s="35" t="s">
        <v>272</v>
      </c>
      <c r="J253" s="35"/>
      <c r="K253" s="35" t="s">
        <v>273</v>
      </c>
      <c r="L253" s="35" t="s">
        <v>29</v>
      </c>
      <c r="M253" s="35">
        <v>775120644</v>
      </c>
      <c r="N253" s="39" t="s">
        <v>274</v>
      </c>
      <c r="O253" s="35" t="s">
        <v>32</v>
      </c>
      <c r="P253" s="40" t="s">
        <v>286</v>
      </c>
      <c r="Q253" s="40"/>
      <c r="R253" s="35" t="s">
        <v>34</v>
      </c>
      <c r="S253" s="35" t="s">
        <v>287</v>
      </c>
      <c r="T253" s="38"/>
      <c r="U253" s="38"/>
      <c r="V253" s="38"/>
      <c r="W253" s="38"/>
      <c r="X253" s="38">
        <v>100000000</v>
      </c>
      <c r="Y253" s="35"/>
    </row>
    <row r="254" spans="1:25" x14ac:dyDescent="0.3">
      <c r="A254" s="35" t="s">
        <v>270</v>
      </c>
      <c r="B254" s="35" t="s">
        <v>25</v>
      </c>
      <c r="C254" s="35" t="s">
        <v>214</v>
      </c>
      <c r="D254" s="35" t="s">
        <v>215</v>
      </c>
      <c r="E254" s="35" t="s">
        <v>216</v>
      </c>
      <c r="F254" s="35" t="s">
        <v>271</v>
      </c>
      <c r="G254" s="35" t="s">
        <v>27</v>
      </c>
      <c r="H254" s="35" t="s">
        <v>28</v>
      </c>
      <c r="I254" s="35" t="s">
        <v>272</v>
      </c>
      <c r="J254" s="35"/>
      <c r="K254" s="35" t="s">
        <v>273</v>
      </c>
      <c r="L254" s="35" t="s">
        <v>29</v>
      </c>
      <c r="M254" s="35">
        <v>775120644</v>
      </c>
      <c r="N254" s="39" t="s">
        <v>274</v>
      </c>
      <c r="O254" s="35" t="s">
        <v>32</v>
      </c>
      <c r="P254" s="40" t="s">
        <v>35</v>
      </c>
      <c r="Q254" s="40"/>
      <c r="R254" s="35" t="s">
        <v>33</v>
      </c>
      <c r="S254" s="35" t="s">
        <v>105</v>
      </c>
      <c r="T254" s="38" t="s">
        <v>131</v>
      </c>
      <c r="U254" s="38">
        <v>50000</v>
      </c>
      <c r="V254" s="38">
        <v>25000</v>
      </c>
      <c r="W254" s="38">
        <v>50000</v>
      </c>
      <c r="X254" s="38">
        <v>25000</v>
      </c>
      <c r="Y254" s="35"/>
    </row>
    <row r="255" spans="1:25" x14ac:dyDescent="0.3">
      <c r="A255" s="35" t="s">
        <v>270</v>
      </c>
      <c r="B255" s="35" t="s">
        <v>25</v>
      </c>
      <c r="C255" s="35" t="s">
        <v>214</v>
      </c>
      <c r="D255" s="35" t="s">
        <v>215</v>
      </c>
      <c r="E255" s="35" t="s">
        <v>216</v>
      </c>
      <c r="F255" s="35" t="s">
        <v>271</v>
      </c>
      <c r="G255" s="35" t="s">
        <v>27</v>
      </c>
      <c r="H255" s="35" t="s">
        <v>28</v>
      </c>
      <c r="I255" s="35" t="s">
        <v>272</v>
      </c>
      <c r="J255" s="35"/>
      <c r="K255" s="35" t="s">
        <v>273</v>
      </c>
      <c r="L255" s="35" t="s">
        <v>29</v>
      </c>
      <c r="M255" s="35">
        <v>775120644</v>
      </c>
      <c r="N255" s="39" t="s">
        <v>274</v>
      </c>
      <c r="O255" s="35" t="s">
        <v>32</v>
      </c>
      <c r="P255" s="40"/>
      <c r="Q255" s="40"/>
      <c r="R255" s="35"/>
      <c r="S255" s="35"/>
      <c r="T255" s="38"/>
      <c r="U255" s="38"/>
      <c r="V255" s="38"/>
      <c r="W255" s="38"/>
      <c r="X255" s="38"/>
      <c r="Y255" s="35"/>
    </row>
    <row r="256" spans="1:25" x14ac:dyDescent="0.3">
      <c r="A256" s="35" t="s">
        <v>288</v>
      </c>
      <c r="B256" s="35" t="s">
        <v>25</v>
      </c>
      <c r="C256" s="35" t="s">
        <v>227</v>
      </c>
      <c r="D256" s="35" t="s">
        <v>215</v>
      </c>
      <c r="E256" s="35" t="s">
        <v>215</v>
      </c>
      <c r="F256" s="35" t="s">
        <v>289</v>
      </c>
      <c r="G256" s="35" t="s">
        <v>27</v>
      </c>
      <c r="H256" s="35" t="s">
        <v>28</v>
      </c>
      <c r="I256" s="35" t="s">
        <v>290</v>
      </c>
      <c r="J256" s="35">
        <v>775476855</v>
      </c>
      <c r="K256" s="35" t="s">
        <v>291</v>
      </c>
      <c r="L256" s="35" t="s">
        <v>292</v>
      </c>
      <c r="M256" s="35">
        <v>775476855</v>
      </c>
      <c r="N256" s="39" t="s">
        <v>293</v>
      </c>
      <c r="O256" s="35" t="s">
        <v>30</v>
      </c>
      <c r="P256" s="40" t="s">
        <v>294</v>
      </c>
      <c r="Q256" s="40"/>
      <c r="R256" s="35"/>
      <c r="S256" s="35"/>
      <c r="T256" s="38"/>
      <c r="U256" s="38">
        <v>3000000</v>
      </c>
      <c r="V256" s="38">
        <v>3000000</v>
      </c>
      <c r="W256" s="38">
        <v>3000000</v>
      </c>
      <c r="X256" s="38">
        <v>3000000</v>
      </c>
      <c r="Y256" s="35"/>
    </row>
    <row r="257" spans="1:25" x14ac:dyDescent="0.3">
      <c r="A257" s="35" t="s">
        <v>288</v>
      </c>
      <c r="B257" s="35" t="s">
        <v>25</v>
      </c>
      <c r="C257" s="35" t="s">
        <v>227</v>
      </c>
      <c r="D257" s="35" t="s">
        <v>215</v>
      </c>
      <c r="E257" s="35" t="s">
        <v>215</v>
      </c>
      <c r="F257" s="35" t="s">
        <v>289</v>
      </c>
      <c r="G257" s="35" t="s">
        <v>27</v>
      </c>
      <c r="H257" s="35" t="s">
        <v>28</v>
      </c>
      <c r="I257" s="35" t="s">
        <v>290</v>
      </c>
      <c r="J257" s="35">
        <v>775476855</v>
      </c>
      <c r="K257" s="35" t="s">
        <v>291</v>
      </c>
      <c r="L257" s="35" t="s">
        <v>292</v>
      </c>
      <c r="M257" s="35">
        <v>775476855</v>
      </c>
      <c r="N257" s="39" t="s">
        <v>293</v>
      </c>
      <c r="O257" s="35" t="s">
        <v>30</v>
      </c>
      <c r="P257" s="40" t="s">
        <v>295</v>
      </c>
      <c r="Q257" s="40"/>
      <c r="R257" s="35"/>
      <c r="S257" s="35"/>
      <c r="T257" s="38"/>
      <c r="U257" s="38">
        <v>2058000</v>
      </c>
      <c r="V257" s="38">
        <v>2058000</v>
      </c>
      <c r="W257" s="38">
        <v>2058000</v>
      </c>
      <c r="X257" s="38">
        <v>1500000</v>
      </c>
      <c r="Y257" s="35"/>
    </row>
    <row r="258" spans="1:25" x14ac:dyDescent="0.3">
      <c r="A258" s="35" t="s">
        <v>288</v>
      </c>
      <c r="B258" s="35" t="s">
        <v>25</v>
      </c>
      <c r="C258" s="35" t="s">
        <v>227</v>
      </c>
      <c r="D258" s="35" t="s">
        <v>215</v>
      </c>
      <c r="E258" s="35" t="s">
        <v>215</v>
      </c>
      <c r="F258" s="35" t="s">
        <v>289</v>
      </c>
      <c r="G258" s="35" t="s">
        <v>27</v>
      </c>
      <c r="H258" s="35" t="s">
        <v>28</v>
      </c>
      <c r="I258" s="35" t="s">
        <v>290</v>
      </c>
      <c r="J258" s="35">
        <v>775476855</v>
      </c>
      <c r="K258" s="35" t="s">
        <v>291</v>
      </c>
      <c r="L258" s="35" t="s">
        <v>292</v>
      </c>
      <c r="M258" s="35">
        <v>775476855</v>
      </c>
      <c r="N258" s="39" t="s">
        <v>293</v>
      </c>
      <c r="O258" s="35" t="s">
        <v>32</v>
      </c>
      <c r="P258" s="40"/>
      <c r="Q258" s="40"/>
      <c r="R258" s="35" t="s">
        <v>33</v>
      </c>
      <c r="S258" s="35" t="s">
        <v>53</v>
      </c>
      <c r="T258" s="38"/>
      <c r="U258" s="38">
        <v>300000</v>
      </c>
      <c r="V258" s="38">
        <v>300001</v>
      </c>
      <c r="W258" s="38">
        <v>300002</v>
      </c>
      <c r="X258" s="38">
        <v>300003</v>
      </c>
      <c r="Y258" s="35"/>
    </row>
    <row r="259" spans="1:25" x14ac:dyDescent="0.3">
      <c r="A259" s="35" t="s">
        <v>288</v>
      </c>
      <c r="B259" s="35" t="s">
        <v>25</v>
      </c>
      <c r="C259" s="35" t="s">
        <v>227</v>
      </c>
      <c r="D259" s="35" t="s">
        <v>215</v>
      </c>
      <c r="E259" s="35" t="s">
        <v>215</v>
      </c>
      <c r="F259" s="35" t="s">
        <v>289</v>
      </c>
      <c r="G259" s="35" t="s">
        <v>27</v>
      </c>
      <c r="H259" s="35" t="s">
        <v>28</v>
      </c>
      <c r="I259" s="35" t="s">
        <v>290</v>
      </c>
      <c r="J259" s="35">
        <v>775476855</v>
      </c>
      <c r="K259" s="35" t="s">
        <v>291</v>
      </c>
      <c r="L259" s="35" t="s">
        <v>292</v>
      </c>
      <c r="M259" s="35">
        <v>775476855</v>
      </c>
      <c r="N259" s="39" t="s">
        <v>293</v>
      </c>
      <c r="O259" s="35" t="s">
        <v>32</v>
      </c>
      <c r="P259" s="40"/>
      <c r="Q259" s="40"/>
      <c r="R259" s="35" t="s">
        <v>33</v>
      </c>
      <c r="S259" s="35" t="s">
        <v>253</v>
      </c>
      <c r="T259" s="38"/>
      <c r="U259" s="38">
        <v>800000</v>
      </c>
      <c r="V259" s="38">
        <v>800001</v>
      </c>
      <c r="W259" s="38">
        <v>800002</v>
      </c>
      <c r="X259" s="38">
        <v>800003</v>
      </c>
      <c r="Y259" s="35"/>
    </row>
    <row r="260" spans="1:25" x14ac:dyDescent="0.3">
      <c r="A260" s="35" t="s">
        <v>288</v>
      </c>
      <c r="B260" s="35" t="s">
        <v>25</v>
      </c>
      <c r="C260" s="35" t="s">
        <v>227</v>
      </c>
      <c r="D260" s="35" t="s">
        <v>215</v>
      </c>
      <c r="E260" s="35" t="s">
        <v>215</v>
      </c>
      <c r="F260" s="35" t="s">
        <v>289</v>
      </c>
      <c r="G260" s="35" t="s">
        <v>27</v>
      </c>
      <c r="H260" s="35" t="s">
        <v>28</v>
      </c>
      <c r="I260" s="35" t="s">
        <v>290</v>
      </c>
      <c r="J260" s="35">
        <v>775476855</v>
      </c>
      <c r="K260" s="35" t="s">
        <v>291</v>
      </c>
      <c r="L260" s="35" t="s">
        <v>292</v>
      </c>
      <c r="M260" s="35">
        <v>775476855</v>
      </c>
      <c r="N260" s="39" t="s">
        <v>293</v>
      </c>
      <c r="O260" s="35" t="s">
        <v>32</v>
      </c>
      <c r="P260" s="40"/>
      <c r="Q260" s="40"/>
      <c r="R260" s="35" t="s">
        <v>33</v>
      </c>
      <c r="S260" s="35" t="s">
        <v>235</v>
      </c>
      <c r="T260" s="38"/>
      <c r="U260" s="38">
        <v>60000</v>
      </c>
      <c r="V260" s="38">
        <v>60001</v>
      </c>
      <c r="W260" s="38">
        <v>60002</v>
      </c>
      <c r="X260" s="38">
        <v>60003</v>
      </c>
      <c r="Y260" s="35"/>
    </row>
    <row r="261" spans="1:25" x14ac:dyDescent="0.3">
      <c r="A261" s="35" t="s">
        <v>288</v>
      </c>
      <c r="B261" s="35" t="s">
        <v>25</v>
      </c>
      <c r="C261" s="35" t="s">
        <v>227</v>
      </c>
      <c r="D261" s="35" t="s">
        <v>215</v>
      </c>
      <c r="E261" s="35" t="s">
        <v>215</v>
      </c>
      <c r="F261" s="35" t="s">
        <v>289</v>
      </c>
      <c r="G261" s="35" t="s">
        <v>27</v>
      </c>
      <c r="H261" s="35" t="s">
        <v>28</v>
      </c>
      <c r="I261" s="35" t="s">
        <v>290</v>
      </c>
      <c r="J261" s="35">
        <v>775476855</v>
      </c>
      <c r="K261" s="35" t="s">
        <v>291</v>
      </c>
      <c r="L261" s="35" t="s">
        <v>292</v>
      </c>
      <c r="M261" s="35">
        <v>775476855</v>
      </c>
      <c r="N261" s="39" t="s">
        <v>293</v>
      </c>
      <c r="O261" s="35" t="s">
        <v>32</v>
      </c>
      <c r="P261" s="40"/>
      <c r="Q261" s="40"/>
      <c r="R261" s="35" t="s">
        <v>33</v>
      </c>
      <c r="S261" s="35" t="s">
        <v>224</v>
      </c>
      <c r="T261" s="38"/>
      <c r="U261" s="38">
        <v>300000</v>
      </c>
      <c r="V261" s="38">
        <v>300001</v>
      </c>
      <c r="W261" s="38">
        <v>300002</v>
      </c>
      <c r="X261" s="38">
        <v>300003</v>
      </c>
      <c r="Y261" s="35"/>
    </row>
    <row r="262" spans="1:25" x14ac:dyDescent="0.3">
      <c r="A262" s="35" t="s">
        <v>288</v>
      </c>
      <c r="B262" s="35" t="s">
        <v>25</v>
      </c>
      <c r="C262" s="35" t="s">
        <v>227</v>
      </c>
      <c r="D262" s="35" t="s">
        <v>215</v>
      </c>
      <c r="E262" s="35" t="s">
        <v>215</v>
      </c>
      <c r="F262" s="35" t="s">
        <v>289</v>
      </c>
      <c r="G262" s="35" t="s">
        <v>27</v>
      </c>
      <c r="H262" s="35" t="s">
        <v>28</v>
      </c>
      <c r="I262" s="35" t="s">
        <v>290</v>
      </c>
      <c r="J262" s="35">
        <v>775476855</v>
      </c>
      <c r="K262" s="35" t="s">
        <v>291</v>
      </c>
      <c r="L262" s="35" t="s">
        <v>292</v>
      </c>
      <c r="M262" s="35">
        <v>775476855</v>
      </c>
      <c r="N262" s="39" t="s">
        <v>293</v>
      </c>
      <c r="O262" s="35" t="s">
        <v>32</v>
      </c>
      <c r="P262" s="40"/>
      <c r="Q262" s="40"/>
      <c r="R262" s="35" t="s">
        <v>33</v>
      </c>
      <c r="S262" s="35" t="s">
        <v>296</v>
      </c>
      <c r="T262" s="38"/>
      <c r="U262" s="38">
        <v>144000</v>
      </c>
      <c r="V262" s="38">
        <v>144001</v>
      </c>
      <c r="W262" s="38">
        <v>144002</v>
      </c>
      <c r="X262" s="38">
        <v>144003</v>
      </c>
      <c r="Y262" s="35"/>
    </row>
    <row r="263" spans="1:25" x14ac:dyDescent="0.3">
      <c r="A263" s="35" t="s">
        <v>288</v>
      </c>
      <c r="B263" s="35" t="s">
        <v>25</v>
      </c>
      <c r="C263" s="35" t="s">
        <v>227</v>
      </c>
      <c r="D263" s="35" t="s">
        <v>215</v>
      </c>
      <c r="E263" s="35" t="s">
        <v>215</v>
      </c>
      <c r="F263" s="35" t="s">
        <v>289</v>
      </c>
      <c r="G263" s="35" t="s">
        <v>27</v>
      </c>
      <c r="H263" s="35" t="s">
        <v>28</v>
      </c>
      <c r="I263" s="35" t="s">
        <v>290</v>
      </c>
      <c r="J263" s="35">
        <v>775476855</v>
      </c>
      <c r="K263" s="35" t="s">
        <v>291</v>
      </c>
      <c r="L263" s="35" t="s">
        <v>292</v>
      </c>
      <c r="M263" s="35">
        <v>775476855</v>
      </c>
      <c r="N263" s="39" t="s">
        <v>293</v>
      </c>
      <c r="O263" s="35" t="s">
        <v>32</v>
      </c>
      <c r="P263" s="40"/>
      <c r="Q263" s="40"/>
      <c r="R263" s="35" t="s">
        <v>34</v>
      </c>
      <c r="S263" s="35" t="s">
        <v>297</v>
      </c>
      <c r="T263" s="38"/>
      <c r="U263" s="38"/>
      <c r="V263" s="38"/>
      <c r="W263" s="38">
        <v>430000</v>
      </c>
      <c r="X263" s="38">
        <v>830000</v>
      </c>
      <c r="Y263" s="35"/>
    </row>
    <row r="264" spans="1:25" x14ac:dyDescent="0.3">
      <c r="A264" s="35" t="s">
        <v>298</v>
      </c>
      <c r="B264" s="35" t="s">
        <v>25</v>
      </c>
      <c r="C264" s="35" t="s">
        <v>299</v>
      </c>
      <c r="D264" s="35" t="s">
        <v>26</v>
      </c>
      <c r="E264" s="35" t="s">
        <v>26</v>
      </c>
      <c r="F264" s="35" t="s">
        <v>300</v>
      </c>
      <c r="G264" s="35" t="s">
        <v>301</v>
      </c>
      <c r="H264" s="35" t="s">
        <v>28</v>
      </c>
      <c r="I264" s="35" t="s">
        <v>302</v>
      </c>
      <c r="J264" s="39" t="s">
        <v>303</v>
      </c>
      <c r="K264" s="41" t="s">
        <v>304</v>
      </c>
      <c r="L264" s="35" t="s">
        <v>305</v>
      </c>
      <c r="M264" s="35" t="s">
        <v>306</v>
      </c>
      <c r="N264" s="39" t="s">
        <v>307</v>
      </c>
      <c r="O264" s="35" t="s">
        <v>30</v>
      </c>
      <c r="P264" s="40" t="s">
        <v>94</v>
      </c>
      <c r="Q264" s="40"/>
      <c r="R264" s="35"/>
      <c r="S264" s="35"/>
      <c r="T264" s="38"/>
      <c r="U264" s="38">
        <v>22480600</v>
      </c>
      <c r="V264" s="38">
        <v>24120300</v>
      </c>
      <c r="W264" s="38">
        <v>26225000</v>
      </c>
      <c r="X264" s="38">
        <v>4640050</v>
      </c>
      <c r="Y264" s="35"/>
    </row>
    <row r="265" spans="1:25" x14ac:dyDescent="0.3">
      <c r="A265" s="35" t="s">
        <v>298</v>
      </c>
      <c r="B265" s="35" t="s">
        <v>25</v>
      </c>
      <c r="C265" s="35" t="s">
        <v>299</v>
      </c>
      <c r="D265" s="35" t="s">
        <v>26</v>
      </c>
      <c r="E265" s="35" t="s">
        <v>26</v>
      </c>
      <c r="F265" s="35" t="s">
        <v>300</v>
      </c>
      <c r="G265" s="35" t="s">
        <v>301</v>
      </c>
      <c r="H265" s="35" t="s">
        <v>28</v>
      </c>
      <c r="I265" s="35" t="s">
        <v>302</v>
      </c>
      <c r="J265" s="39" t="s">
        <v>303</v>
      </c>
      <c r="K265" s="41" t="s">
        <v>304</v>
      </c>
      <c r="L265" s="35" t="s">
        <v>305</v>
      </c>
      <c r="M265" s="35" t="s">
        <v>306</v>
      </c>
      <c r="N265" s="39" t="s">
        <v>307</v>
      </c>
      <c r="O265" s="35" t="s">
        <v>30</v>
      </c>
      <c r="P265" s="40" t="s">
        <v>308</v>
      </c>
      <c r="Q265" s="40"/>
      <c r="R265" s="35"/>
      <c r="S265" s="35"/>
      <c r="T265" s="38"/>
      <c r="U265" s="38">
        <v>1310000</v>
      </c>
      <c r="V265" s="38">
        <v>1310000</v>
      </c>
      <c r="W265" s="38">
        <v>1967871</v>
      </c>
      <c r="X265" s="38"/>
      <c r="Y265" s="35"/>
    </row>
    <row r="266" spans="1:25" x14ac:dyDescent="0.3">
      <c r="A266" s="35" t="s">
        <v>298</v>
      </c>
      <c r="B266" s="35" t="s">
        <v>25</v>
      </c>
      <c r="C266" s="35" t="s">
        <v>299</v>
      </c>
      <c r="D266" s="35" t="s">
        <v>26</v>
      </c>
      <c r="E266" s="35" t="s">
        <v>26</v>
      </c>
      <c r="F266" s="35" t="s">
        <v>300</v>
      </c>
      <c r="G266" s="35" t="s">
        <v>301</v>
      </c>
      <c r="H266" s="35" t="s">
        <v>28</v>
      </c>
      <c r="I266" s="35" t="s">
        <v>302</v>
      </c>
      <c r="J266" s="39" t="s">
        <v>303</v>
      </c>
      <c r="K266" s="41" t="s">
        <v>304</v>
      </c>
      <c r="L266" s="35" t="s">
        <v>305</v>
      </c>
      <c r="M266" s="35" t="s">
        <v>306</v>
      </c>
      <c r="N266" s="39" t="s">
        <v>307</v>
      </c>
      <c r="O266" s="35" t="s">
        <v>250</v>
      </c>
      <c r="P266" s="40" t="s">
        <v>309</v>
      </c>
      <c r="Q266" s="40" t="s">
        <v>310</v>
      </c>
      <c r="R266" s="35"/>
      <c r="S266" s="35"/>
      <c r="T266" s="38"/>
      <c r="U266" s="38">
        <v>125000</v>
      </c>
      <c r="V266" s="38">
        <v>100000</v>
      </c>
      <c r="W266" s="38">
        <v>100000</v>
      </c>
      <c r="X266" s="38"/>
      <c r="Y266" s="35"/>
    </row>
    <row r="267" spans="1:25" x14ac:dyDescent="0.3">
      <c r="A267" s="35" t="s">
        <v>298</v>
      </c>
      <c r="B267" s="35" t="s">
        <v>25</v>
      </c>
      <c r="C267" s="35" t="s">
        <v>299</v>
      </c>
      <c r="D267" s="35" t="s">
        <v>26</v>
      </c>
      <c r="E267" s="35" t="s">
        <v>26</v>
      </c>
      <c r="F267" s="35" t="s">
        <v>300</v>
      </c>
      <c r="G267" s="35" t="s">
        <v>301</v>
      </c>
      <c r="H267" s="35" t="s">
        <v>28</v>
      </c>
      <c r="I267" s="35" t="s">
        <v>302</v>
      </c>
      <c r="J267" s="39" t="s">
        <v>303</v>
      </c>
      <c r="K267" s="41" t="s">
        <v>304</v>
      </c>
      <c r="L267" s="35" t="s">
        <v>305</v>
      </c>
      <c r="M267" s="35" t="s">
        <v>306</v>
      </c>
      <c r="N267" s="39" t="s">
        <v>307</v>
      </c>
      <c r="O267" s="35" t="s">
        <v>250</v>
      </c>
      <c r="P267" s="40" t="s">
        <v>201</v>
      </c>
      <c r="Q267" s="40" t="s">
        <v>311</v>
      </c>
      <c r="R267" s="35"/>
      <c r="S267" s="35"/>
      <c r="T267" s="38"/>
      <c r="U267" s="38"/>
      <c r="V267" s="38"/>
      <c r="W267" s="38"/>
      <c r="X267" s="38">
        <v>70000</v>
      </c>
      <c r="Y267" s="35"/>
    </row>
    <row r="268" spans="1:25" x14ac:dyDescent="0.3">
      <c r="A268" s="35" t="s">
        <v>298</v>
      </c>
      <c r="B268" s="35" t="s">
        <v>25</v>
      </c>
      <c r="C268" s="35" t="s">
        <v>299</v>
      </c>
      <c r="D268" s="35" t="s">
        <v>26</v>
      </c>
      <c r="E268" s="35" t="s">
        <v>26</v>
      </c>
      <c r="F268" s="35" t="s">
        <v>300</v>
      </c>
      <c r="G268" s="35" t="s">
        <v>301</v>
      </c>
      <c r="H268" s="35" t="s">
        <v>28</v>
      </c>
      <c r="I268" s="35" t="s">
        <v>302</v>
      </c>
      <c r="J268" s="39" t="s">
        <v>303</v>
      </c>
      <c r="K268" s="41" t="s">
        <v>304</v>
      </c>
      <c r="L268" s="35" t="s">
        <v>305</v>
      </c>
      <c r="M268" s="35" t="s">
        <v>306</v>
      </c>
      <c r="N268" s="39" t="s">
        <v>307</v>
      </c>
      <c r="O268" s="35" t="s">
        <v>250</v>
      </c>
      <c r="P268" s="40" t="s">
        <v>312</v>
      </c>
      <c r="Q268" s="40" t="s">
        <v>313</v>
      </c>
      <c r="R268" s="35"/>
      <c r="S268" s="35"/>
      <c r="T268" s="38"/>
      <c r="U268" s="38"/>
      <c r="V268" s="38"/>
      <c r="W268" s="38"/>
      <c r="X268" s="38">
        <v>60000</v>
      </c>
      <c r="Y268" s="35"/>
    </row>
    <row r="269" spans="1:25" x14ac:dyDescent="0.3">
      <c r="A269" s="35" t="s">
        <v>298</v>
      </c>
      <c r="B269" s="35" t="s">
        <v>25</v>
      </c>
      <c r="C269" s="35" t="s">
        <v>299</v>
      </c>
      <c r="D269" s="35" t="s">
        <v>26</v>
      </c>
      <c r="E269" s="35" t="s">
        <v>26</v>
      </c>
      <c r="F269" s="35" t="s">
        <v>300</v>
      </c>
      <c r="G269" s="35" t="s">
        <v>301</v>
      </c>
      <c r="H269" s="35" t="s">
        <v>28</v>
      </c>
      <c r="I269" s="35" t="s">
        <v>302</v>
      </c>
      <c r="J269" s="39" t="s">
        <v>303</v>
      </c>
      <c r="K269" s="41" t="s">
        <v>304</v>
      </c>
      <c r="L269" s="35" t="s">
        <v>305</v>
      </c>
      <c r="M269" s="35" t="s">
        <v>306</v>
      </c>
      <c r="N269" s="39" t="s">
        <v>307</v>
      </c>
      <c r="O269" s="35" t="s">
        <v>250</v>
      </c>
      <c r="P269" s="40" t="s">
        <v>314</v>
      </c>
      <c r="Q269" s="40" t="s">
        <v>315</v>
      </c>
      <c r="R269" s="35"/>
      <c r="S269" s="35"/>
      <c r="T269" s="38"/>
      <c r="U269" s="38"/>
      <c r="V269" s="38"/>
      <c r="W269" s="38">
        <v>350000</v>
      </c>
      <c r="X269" s="38"/>
      <c r="Y269" s="35"/>
    </row>
    <row r="270" spans="1:25" x14ac:dyDescent="0.3">
      <c r="A270" s="35" t="s">
        <v>298</v>
      </c>
      <c r="B270" s="35" t="s">
        <v>25</v>
      </c>
      <c r="C270" s="35" t="s">
        <v>299</v>
      </c>
      <c r="D270" s="35" t="s">
        <v>26</v>
      </c>
      <c r="E270" s="35" t="s">
        <v>26</v>
      </c>
      <c r="F270" s="35" t="s">
        <v>300</v>
      </c>
      <c r="G270" s="35" t="s">
        <v>301</v>
      </c>
      <c r="H270" s="35" t="s">
        <v>28</v>
      </c>
      <c r="I270" s="35" t="s">
        <v>302</v>
      </c>
      <c r="J270" s="39" t="s">
        <v>303</v>
      </c>
      <c r="K270" s="41" t="s">
        <v>304</v>
      </c>
      <c r="L270" s="35" t="s">
        <v>305</v>
      </c>
      <c r="M270" s="35" t="s">
        <v>306</v>
      </c>
      <c r="N270" s="39" t="s">
        <v>307</v>
      </c>
      <c r="O270" s="35" t="s">
        <v>250</v>
      </c>
      <c r="P270" s="40" t="s">
        <v>314</v>
      </c>
      <c r="Q270" s="40" t="s">
        <v>316</v>
      </c>
      <c r="R270" s="35"/>
      <c r="S270" s="35"/>
      <c r="T270" s="38"/>
      <c r="U270" s="38"/>
      <c r="V270" s="38"/>
      <c r="W270" s="38"/>
      <c r="X270" s="38">
        <v>550000</v>
      </c>
      <c r="Y270" s="35"/>
    </row>
    <row r="271" spans="1:25" x14ac:dyDescent="0.3">
      <c r="A271" s="35" t="s">
        <v>298</v>
      </c>
      <c r="B271" s="35" t="s">
        <v>25</v>
      </c>
      <c r="C271" s="35" t="s">
        <v>299</v>
      </c>
      <c r="D271" s="35" t="s">
        <v>26</v>
      </c>
      <c r="E271" s="35" t="s">
        <v>26</v>
      </c>
      <c r="F271" s="35" t="s">
        <v>300</v>
      </c>
      <c r="G271" s="35" t="s">
        <v>301</v>
      </c>
      <c r="H271" s="35" t="s">
        <v>28</v>
      </c>
      <c r="I271" s="35" t="s">
        <v>302</v>
      </c>
      <c r="J271" s="39" t="s">
        <v>303</v>
      </c>
      <c r="K271" s="41" t="s">
        <v>304</v>
      </c>
      <c r="L271" s="35" t="s">
        <v>305</v>
      </c>
      <c r="M271" s="35" t="s">
        <v>306</v>
      </c>
      <c r="N271" s="39" t="s">
        <v>307</v>
      </c>
      <c r="O271" s="35" t="s">
        <v>30</v>
      </c>
      <c r="P271" s="40"/>
      <c r="Q271" s="40"/>
      <c r="R271" s="35"/>
      <c r="S271" s="35"/>
      <c r="T271" s="38" t="s">
        <v>131</v>
      </c>
      <c r="U271" s="38">
        <v>22480600</v>
      </c>
      <c r="V271" s="38">
        <v>24120300</v>
      </c>
      <c r="W271" s="38">
        <v>26225000</v>
      </c>
      <c r="X271" s="38">
        <v>4640050</v>
      </c>
      <c r="Y271" s="35"/>
    </row>
    <row r="272" spans="1:25" x14ac:dyDescent="0.3">
      <c r="A272" s="35" t="s">
        <v>298</v>
      </c>
      <c r="B272" s="35" t="s">
        <v>25</v>
      </c>
      <c r="C272" s="35" t="s">
        <v>299</v>
      </c>
      <c r="D272" s="35" t="s">
        <v>26</v>
      </c>
      <c r="E272" s="35" t="s">
        <v>26</v>
      </c>
      <c r="F272" s="35" t="s">
        <v>300</v>
      </c>
      <c r="G272" s="35" t="s">
        <v>301</v>
      </c>
      <c r="H272" s="35" t="s">
        <v>28</v>
      </c>
      <c r="I272" s="35" t="s">
        <v>302</v>
      </c>
      <c r="J272" s="39" t="s">
        <v>303</v>
      </c>
      <c r="K272" s="41" t="s">
        <v>304</v>
      </c>
      <c r="L272" s="35" t="s">
        <v>305</v>
      </c>
      <c r="M272" s="35" t="s">
        <v>306</v>
      </c>
      <c r="N272" s="39" t="s">
        <v>307</v>
      </c>
      <c r="O272" s="35" t="s">
        <v>32</v>
      </c>
      <c r="P272" s="40"/>
      <c r="Q272" s="40"/>
      <c r="R272" s="35" t="s">
        <v>33</v>
      </c>
      <c r="S272" s="35" t="s">
        <v>53</v>
      </c>
      <c r="T272"/>
      <c r="U272">
        <v>3241990</v>
      </c>
      <c r="V272">
        <v>3275075</v>
      </c>
      <c r="W272">
        <v>3308160</v>
      </c>
      <c r="X272">
        <v>827040</v>
      </c>
      <c r="Y272" s="35"/>
    </row>
    <row r="273" spans="1:25" x14ac:dyDescent="0.3">
      <c r="A273" s="35" t="s">
        <v>298</v>
      </c>
      <c r="B273" s="35" t="s">
        <v>25</v>
      </c>
      <c r="C273" s="35" t="s">
        <v>299</v>
      </c>
      <c r="D273" s="35" t="s">
        <v>26</v>
      </c>
      <c r="E273" s="35" t="s">
        <v>26</v>
      </c>
      <c r="F273" s="35" t="s">
        <v>300</v>
      </c>
      <c r="G273" s="35" t="s">
        <v>301</v>
      </c>
      <c r="H273" s="35" t="s">
        <v>28</v>
      </c>
      <c r="I273" s="35" t="s">
        <v>302</v>
      </c>
      <c r="J273" s="39" t="s">
        <v>303</v>
      </c>
      <c r="K273" s="41" t="s">
        <v>304</v>
      </c>
      <c r="L273" s="35" t="s">
        <v>305</v>
      </c>
      <c r="M273" s="35" t="s">
        <v>306</v>
      </c>
      <c r="N273" s="39" t="s">
        <v>307</v>
      </c>
      <c r="O273" s="35" t="s">
        <v>32</v>
      </c>
      <c r="P273" s="40"/>
      <c r="Q273" s="40"/>
      <c r="R273" s="35" t="s">
        <v>33</v>
      </c>
      <c r="S273" s="35" t="s">
        <v>253</v>
      </c>
      <c r="T273" s="38"/>
      <c r="U273" s="38">
        <v>5400000</v>
      </c>
      <c r="V273" s="38">
        <v>5400000</v>
      </c>
      <c r="W273" s="38">
        <v>5400000</v>
      </c>
      <c r="X273" s="38">
        <v>5400000</v>
      </c>
      <c r="Y273" s="35"/>
    </row>
    <row r="274" spans="1:25" x14ac:dyDescent="0.3">
      <c r="A274" s="35" t="s">
        <v>298</v>
      </c>
      <c r="B274" s="35" t="s">
        <v>25</v>
      </c>
      <c r="C274" s="35" t="s">
        <v>299</v>
      </c>
      <c r="D274" s="35" t="s">
        <v>26</v>
      </c>
      <c r="E274" s="35" t="s">
        <v>26</v>
      </c>
      <c r="F274" s="35" t="s">
        <v>300</v>
      </c>
      <c r="G274" s="35" t="s">
        <v>301</v>
      </c>
      <c r="H274" s="35" t="s">
        <v>28</v>
      </c>
      <c r="I274" s="35" t="s">
        <v>302</v>
      </c>
      <c r="J274" s="39" t="s">
        <v>303</v>
      </c>
      <c r="K274" s="41" t="s">
        <v>304</v>
      </c>
      <c r="L274" s="35" t="s">
        <v>305</v>
      </c>
      <c r="M274" s="35" t="s">
        <v>306</v>
      </c>
      <c r="N274" s="39" t="s">
        <v>307</v>
      </c>
      <c r="O274" s="35" t="s">
        <v>32</v>
      </c>
      <c r="P274" s="40"/>
      <c r="Q274" s="40"/>
      <c r="R274" s="35" t="s">
        <v>33</v>
      </c>
      <c r="S274" s="35" t="s">
        <v>235</v>
      </c>
      <c r="T274" s="38"/>
      <c r="U274" s="38">
        <v>425000</v>
      </c>
      <c r="V274" s="38">
        <v>466000</v>
      </c>
      <c r="W274" s="38">
        <v>500200</v>
      </c>
      <c r="X274" s="38">
        <v>126050</v>
      </c>
      <c r="Y274" s="35"/>
    </row>
    <row r="275" spans="1:25" x14ac:dyDescent="0.3">
      <c r="A275" s="35" t="s">
        <v>298</v>
      </c>
      <c r="B275" s="35" t="s">
        <v>25</v>
      </c>
      <c r="C275" s="35" t="s">
        <v>299</v>
      </c>
      <c r="D275" s="35" t="s">
        <v>26</v>
      </c>
      <c r="E275" s="35" t="s">
        <v>26</v>
      </c>
      <c r="F275" s="35" t="s">
        <v>300</v>
      </c>
      <c r="G275" s="35" t="s">
        <v>301</v>
      </c>
      <c r="H275" s="35" t="s">
        <v>28</v>
      </c>
      <c r="I275" s="35" t="s">
        <v>302</v>
      </c>
      <c r="J275" s="39" t="s">
        <v>303</v>
      </c>
      <c r="K275" s="41" t="s">
        <v>304</v>
      </c>
      <c r="L275" s="35" t="s">
        <v>305</v>
      </c>
      <c r="M275" s="35" t="s">
        <v>306</v>
      </c>
      <c r="N275" s="39" t="s">
        <v>307</v>
      </c>
      <c r="O275" s="35" t="s">
        <v>32</v>
      </c>
      <c r="P275" s="40"/>
      <c r="Q275" s="40"/>
      <c r="R275" s="35" t="s">
        <v>33</v>
      </c>
      <c r="S275" s="35" t="s">
        <v>224</v>
      </c>
      <c r="T275" s="38"/>
      <c r="U275" s="38">
        <v>9274000</v>
      </c>
      <c r="V275" s="38">
        <v>10355000</v>
      </c>
      <c r="W275" s="38">
        <v>9600000</v>
      </c>
      <c r="X275" s="38">
        <v>1430000</v>
      </c>
      <c r="Y275" s="35"/>
    </row>
    <row r="276" spans="1:25" x14ac:dyDescent="0.3">
      <c r="A276" s="35" t="s">
        <v>298</v>
      </c>
      <c r="B276" s="35" t="s">
        <v>25</v>
      </c>
      <c r="C276" s="35" t="s">
        <v>299</v>
      </c>
      <c r="D276" s="35" t="s">
        <v>26</v>
      </c>
      <c r="E276" s="35" t="s">
        <v>26</v>
      </c>
      <c r="F276" s="35" t="s">
        <v>300</v>
      </c>
      <c r="G276" s="35" t="s">
        <v>301</v>
      </c>
      <c r="H276" s="35" t="s">
        <v>28</v>
      </c>
      <c r="I276" s="35" t="s">
        <v>302</v>
      </c>
      <c r="J276" s="39" t="s">
        <v>303</v>
      </c>
      <c r="K276" s="41" t="s">
        <v>304</v>
      </c>
      <c r="L276" s="35" t="s">
        <v>305</v>
      </c>
      <c r="M276" s="35" t="s">
        <v>306</v>
      </c>
      <c r="N276" s="39" t="s">
        <v>307</v>
      </c>
      <c r="O276" s="35" t="s">
        <v>32</v>
      </c>
      <c r="P276" s="40"/>
      <c r="Q276" s="40"/>
      <c r="R276" s="35" t="s">
        <v>33</v>
      </c>
      <c r="S276" s="35" t="s">
        <v>225</v>
      </c>
      <c r="T276" s="38"/>
      <c r="U276" s="38">
        <v>1556005</v>
      </c>
      <c r="V276" s="38">
        <v>1985800</v>
      </c>
      <c r="W276" s="38">
        <v>1870500</v>
      </c>
      <c r="X276" s="38">
        <v>466625</v>
      </c>
      <c r="Y276" s="35"/>
    </row>
    <row r="277" spans="1:25" x14ac:dyDescent="0.3">
      <c r="A277" s="35" t="s">
        <v>298</v>
      </c>
      <c r="B277" s="35" t="s">
        <v>25</v>
      </c>
      <c r="C277" s="35" t="s">
        <v>299</v>
      </c>
      <c r="D277" s="35" t="s">
        <v>26</v>
      </c>
      <c r="E277" s="35" t="s">
        <v>26</v>
      </c>
      <c r="F277" s="35" t="s">
        <v>300</v>
      </c>
      <c r="G277" s="35" t="s">
        <v>301</v>
      </c>
      <c r="H277" s="35" t="s">
        <v>28</v>
      </c>
      <c r="I277" s="35" t="s">
        <v>302</v>
      </c>
      <c r="J277" s="39" t="s">
        <v>303</v>
      </c>
      <c r="K277" s="41" t="s">
        <v>304</v>
      </c>
      <c r="L277" s="35" t="s">
        <v>305</v>
      </c>
      <c r="M277" s="35" t="s">
        <v>306</v>
      </c>
      <c r="N277" s="39" t="s">
        <v>307</v>
      </c>
      <c r="O277" s="35" t="s">
        <v>32</v>
      </c>
      <c r="P277" s="40"/>
      <c r="Q277" s="40"/>
      <c r="R277" s="35" t="s">
        <v>33</v>
      </c>
      <c r="S277" s="35" t="s">
        <v>239</v>
      </c>
      <c r="T277" s="38"/>
      <c r="U277" s="38">
        <v>200000</v>
      </c>
      <c r="V277" s="38">
        <v>225000</v>
      </c>
      <c r="W277" s="38">
        <v>225000</v>
      </c>
      <c r="X277" s="38"/>
      <c r="Y277" s="35"/>
    </row>
    <row r="278" spans="1:25" x14ac:dyDescent="0.3">
      <c r="A278" s="35" t="s">
        <v>298</v>
      </c>
      <c r="B278" s="35" t="s">
        <v>25</v>
      </c>
      <c r="C278" s="35" t="s">
        <v>299</v>
      </c>
      <c r="D278" s="35" t="s">
        <v>26</v>
      </c>
      <c r="E278" s="35" t="s">
        <v>26</v>
      </c>
      <c r="F278" s="35" t="s">
        <v>300</v>
      </c>
      <c r="G278" s="35" t="s">
        <v>301</v>
      </c>
      <c r="H278" s="35" t="s">
        <v>28</v>
      </c>
      <c r="I278" s="35" t="s">
        <v>302</v>
      </c>
      <c r="J278" s="39" t="s">
        <v>303</v>
      </c>
      <c r="K278" s="41" t="s">
        <v>304</v>
      </c>
      <c r="L278" s="35" t="s">
        <v>305</v>
      </c>
      <c r="M278" s="35" t="s">
        <v>306</v>
      </c>
      <c r="N278" s="39" t="s">
        <v>307</v>
      </c>
      <c r="O278" s="35" t="s">
        <v>32</v>
      </c>
      <c r="P278" s="40"/>
      <c r="Q278" s="40"/>
      <c r="R278" s="35" t="s">
        <v>34</v>
      </c>
      <c r="S278" s="35" t="s">
        <v>103</v>
      </c>
      <c r="T278" s="38"/>
      <c r="U278" s="38">
        <v>1700300</v>
      </c>
      <c r="V278" s="38">
        <v>1200000</v>
      </c>
      <c r="W278" s="38">
        <v>2200000</v>
      </c>
      <c r="X278" s="38"/>
      <c r="Y278" s="35"/>
    </row>
    <row r="279" spans="1:25" x14ac:dyDescent="0.3">
      <c r="A279" s="35" t="s">
        <v>298</v>
      </c>
      <c r="B279" s="35" t="s">
        <v>25</v>
      </c>
      <c r="C279" s="35" t="s">
        <v>299</v>
      </c>
      <c r="D279" s="35" t="s">
        <v>26</v>
      </c>
      <c r="E279" s="35" t="s">
        <v>26</v>
      </c>
      <c r="F279" s="35" t="s">
        <v>300</v>
      </c>
      <c r="G279" s="35" t="s">
        <v>301</v>
      </c>
      <c r="H279" s="35" t="s">
        <v>28</v>
      </c>
      <c r="I279" s="35" t="s">
        <v>302</v>
      </c>
      <c r="J279" s="39" t="s">
        <v>303</v>
      </c>
      <c r="K279" s="41" t="s">
        <v>304</v>
      </c>
      <c r="L279" s="35" t="s">
        <v>305</v>
      </c>
      <c r="M279" s="35" t="s">
        <v>306</v>
      </c>
      <c r="N279" s="39" t="s">
        <v>307</v>
      </c>
      <c r="O279" s="35" t="s">
        <v>32</v>
      </c>
      <c r="P279" s="40"/>
      <c r="Q279" s="40"/>
      <c r="R279" s="35" t="s">
        <v>34</v>
      </c>
      <c r="S279" s="35" t="s">
        <v>297</v>
      </c>
      <c r="T279" s="38"/>
      <c r="U279" s="38"/>
      <c r="V279" s="38">
        <v>30000</v>
      </c>
      <c r="W279" s="38"/>
      <c r="X279" s="38"/>
      <c r="Y279" s="35"/>
    </row>
    <row r="280" spans="1:25" x14ac:dyDescent="0.3">
      <c r="A280" s="35" t="s">
        <v>298</v>
      </c>
      <c r="B280" s="35" t="s">
        <v>25</v>
      </c>
      <c r="C280" s="35" t="s">
        <v>299</v>
      </c>
      <c r="D280" s="35" t="s">
        <v>26</v>
      </c>
      <c r="E280" s="35" t="s">
        <v>26</v>
      </c>
      <c r="F280" s="35" t="s">
        <v>300</v>
      </c>
      <c r="G280" s="35" t="s">
        <v>301</v>
      </c>
      <c r="H280" s="35" t="s">
        <v>28</v>
      </c>
      <c r="I280" s="35" t="s">
        <v>302</v>
      </c>
      <c r="J280" s="39" t="s">
        <v>303</v>
      </c>
      <c r="K280" s="41" t="s">
        <v>304</v>
      </c>
      <c r="L280" s="35" t="s">
        <v>305</v>
      </c>
      <c r="M280" s="35" t="s">
        <v>306</v>
      </c>
      <c r="N280" s="39" t="s">
        <v>307</v>
      </c>
      <c r="O280" s="35" t="s">
        <v>32</v>
      </c>
      <c r="P280" s="40"/>
      <c r="Q280" s="40"/>
      <c r="R280" s="35" t="s">
        <v>34</v>
      </c>
      <c r="S280" s="35" t="s">
        <v>120</v>
      </c>
      <c r="T280" s="38"/>
      <c r="U280" s="38">
        <v>190000</v>
      </c>
      <c r="V280" s="38"/>
      <c r="W280" s="38"/>
      <c r="X280" s="38"/>
      <c r="Y280" s="35"/>
    </row>
    <row r="281" spans="1:25" x14ac:dyDescent="0.3">
      <c r="A281" s="35" t="s">
        <v>298</v>
      </c>
      <c r="B281" s="35" t="s">
        <v>25</v>
      </c>
      <c r="C281" s="35" t="s">
        <v>299</v>
      </c>
      <c r="D281" s="35" t="s">
        <v>26</v>
      </c>
      <c r="E281" s="35" t="s">
        <v>26</v>
      </c>
      <c r="F281" s="35" t="s">
        <v>300</v>
      </c>
      <c r="G281" s="35" t="s">
        <v>301</v>
      </c>
      <c r="H281" s="35" t="s">
        <v>28</v>
      </c>
      <c r="I281" s="35" t="s">
        <v>302</v>
      </c>
      <c r="J281" s="39" t="s">
        <v>303</v>
      </c>
      <c r="K281" s="41" t="s">
        <v>304</v>
      </c>
      <c r="L281" s="35" t="s">
        <v>305</v>
      </c>
      <c r="M281" s="35" t="s">
        <v>306</v>
      </c>
      <c r="N281" s="39" t="s">
        <v>307</v>
      </c>
      <c r="O281" s="35" t="s">
        <v>32</v>
      </c>
      <c r="P281" s="40"/>
      <c r="Q281" s="40"/>
      <c r="R281" s="35" t="s">
        <v>34</v>
      </c>
      <c r="S281" s="35" t="s">
        <v>242</v>
      </c>
      <c r="T281" s="38"/>
      <c r="U281" s="38"/>
      <c r="V281" s="38">
        <v>800000</v>
      </c>
      <c r="W281" s="38"/>
      <c r="X281" s="38"/>
      <c r="Y281" s="35"/>
    </row>
    <row r="282" spans="1:25" x14ac:dyDescent="0.3">
      <c r="A282" s="35" t="s">
        <v>298</v>
      </c>
      <c r="B282" s="35" t="s">
        <v>25</v>
      </c>
      <c r="C282" s="35" t="s">
        <v>299</v>
      </c>
      <c r="D282" s="35" t="s">
        <v>26</v>
      </c>
      <c r="E282" s="35" t="s">
        <v>26</v>
      </c>
      <c r="F282" s="35" t="s">
        <v>300</v>
      </c>
      <c r="G282" s="35" t="s">
        <v>301</v>
      </c>
      <c r="H282" s="35" t="s">
        <v>28</v>
      </c>
      <c r="I282" s="35" t="s">
        <v>302</v>
      </c>
      <c r="J282" s="39" t="s">
        <v>303</v>
      </c>
      <c r="K282" s="41" t="s">
        <v>304</v>
      </c>
      <c r="L282" s="35" t="s">
        <v>305</v>
      </c>
      <c r="M282" s="35" t="s">
        <v>306</v>
      </c>
      <c r="N282" s="39" t="s">
        <v>307</v>
      </c>
      <c r="O282" s="35" t="s">
        <v>32</v>
      </c>
      <c r="P282" s="40" t="s">
        <v>317</v>
      </c>
      <c r="Q282" s="40"/>
      <c r="R282" s="35" t="s">
        <v>33</v>
      </c>
      <c r="S282" s="35" t="s">
        <v>105</v>
      </c>
      <c r="T282" s="35"/>
      <c r="U282" s="38">
        <v>18700</v>
      </c>
      <c r="V282" s="38">
        <v>23025</v>
      </c>
      <c r="W282" s="38">
        <v>41300</v>
      </c>
      <c r="X282" s="38">
        <v>12000</v>
      </c>
      <c r="Y282" s="35"/>
    </row>
    <row r="283" spans="1:25" x14ac:dyDescent="0.3">
      <c r="A283" s="42" t="s">
        <v>318</v>
      </c>
      <c r="B283" s="42" t="s">
        <v>25</v>
      </c>
      <c r="C283" s="42" t="s">
        <v>319</v>
      </c>
      <c r="D283" s="42" t="s">
        <v>124</v>
      </c>
      <c r="E283" s="42" t="s">
        <v>124</v>
      </c>
      <c r="F283" s="42" t="s">
        <v>320</v>
      </c>
      <c r="G283" s="42"/>
      <c r="H283" s="42" t="s">
        <v>28</v>
      </c>
      <c r="I283" s="42" t="s">
        <v>321</v>
      </c>
      <c r="J283" s="42"/>
      <c r="K283" s="42"/>
      <c r="L283" s="42"/>
      <c r="M283" s="42"/>
      <c r="N283" s="42"/>
      <c r="O283" s="42"/>
      <c r="P283" s="43"/>
      <c r="Q283" s="43"/>
      <c r="R283" s="42"/>
      <c r="S283" s="42"/>
      <c r="T283" s="42"/>
      <c r="U283" s="42"/>
      <c r="V283" s="42"/>
      <c r="W283" s="42"/>
      <c r="X283" s="42"/>
      <c r="Y283" s="42"/>
    </row>
    <row r="284" spans="1:25" x14ac:dyDescent="0.3">
      <c r="A284" s="44" t="s">
        <v>322</v>
      </c>
      <c r="B284" s="44" t="s">
        <v>25</v>
      </c>
      <c r="C284" s="44" t="s">
        <v>323</v>
      </c>
      <c r="D284" s="44" t="s">
        <v>124</v>
      </c>
      <c r="E284" s="44" t="s">
        <v>324</v>
      </c>
      <c r="F284" s="44" t="s">
        <v>325</v>
      </c>
      <c r="G284" s="44" t="s">
        <v>27</v>
      </c>
      <c r="H284" s="44" t="s">
        <v>28</v>
      </c>
      <c r="I284" s="44" t="s">
        <v>325</v>
      </c>
      <c r="J284"/>
      <c r="K284" s="44" t="s">
        <v>326</v>
      </c>
      <c r="L284" s="44" t="s">
        <v>327</v>
      </c>
      <c r="M284" s="44" t="s">
        <v>328</v>
      </c>
      <c r="N284" s="45" t="s">
        <v>329</v>
      </c>
      <c r="O284" s="44" t="s">
        <v>30</v>
      </c>
      <c r="P284" s="46" t="s">
        <v>94</v>
      </c>
      <c r="Q284"/>
      <c r="R284"/>
      <c r="S284"/>
      <c r="T284"/>
      <c r="U284"/>
      <c r="V284"/>
      <c r="W284" s="44">
        <v>3330000</v>
      </c>
      <c r="X284" s="44">
        <v>2554510</v>
      </c>
      <c r="Y284"/>
    </row>
    <row r="285" spans="1:25" x14ac:dyDescent="0.3">
      <c r="A285" s="44" t="s">
        <v>322</v>
      </c>
      <c r="B285" s="44" t="s">
        <v>25</v>
      </c>
      <c r="C285" s="44" t="s">
        <v>323</v>
      </c>
      <c r="D285" s="44" t="s">
        <v>124</v>
      </c>
      <c r="E285" s="44" t="s">
        <v>324</v>
      </c>
      <c r="F285" s="44" t="s">
        <v>325</v>
      </c>
      <c r="G285" s="44" t="s">
        <v>27</v>
      </c>
      <c r="H285" s="44" t="s">
        <v>28</v>
      </c>
      <c r="I285" s="44" t="s">
        <v>325</v>
      </c>
      <c r="J285"/>
      <c r="K285" s="44" t="s">
        <v>326</v>
      </c>
      <c r="L285" s="44" t="s">
        <v>327</v>
      </c>
      <c r="M285" s="44" t="s">
        <v>328</v>
      </c>
      <c r="N285" s="45" t="s">
        <v>329</v>
      </c>
      <c r="O285" s="44" t="s">
        <v>30</v>
      </c>
      <c r="P285" s="46" t="s">
        <v>31</v>
      </c>
      <c r="Q285"/>
      <c r="R285"/>
      <c r="S285"/>
      <c r="T285"/>
      <c r="U285"/>
      <c r="V285"/>
      <c r="W285" s="44">
        <v>2000000</v>
      </c>
      <c r="X285" s="44">
        <v>2000000</v>
      </c>
      <c r="Y285"/>
    </row>
    <row r="286" spans="1:25" x14ac:dyDescent="0.3">
      <c r="A286" s="44" t="s">
        <v>322</v>
      </c>
      <c r="B286" s="44" t="s">
        <v>25</v>
      </c>
      <c r="C286" s="44" t="s">
        <v>323</v>
      </c>
      <c r="D286" s="44" t="s">
        <v>124</v>
      </c>
      <c r="E286" s="44" t="s">
        <v>324</v>
      </c>
      <c r="F286" s="44" t="s">
        <v>325</v>
      </c>
      <c r="G286" s="44" t="s">
        <v>27</v>
      </c>
      <c r="H286" s="44" t="s">
        <v>28</v>
      </c>
      <c r="I286" s="44" t="s">
        <v>325</v>
      </c>
      <c r="J286"/>
      <c r="K286" s="44" t="s">
        <v>326</v>
      </c>
      <c r="L286" s="44" t="s">
        <v>327</v>
      </c>
      <c r="M286" s="44" t="s">
        <v>328</v>
      </c>
      <c r="N286" s="45" t="s">
        <v>329</v>
      </c>
      <c r="O286" s="44" t="s">
        <v>30</v>
      </c>
      <c r="P286" s="46" t="s">
        <v>330</v>
      </c>
      <c r="Q286"/>
      <c r="R286"/>
      <c r="S286"/>
      <c r="T286"/>
      <c r="U286"/>
      <c r="V286"/>
      <c r="W286" s="44">
        <v>360140</v>
      </c>
      <c r="X286" s="44">
        <v>298490</v>
      </c>
      <c r="Y286"/>
    </row>
    <row r="287" spans="1:25" x14ac:dyDescent="0.3">
      <c r="A287" s="44" t="s">
        <v>322</v>
      </c>
      <c r="B287" s="44" t="s">
        <v>25</v>
      </c>
      <c r="C287" s="44" t="s">
        <v>323</v>
      </c>
      <c r="D287" s="44" t="s">
        <v>124</v>
      </c>
      <c r="E287" s="44" t="s">
        <v>324</v>
      </c>
      <c r="F287" s="44" t="s">
        <v>325</v>
      </c>
      <c r="G287" s="44" t="s">
        <v>27</v>
      </c>
      <c r="H287" s="44" t="s">
        <v>28</v>
      </c>
      <c r="I287" s="44" t="s">
        <v>325</v>
      </c>
      <c r="J287"/>
      <c r="K287" s="44" t="s">
        <v>326</v>
      </c>
      <c r="L287" s="44" t="s">
        <v>327</v>
      </c>
      <c r="M287" s="44" t="s">
        <v>328</v>
      </c>
      <c r="N287" s="45" t="s">
        <v>329</v>
      </c>
      <c r="O287" s="44" t="s">
        <v>30</v>
      </c>
      <c r="P287" s="46" t="s">
        <v>331</v>
      </c>
      <c r="Q287"/>
      <c r="R287"/>
      <c r="S287"/>
      <c r="T287"/>
      <c r="U287"/>
      <c r="V287"/>
      <c r="W287"/>
      <c r="X287" s="44">
        <v>151200</v>
      </c>
      <c r="Y287"/>
    </row>
    <row r="288" spans="1:25" x14ac:dyDescent="0.3">
      <c r="A288" s="44" t="s">
        <v>322</v>
      </c>
      <c r="B288" s="44" t="s">
        <v>25</v>
      </c>
      <c r="C288" s="44" t="s">
        <v>323</v>
      </c>
      <c r="D288" s="44" t="s">
        <v>124</v>
      </c>
      <c r="E288" s="44" t="s">
        <v>324</v>
      </c>
      <c r="F288" s="44" t="s">
        <v>325</v>
      </c>
      <c r="G288" s="44" t="s">
        <v>27</v>
      </c>
      <c r="H288" s="44" t="s">
        <v>28</v>
      </c>
      <c r="I288" s="44" t="s">
        <v>325</v>
      </c>
      <c r="J288"/>
      <c r="K288" s="44" t="s">
        <v>326</v>
      </c>
      <c r="L288" s="44" t="s">
        <v>327</v>
      </c>
      <c r="M288" s="44" t="s">
        <v>328</v>
      </c>
      <c r="N288" s="45" t="s">
        <v>329</v>
      </c>
      <c r="O288" s="44" t="s">
        <v>250</v>
      </c>
      <c r="P288" s="46" t="s">
        <v>332</v>
      </c>
      <c r="Q288" s="46" t="s">
        <v>50</v>
      </c>
      <c r="R288"/>
      <c r="S288"/>
      <c r="T288"/>
      <c r="U288"/>
      <c r="V288"/>
      <c r="W288" s="44">
        <v>300000</v>
      </c>
      <c r="X288"/>
      <c r="Y288"/>
    </row>
    <row r="289" spans="1:25" x14ac:dyDescent="0.3">
      <c r="A289" s="44" t="s">
        <v>322</v>
      </c>
      <c r="B289" s="44" t="s">
        <v>25</v>
      </c>
      <c r="C289" s="44" t="s">
        <v>323</v>
      </c>
      <c r="D289" s="44" t="s">
        <v>124</v>
      </c>
      <c r="E289" s="44" t="s">
        <v>324</v>
      </c>
      <c r="F289" s="44" t="s">
        <v>325</v>
      </c>
      <c r="G289" s="44" t="s">
        <v>27</v>
      </c>
      <c r="H289" s="44" t="s">
        <v>28</v>
      </c>
      <c r="I289" s="44" t="s">
        <v>325</v>
      </c>
      <c r="J289"/>
      <c r="K289" s="44" t="s">
        <v>326</v>
      </c>
      <c r="L289" s="44" t="s">
        <v>327</v>
      </c>
      <c r="M289" s="44" t="s">
        <v>328</v>
      </c>
      <c r="N289" s="45" t="s">
        <v>329</v>
      </c>
      <c r="O289" s="44" t="s">
        <v>250</v>
      </c>
      <c r="P289" s="46" t="s">
        <v>76</v>
      </c>
      <c r="Q289" s="46" t="s">
        <v>333</v>
      </c>
      <c r="R289"/>
      <c r="S289"/>
      <c r="T289"/>
      <c r="U289"/>
      <c r="V289"/>
      <c r="W289"/>
      <c r="X289" s="44">
        <v>600000</v>
      </c>
      <c r="Y289"/>
    </row>
    <row r="290" spans="1:25" x14ac:dyDescent="0.3">
      <c r="A290" s="44" t="s">
        <v>322</v>
      </c>
      <c r="B290" s="44" t="s">
        <v>25</v>
      </c>
      <c r="C290" s="44" t="s">
        <v>323</v>
      </c>
      <c r="D290" s="44" t="s">
        <v>124</v>
      </c>
      <c r="E290" s="44" t="s">
        <v>324</v>
      </c>
      <c r="F290" s="44" t="s">
        <v>325</v>
      </c>
      <c r="G290" s="44" t="s">
        <v>27</v>
      </c>
      <c r="H290" s="44" t="s">
        <v>28</v>
      </c>
      <c r="I290" s="44" t="s">
        <v>325</v>
      </c>
      <c r="J290"/>
      <c r="K290" s="44" t="s">
        <v>326</v>
      </c>
      <c r="L290" s="44" t="s">
        <v>327</v>
      </c>
      <c r="M290" s="44" t="s">
        <v>328</v>
      </c>
      <c r="N290" s="45" t="s">
        <v>329</v>
      </c>
      <c r="O290" s="44" t="s">
        <v>250</v>
      </c>
      <c r="P290" s="46" t="s">
        <v>334</v>
      </c>
      <c r="Q290" s="46" t="s">
        <v>335</v>
      </c>
      <c r="R290"/>
      <c r="S290"/>
      <c r="T290"/>
      <c r="U290"/>
      <c r="V290"/>
      <c r="W290"/>
      <c r="X290" s="44">
        <v>300000</v>
      </c>
      <c r="Y290"/>
    </row>
    <row r="291" spans="1:25" x14ac:dyDescent="0.3">
      <c r="A291" s="44" t="s">
        <v>322</v>
      </c>
      <c r="B291" s="44" t="s">
        <v>25</v>
      </c>
      <c r="C291" s="44" t="s">
        <v>323</v>
      </c>
      <c r="D291" s="44" t="s">
        <v>124</v>
      </c>
      <c r="E291" s="44" t="s">
        <v>324</v>
      </c>
      <c r="F291" s="44" t="s">
        <v>325</v>
      </c>
      <c r="G291" s="44" t="s">
        <v>27</v>
      </c>
      <c r="H291" s="44" t="s">
        <v>28</v>
      </c>
      <c r="I291" s="44" t="s">
        <v>325</v>
      </c>
      <c r="J291"/>
      <c r="K291" s="44" t="s">
        <v>326</v>
      </c>
      <c r="L291" s="44" t="s">
        <v>327</v>
      </c>
      <c r="M291" s="44" t="s">
        <v>328</v>
      </c>
      <c r="N291" s="45" t="s">
        <v>329</v>
      </c>
      <c r="O291" s="44" t="s">
        <v>30</v>
      </c>
      <c r="P291"/>
      <c r="Q291"/>
      <c r="R291"/>
      <c r="S291"/>
      <c r="T291" s="44" t="s">
        <v>131</v>
      </c>
      <c r="U291"/>
      <c r="V291"/>
      <c r="W291" s="44">
        <v>3330000</v>
      </c>
      <c r="X291" s="44">
        <v>2554510</v>
      </c>
      <c r="Y291"/>
    </row>
    <row r="292" spans="1:25" x14ac:dyDescent="0.3">
      <c r="A292" s="44" t="s">
        <v>322</v>
      </c>
      <c r="B292" s="44" t="s">
        <v>25</v>
      </c>
      <c r="C292" s="44" t="s">
        <v>323</v>
      </c>
      <c r="D292" s="44" t="s">
        <v>124</v>
      </c>
      <c r="E292" s="44" t="s">
        <v>324</v>
      </c>
      <c r="F292" s="44" t="s">
        <v>325</v>
      </c>
      <c r="G292" s="44" t="s">
        <v>27</v>
      </c>
      <c r="H292" s="44" t="s">
        <v>28</v>
      </c>
      <c r="I292" s="44" t="s">
        <v>325</v>
      </c>
      <c r="J292"/>
      <c r="K292" s="44" t="s">
        <v>326</v>
      </c>
      <c r="L292" s="44" t="s">
        <v>327</v>
      </c>
      <c r="M292" s="44" t="s">
        <v>328</v>
      </c>
      <c r="N292" s="45" t="s">
        <v>329</v>
      </c>
      <c r="O292" s="44" t="s">
        <v>30</v>
      </c>
      <c r="P292"/>
      <c r="Q292"/>
      <c r="R292"/>
      <c r="S292"/>
      <c r="T292" s="44" t="s">
        <v>96</v>
      </c>
      <c r="U292"/>
      <c r="V292"/>
      <c r="W292" s="44">
        <v>360140</v>
      </c>
      <c r="X292" s="44">
        <v>298490</v>
      </c>
      <c r="Y292"/>
    </row>
    <row r="293" spans="1:25" x14ac:dyDescent="0.3">
      <c r="A293" s="44" t="s">
        <v>322</v>
      </c>
      <c r="B293" s="44" t="s">
        <v>25</v>
      </c>
      <c r="C293" s="44" t="s">
        <v>323</v>
      </c>
      <c r="D293" s="44" t="s">
        <v>124</v>
      </c>
      <c r="E293" s="44" t="s">
        <v>324</v>
      </c>
      <c r="F293" s="44" t="s">
        <v>325</v>
      </c>
      <c r="G293" s="44" t="s">
        <v>27</v>
      </c>
      <c r="H293" s="44" t="s">
        <v>28</v>
      </c>
      <c r="I293" s="44" t="s">
        <v>325</v>
      </c>
      <c r="J293"/>
      <c r="K293" s="44" t="s">
        <v>326</v>
      </c>
      <c r="L293" s="44" t="s">
        <v>327</v>
      </c>
      <c r="M293" s="44" t="s">
        <v>328</v>
      </c>
      <c r="N293" s="45" t="s">
        <v>329</v>
      </c>
      <c r="O293" s="44" t="s">
        <v>30</v>
      </c>
      <c r="P293"/>
      <c r="Q293"/>
      <c r="R293"/>
      <c r="S293"/>
      <c r="T293" s="44" t="s">
        <v>252</v>
      </c>
      <c r="U293"/>
      <c r="V293"/>
      <c r="W293"/>
      <c r="X293" s="44">
        <v>151200</v>
      </c>
      <c r="Y293"/>
    </row>
    <row r="294" spans="1:25" x14ac:dyDescent="0.3">
      <c r="A294" s="44" t="s">
        <v>322</v>
      </c>
      <c r="B294" s="44" t="s">
        <v>25</v>
      </c>
      <c r="C294" s="44" t="s">
        <v>323</v>
      </c>
      <c r="D294" s="44" t="s">
        <v>124</v>
      </c>
      <c r="E294" s="44" t="s">
        <v>324</v>
      </c>
      <c r="F294" s="44" t="s">
        <v>325</v>
      </c>
      <c r="G294" s="44" t="s">
        <v>27</v>
      </c>
      <c r="H294" s="44" t="s">
        <v>28</v>
      </c>
      <c r="I294" s="44" t="s">
        <v>325</v>
      </c>
      <c r="J294"/>
      <c r="K294" s="44" t="s">
        <v>326</v>
      </c>
      <c r="L294" s="44" t="s">
        <v>327</v>
      </c>
      <c r="M294" s="44" t="s">
        <v>328</v>
      </c>
      <c r="N294" s="45" t="s">
        <v>329</v>
      </c>
      <c r="O294" s="44" t="s">
        <v>32</v>
      </c>
      <c r="P294"/>
      <c r="Q294"/>
      <c r="R294" s="44" t="s">
        <v>33</v>
      </c>
      <c r="S294" s="44" t="s">
        <v>53</v>
      </c>
      <c r="T294"/>
      <c r="U294"/>
      <c r="V294"/>
      <c r="W294" s="44">
        <v>392020</v>
      </c>
      <c r="X294" s="44">
        <v>420315</v>
      </c>
      <c r="Y294"/>
    </row>
    <row r="295" spans="1:25" x14ac:dyDescent="0.3">
      <c r="A295" s="44" t="s">
        <v>322</v>
      </c>
      <c r="B295" s="44" t="s">
        <v>25</v>
      </c>
      <c r="C295" s="44" t="s">
        <v>323</v>
      </c>
      <c r="D295" s="44" t="s">
        <v>124</v>
      </c>
      <c r="E295" s="44" t="s">
        <v>324</v>
      </c>
      <c r="F295" s="44" t="s">
        <v>325</v>
      </c>
      <c r="G295" s="44" t="s">
        <v>27</v>
      </c>
      <c r="H295" s="44" t="s">
        <v>28</v>
      </c>
      <c r="I295" s="44" t="s">
        <v>325</v>
      </c>
      <c r="J295"/>
      <c r="K295" s="44" t="s">
        <v>326</v>
      </c>
      <c r="L295" s="44" t="s">
        <v>327</v>
      </c>
      <c r="M295" s="44" t="s">
        <v>328</v>
      </c>
      <c r="N295" s="45" t="s">
        <v>329</v>
      </c>
      <c r="O295" s="44" t="s">
        <v>32</v>
      </c>
      <c r="P295"/>
      <c r="Q295"/>
      <c r="R295" s="44" t="s">
        <v>33</v>
      </c>
      <c r="S295" s="44" t="s">
        <v>235</v>
      </c>
      <c r="T295"/>
      <c r="U295"/>
      <c r="V295"/>
      <c r="W295" s="44">
        <v>288600</v>
      </c>
      <c r="X295" s="44">
        <v>280000</v>
      </c>
      <c r="Y295"/>
    </row>
    <row r="296" spans="1:25" x14ac:dyDescent="0.3">
      <c r="A296" s="44" t="s">
        <v>322</v>
      </c>
      <c r="B296" s="44" t="s">
        <v>25</v>
      </c>
      <c r="C296" s="44" t="s">
        <v>323</v>
      </c>
      <c r="D296" s="44" t="s">
        <v>124</v>
      </c>
      <c r="E296" s="44" t="s">
        <v>324</v>
      </c>
      <c r="F296" s="44" t="s">
        <v>325</v>
      </c>
      <c r="G296" s="44" t="s">
        <v>27</v>
      </c>
      <c r="H296" s="44" t="s">
        <v>28</v>
      </c>
      <c r="I296" s="44" t="s">
        <v>325</v>
      </c>
      <c r="J296"/>
      <c r="K296" s="44" t="s">
        <v>326</v>
      </c>
      <c r="L296" s="44" t="s">
        <v>327</v>
      </c>
      <c r="M296" s="44" t="s">
        <v>328</v>
      </c>
      <c r="N296" s="45" t="s">
        <v>329</v>
      </c>
      <c r="O296" s="44" t="s">
        <v>32</v>
      </c>
      <c r="P296"/>
      <c r="Q296"/>
      <c r="R296" s="44" t="s">
        <v>33</v>
      </c>
      <c r="S296" s="44" t="s">
        <v>132</v>
      </c>
      <c r="T296"/>
      <c r="U296"/>
      <c r="V296"/>
      <c r="W296" s="44">
        <v>145000</v>
      </c>
      <c r="X296" s="44">
        <v>220000</v>
      </c>
      <c r="Y296"/>
    </row>
    <row r="297" spans="1:25" x14ac:dyDescent="0.3">
      <c r="A297" s="44" t="s">
        <v>322</v>
      </c>
      <c r="B297" s="44" t="s">
        <v>25</v>
      </c>
      <c r="C297" s="44" t="s">
        <v>323</v>
      </c>
      <c r="D297" s="44" t="s">
        <v>124</v>
      </c>
      <c r="E297" s="44" t="s">
        <v>324</v>
      </c>
      <c r="F297" s="44" t="s">
        <v>325</v>
      </c>
      <c r="G297" s="44" t="s">
        <v>27</v>
      </c>
      <c r="H297" s="44" t="s">
        <v>28</v>
      </c>
      <c r="I297" s="44" t="s">
        <v>325</v>
      </c>
      <c r="J297"/>
      <c r="K297" s="44" t="s">
        <v>326</v>
      </c>
      <c r="L297" s="44" t="s">
        <v>327</v>
      </c>
      <c r="M297" s="44" t="s">
        <v>328</v>
      </c>
      <c r="N297" s="45" t="s">
        <v>329</v>
      </c>
      <c r="O297" s="44" t="s">
        <v>32</v>
      </c>
      <c r="P297"/>
      <c r="Q297"/>
      <c r="R297" s="44" t="s">
        <v>33</v>
      </c>
      <c r="S297" s="44" t="s">
        <v>224</v>
      </c>
      <c r="T297"/>
      <c r="U297"/>
      <c r="V297"/>
      <c r="W297" s="44">
        <v>2180000</v>
      </c>
      <c r="X297" s="44">
        <v>2178771</v>
      </c>
      <c r="Y297"/>
    </row>
    <row r="298" spans="1:25" x14ac:dyDescent="0.3">
      <c r="A298" s="44" t="s">
        <v>322</v>
      </c>
      <c r="B298" s="44" t="s">
        <v>25</v>
      </c>
      <c r="C298" s="44" t="s">
        <v>323</v>
      </c>
      <c r="D298" s="44" t="s">
        <v>124</v>
      </c>
      <c r="E298" s="44" t="s">
        <v>324</v>
      </c>
      <c r="F298" s="44" t="s">
        <v>325</v>
      </c>
      <c r="G298" s="44" t="s">
        <v>27</v>
      </c>
      <c r="H298" s="44" t="s">
        <v>28</v>
      </c>
      <c r="I298" s="44" t="s">
        <v>325</v>
      </c>
      <c r="J298"/>
      <c r="K298" s="44" t="s">
        <v>326</v>
      </c>
      <c r="L298" s="44" t="s">
        <v>327</v>
      </c>
      <c r="M298" s="44" t="s">
        <v>328</v>
      </c>
      <c r="N298" s="45" t="s">
        <v>329</v>
      </c>
      <c r="O298" s="44" t="s">
        <v>32</v>
      </c>
      <c r="P298"/>
      <c r="Q298"/>
      <c r="R298" s="44" t="s">
        <v>33</v>
      </c>
      <c r="S298" s="44" t="s">
        <v>225</v>
      </c>
      <c r="T298"/>
      <c r="U298"/>
      <c r="V298"/>
      <c r="W298" s="44">
        <v>341900</v>
      </c>
      <c r="X298" s="44">
        <v>68490</v>
      </c>
      <c r="Y298"/>
    </row>
    <row r="299" spans="1:25" x14ac:dyDescent="0.3">
      <c r="A299" s="44" t="s">
        <v>322</v>
      </c>
      <c r="B299" s="44" t="s">
        <v>25</v>
      </c>
      <c r="C299" s="44" t="s">
        <v>323</v>
      </c>
      <c r="D299" s="44" t="s">
        <v>124</v>
      </c>
      <c r="E299" s="44" t="s">
        <v>324</v>
      </c>
      <c r="F299" s="44" t="s">
        <v>325</v>
      </c>
      <c r="G299" s="44" t="s">
        <v>27</v>
      </c>
      <c r="H299" s="44" t="s">
        <v>28</v>
      </c>
      <c r="I299" s="44" t="s">
        <v>325</v>
      </c>
      <c r="J299"/>
      <c r="K299" s="44" t="s">
        <v>326</v>
      </c>
      <c r="L299" s="44" t="s">
        <v>327</v>
      </c>
      <c r="M299" s="44" t="s">
        <v>328</v>
      </c>
      <c r="N299" s="45" t="s">
        <v>329</v>
      </c>
      <c r="O299" s="44" t="s">
        <v>32</v>
      </c>
      <c r="P299"/>
      <c r="Q299"/>
      <c r="R299" s="44" t="s">
        <v>34</v>
      </c>
      <c r="S299" s="44" t="s">
        <v>103</v>
      </c>
      <c r="T299"/>
      <c r="U299"/>
      <c r="V299"/>
      <c r="W299"/>
      <c r="X299" s="44">
        <v>30000</v>
      </c>
      <c r="Y299"/>
    </row>
    <row r="300" spans="1:25" x14ac:dyDescent="0.3">
      <c r="A300" s="44" t="s">
        <v>322</v>
      </c>
      <c r="B300" s="44" t="s">
        <v>25</v>
      </c>
      <c r="C300" s="44" t="s">
        <v>323</v>
      </c>
      <c r="D300" s="44" t="s">
        <v>124</v>
      </c>
      <c r="E300" s="44" t="s">
        <v>324</v>
      </c>
      <c r="F300" s="44" t="s">
        <v>325</v>
      </c>
      <c r="G300" s="44" t="s">
        <v>27</v>
      </c>
      <c r="H300" s="44" t="s">
        <v>28</v>
      </c>
      <c r="I300" s="44" t="s">
        <v>325</v>
      </c>
      <c r="J300"/>
      <c r="K300" s="44" t="s">
        <v>326</v>
      </c>
      <c r="L300" s="44" t="s">
        <v>327</v>
      </c>
      <c r="M300" s="44" t="s">
        <v>328</v>
      </c>
      <c r="N300" s="45" t="s">
        <v>329</v>
      </c>
      <c r="O300" s="44" t="s">
        <v>32</v>
      </c>
      <c r="P300"/>
      <c r="Q300"/>
      <c r="R300" s="44" t="s">
        <v>34</v>
      </c>
      <c r="S300" s="44" t="s">
        <v>242</v>
      </c>
      <c r="T300"/>
      <c r="U300"/>
      <c r="V300"/>
      <c r="W300" s="44">
        <v>4500</v>
      </c>
      <c r="X300" s="44">
        <v>4500</v>
      </c>
      <c r="Y300"/>
    </row>
    <row r="301" spans="1:25" x14ac:dyDescent="0.3">
      <c r="A301" s="44" t="s">
        <v>322</v>
      </c>
      <c r="B301" s="44" t="s">
        <v>25</v>
      </c>
      <c r="C301" s="44" t="s">
        <v>323</v>
      </c>
      <c r="D301" s="44" t="s">
        <v>124</v>
      </c>
      <c r="E301" s="44" t="s">
        <v>324</v>
      </c>
      <c r="F301" s="44" t="s">
        <v>325</v>
      </c>
      <c r="G301" s="44" t="s">
        <v>27</v>
      </c>
      <c r="H301" s="44" t="s">
        <v>28</v>
      </c>
      <c r="I301" s="44" t="s">
        <v>325</v>
      </c>
      <c r="J301"/>
      <c r="K301" s="44" t="s">
        <v>326</v>
      </c>
      <c r="L301" s="44" t="s">
        <v>327</v>
      </c>
      <c r="M301" s="44" t="s">
        <v>328</v>
      </c>
      <c r="N301" s="45" t="s">
        <v>329</v>
      </c>
      <c r="O301" s="44" t="s">
        <v>32</v>
      </c>
      <c r="P301"/>
      <c r="Q301"/>
      <c r="R301" s="44" t="s">
        <v>34</v>
      </c>
      <c r="S301" s="44" t="s">
        <v>239</v>
      </c>
      <c r="T301"/>
      <c r="U301"/>
      <c r="V301"/>
      <c r="W301" s="44">
        <v>24000</v>
      </c>
      <c r="X301"/>
      <c r="Y301"/>
    </row>
    <row r="302" spans="1:25" x14ac:dyDescent="0.3">
      <c r="A302" s="44" t="s">
        <v>336</v>
      </c>
      <c r="B302" s="44" t="s">
        <v>25</v>
      </c>
      <c r="C302" s="44" t="s">
        <v>337</v>
      </c>
      <c r="D302" s="44" t="s">
        <v>124</v>
      </c>
      <c r="E302" s="44" t="s">
        <v>338</v>
      </c>
      <c r="F302" s="44" t="s">
        <v>339</v>
      </c>
      <c r="G302" s="44" t="s">
        <v>27</v>
      </c>
      <c r="H302" s="44" t="s">
        <v>28</v>
      </c>
      <c r="I302" s="44" t="s">
        <v>340</v>
      </c>
      <c r="J302" s="44">
        <v>777828944</v>
      </c>
      <c r="K302" s="44" t="s">
        <v>341</v>
      </c>
      <c r="L302" s="44" t="s">
        <v>29</v>
      </c>
      <c r="M302" s="44">
        <v>777828944</v>
      </c>
      <c r="N302"/>
      <c r="O302" s="44" t="s">
        <v>30</v>
      </c>
      <c r="P302" s="46" t="s">
        <v>94</v>
      </c>
      <c r="Q302"/>
      <c r="R302"/>
      <c r="S302"/>
      <c r="T302"/>
      <c r="U302" s="44">
        <v>5473897</v>
      </c>
      <c r="V302" s="44">
        <v>4132902</v>
      </c>
      <c r="W302" s="44">
        <v>3992198</v>
      </c>
      <c r="X302"/>
      <c r="Y302"/>
    </row>
    <row r="303" spans="1:25" x14ac:dyDescent="0.3">
      <c r="A303" s="44" t="s">
        <v>336</v>
      </c>
      <c r="B303" s="44" t="s">
        <v>25</v>
      </c>
      <c r="C303" s="44" t="s">
        <v>337</v>
      </c>
      <c r="D303" s="44" t="s">
        <v>124</v>
      </c>
      <c r="E303" s="44" t="s">
        <v>338</v>
      </c>
      <c r="F303" s="44" t="s">
        <v>339</v>
      </c>
      <c r="G303" s="44" t="s">
        <v>27</v>
      </c>
      <c r="H303" s="44" t="s">
        <v>28</v>
      </c>
      <c r="I303" s="44" t="s">
        <v>340</v>
      </c>
      <c r="J303" s="44">
        <v>777828944</v>
      </c>
      <c r="K303" s="44" t="s">
        <v>341</v>
      </c>
      <c r="L303" s="44" t="s">
        <v>29</v>
      </c>
      <c r="M303" s="44">
        <v>777828944</v>
      </c>
      <c r="N303"/>
      <c r="O303" s="44" t="s">
        <v>30</v>
      </c>
      <c r="P303" s="46" t="s">
        <v>31</v>
      </c>
      <c r="Q303"/>
      <c r="R303"/>
      <c r="S303"/>
      <c r="T303"/>
      <c r="U303"/>
      <c r="V303"/>
      <c r="W303" s="44">
        <v>450000</v>
      </c>
      <c r="X303"/>
      <c r="Y303"/>
    </row>
    <row r="304" spans="1:25" x14ac:dyDescent="0.3">
      <c r="A304" s="44" t="s">
        <v>336</v>
      </c>
      <c r="B304" s="44" t="s">
        <v>25</v>
      </c>
      <c r="C304" s="44" t="s">
        <v>337</v>
      </c>
      <c r="D304" s="44" t="s">
        <v>124</v>
      </c>
      <c r="E304" s="44" t="s">
        <v>338</v>
      </c>
      <c r="F304" s="44" t="s">
        <v>339</v>
      </c>
      <c r="G304" s="44" t="s">
        <v>27</v>
      </c>
      <c r="H304" s="44" t="s">
        <v>28</v>
      </c>
      <c r="I304" s="44" t="s">
        <v>340</v>
      </c>
      <c r="J304" s="44">
        <v>777828944</v>
      </c>
      <c r="K304" s="44" t="s">
        <v>341</v>
      </c>
      <c r="L304" s="44" t="s">
        <v>29</v>
      </c>
      <c r="M304" s="44">
        <v>777828944</v>
      </c>
      <c r="N304"/>
      <c r="O304" s="44" t="s">
        <v>30</v>
      </c>
      <c r="P304" s="46" t="s">
        <v>342</v>
      </c>
      <c r="Q304"/>
      <c r="R304"/>
      <c r="S304"/>
      <c r="T304"/>
      <c r="U304"/>
      <c r="V304"/>
      <c r="W304" s="44">
        <v>500000</v>
      </c>
      <c r="X304"/>
      <c r="Y304"/>
    </row>
    <row r="305" spans="1:25" x14ac:dyDescent="0.3">
      <c r="A305" s="44" t="s">
        <v>336</v>
      </c>
      <c r="B305" s="44" t="s">
        <v>25</v>
      </c>
      <c r="C305" s="44" t="s">
        <v>337</v>
      </c>
      <c r="D305" s="44" t="s">
        <v>124</v>
      </c>
      <c r="E305" s="44" t="s">
        <v>338</v>
      </c>
      <c r="F305" s="44" t="s">
        <v>339</v>
      </c>
      <c r="G305" s="44" t="s">
        <v>27</v>
      </c>
      <c r="H305" s="44" t="s">
        <v>28</v>
      </c>
      <c r="I305" s="44" t="s">
        <v>340</v>
      </c>
      <c r="J305" s="44">
        <v>777828944</v>
      </c>
      <c r="K305" s="44" t="s">
        <v>341</v>
      </c>
      <c r="L305" s="44" t="s">
        <v>29</v>
      </c>
      <c r="M305" s="44">
        <v>777828944</v>
      </c>
      <c r="N305"/>
      <c r="O305" s="44" t="s">
        <v>250</v>
      </c>
      <c r="P305" s="46" t="s">
        <v>343</v>
      </c>
      <c r="Q305" s="46" t="s">
        <v>50</v>
      </c>
      <c r="R305"/>
      <c r="S305"/>
      <c r="T305"/>
      <c r="U305"/>
      <c r="V305"/>
      <c r="W305"/>
      <c r="X305">
        <v>30000000</v>
      </c>
      <c r="Y305"/>
    </row>
    <row r="306" spans="1:25" x14ac:dyDescent="0.3">
      <c r="A306" s="44" t="s">
        <v>336</v>
      </c>
      <c r="B306" s="44" t="s">
        <v>25</v>
      </c>
      <c r="C306" s="44" t="s">
        <v>337</v>
      </c>
      <c r="D306" s="44" t="s">
        <v>124</v>
      </c>
      <c r="E306" s="44" t="s">
        <v>338</v>
      </c>
      <c r="F306" s="44" t="s">
        <v>339</v>
      </c>
      <c r="G306" s="44" t="s">
        <v>27</v>
      </c>
      <c r="H306" s="44" t="s">
        <v>28</v>
      </c>
      <c r="I306" s="44" t="s">
        <v>340</v>
      </c>
      <c r="J306" s="44">
        <v>777828944</v>
      </c>
      <c r="K306" s="44" t="s">
        <v>341</v>
      </c>
      <c r="L306" s="44" t="s">
        <v>29</v>
      </c>
      <c r="M306" s="44">
        <v>777828944</v>
      </c>
      <c r="N306"/>
      <c r="O306" s="44" t="s">
        <v>30</v>
      </c>
      <c r="P306"/>
      <c r="Q306"/>
      <c r="R306"/>
      <c r="S306"/>
      <c r="T306" s="44" t="s">
        <v>131</v>
      </c>
      <c r="U306" s="44">
        <v>3877249</v>
      </c>
      <c r="V306" s="44">
        <v>3641215</v>
      </c>
      <c r="W306" s="44">
        <v>3243319</v>
      </c>
      <c r="X306"/>
      <c r="Y306"/>
    </row>
    <row r="307" spans="1:25" x14ac:dyDescent="0.3">
      <c r="A307" s="44" t="s">
        <v>336</v>
      </c>
      <c r="B307" s="44" t="s">
        <v>25</v>
      </c>
      <c r="C307" s="44" t="s">
        <v>337</v>
      </c>
      <c r="D307" s="44" t="s">
        <v>124</v>
      </c>
      <c r="E307" s="44" t="s">
        <v>338</v>
      </c>
      <c r="F307" s="44" t="s">
        <v>339</v>
      </c>
      <c r="G307" s="44" t="s">
        <v>27</v>
      </c>
      <c r="H307" s="44" t="s">
        <v>28</v>
      </c>
      <c r="I307" s="44" t="s">
        <v>340</v>
      </c>
      <c r="J307" s="44">
        <v>777828944</v>
      </c>
      <c r="K307" s="44" t="s">
        <v>341</v>
      </c>
      <c r="L307" s="44" t="s">
        <v>29</v>
      </c>
      <c r="M307" s="44">
        <v>777828944</v>
      </c>
      <c r="N307"/>
      <c r="O307" s="44" t="s">
        <v>30</v>
      </c>
      <c r="P307"/>
      <c r="Q307"/>
      <c r="R307"/>
      <c r="S307"/>
      <c r="T307" s="44" t="s">
        <v>96</v>
      </c>
      <c r="U307" s="44">
        <v>368348</v>
      </c>
      <c r="V307" s="44">
        <v>491687</v>
      </c>
      <c r="W307" s="44">
        <v>657678</v>
      </c>
      <c r="X307"/>
      <c r="Y307"/>
    </row>
    <row r="308" spans="1:25" x14ac:dyDescent="0.3">
      <c r="A308" s="44" t="s">
        <v>336</v>
      </c>
      <c r="B308" s="44" t="s">
        <v>25</v>
      </c>
      <c r="C308" s="44" t="s">
        <v>337</v>
      </c>
      <c r="D308" s="44" t="s">
        <v>124</v>
      </c>
      <c r="E308" s="44" t="s">
        <v>338</v>
      </c>
      <c r="F308" s="44" t="s">
        <v>339</v>
      </c>
      <c r="G308" s="44" t="s">
        <v>27</v>
      </c>
      <c r="H308" s="44" t="s">
        <v>28</v>
      </c>
      <c r="I308" s="44" t="s">
        <v>340</v>
      </c>
      <c r="J308" s="44">
        <v>777828944</v>
      </c>
      <c r="K308" s="44" t="s">
        <v>341</v>
      </c>
      <c r="L308" s="44" t="s">
        <v>29</v>
      </c>
      <c r="M308" s="44">
        <v>777828944</v>
      </c>
      <c r="N308"/>
      <c r="O308" s="44" t="s">
        <v>30</v>
      </c>
      <c r="P308"/>
      <c r="Q308"/>
      <c r="R308"/>
      <c r="S308"/>
      <c r="T308" s="44" t="s">
        <v>252</v>
      </c>
      <c r="U308" s="44">
        <v>1228300</v>
      </c>
      <c r="V308"/>
      <c r="W308" s="44">
        <v>91200</v>
      </c>
      <c r="X308"/>
      <c r="Y308"/>
    </row>
    <row r="309" spans="1:25" x14ac:dyDescent="0.3">
      <c r="A309" s="44" t="s">
        <v>336</v>
      </c>
      <c r="B309" s="44" t="s">
        <v>25</v>
      </c>
      <c r="C309" s="44" t="s">
        <v>337</v>
      </c>
      <c r="D309" s="44" t="s">
        <v>124</v>
      </c>
      <c r="E309" s="44" t="s">
        <v>338</v>
      </c>
      <c r="F309" s="44" t="s">
        <v>339</v>
      </c>
      <c r="G309" s="44" t="s">
        <v>27</v>
      </c>
      <c r="H309" s="44" t="s">
        <v>28</v>
      </c>
      <c r="I309" s="44" t="s">
        <v>340</v>
      </c>
      <c r="J309" s="44">
        <v>777828944</v>
      </c>
      <c r="K309" s="44" t="s">
        <v>341</v>
      </c>
      <c r="L309" s="44" t="s">
        <v>29</v>
      </c>
      <c r="M309" s="44">
        <v>777828944</v>
      </c>
      <c r="N309"/>
      <c r="O309" s="44" t="s">
        <v>32</v>
      </c>
      <c r="P309"/>
      <c r="Q309"/>
      <c r="R309" s="44" t="s">
        <v>33</v>
      </c>
      <c r="S309" s="44" t="s">
        <v>53</v>
      </c>
      <c r="T309"/>
      <c r="U309" s="44">
        <f>2*1080000</f>
        <v>2160000</v>
      </c>
      <c r="V309" s="44">
        <f>1080000*2</f>
        <v>2160000</v>
      </c>
      <c r="W309" s="44">
        <f>960000*2</f>
        <v>1920000</v>
      </c>
      <c r="X309"/>
      <c r="Y309"/>
    </row>
    <row r="310" spans="1:25" x14ac:dyDescent="0.3">
      <c r="A310" s="44" t="s">
        <v>336</v>
      </c>
      <c r="B310" s="44" t="s">
        <v>25</v>
      </c>
      <c r="C310" s="44" t="s">
        <v>337</v>
      </c>
      <c r="D310" s="44" t="s">
        <v>124</v>
      </c>
      <c r="E310" s="44" t="s">
        <v>338</v>
      </c>
      <c r="F310" s="44" t="s">
        <v>339</v>
      </c>
      <c r="G310" s="44" t="s">
        <v>27</v>
      </c>
      <c r="H310" s="44" t="s">
        <v>28</v>
      </c>
      <c r="I310" s="44" t="s">
        <v>340</v>
      </c>
      <c r="J310" s="44">
        <v>777828944</v>
      </c>
      <c r="K310" s="44" t="s">
        <v>341</v>
      </c>
      <c r="L310" s="44" t="s">
        <v>29</v>
      </c>
      <c r="M310" s="44">
        <v>777828944</v>
      </c>
      <c r="N310"/>
      <c r="O310" s="44" t="s">
        <v>32</v>
      </c>
      <c r="P310"/>
      <c r="Q310"/>
      <c r="R310" s="44" t="s">
        <v>33</v>
      </c>
      <c r="S310" s="44" t="s">
        <v>235</v>
      </c>
      <c r="T310"/>
      <c r="U310" s="44">
        <v>135000</v>
      </c>
      <c r="V310" s="44">
        <v>238800</v>
      </c>
      <c r="W310" s="44">
        <v>596295</v>
      </c>
      <c r="X310"/>
      <c r="Y310"/>
    </row>
    <row r="311" spans="1:25" x14ac:dyDescent="0.3">
      <c r="A311" s="44" t="s">
        <v>336</v>
      </c>
      <c r="B311" s="44" t="s">
        <v>25</v>
      </c>
      <c r="C311" s="44" t="s">
        <v>337</v>
      </c>
      <c r="D311" s="44" t="s">
        <v>124</v>
      </c>
      <c r="E311" s="44" t="s">
        <v>338</v>
      </c>
      <c r="F311" s="44" t="s">
        <v>339</v>
      </c>
      <c r="G311" s="44" t="s">
        <v>27</v>
      </c>
      <c r="H311" s="44" t="s">
        <v>28</v>
      </c>
      <c r="I311" s="44" t="s">
        <v>340</v>
      </c>
      <c r="J311" s="44">
        <v>777828944</v>
      </c>
      <c r="K311" s="44" t="s">
        <v>341</v>
      </c>
      <c r="L311" s="44" t="s">
        <v>29</v>
      </c>
      <c r="M311" s="44">
        <v>777828944</v>
      </c>
      <c r="N311"/>
      <c r="O311" s="44" t="s">
        <v>32</v>
      </c>
      <c r="P311"/>
      <c r="Q311"/>
      <c r="R311" s="44" t="s">
        <v>33</v>
      </c>
      <c r="S311" s="44" t="s">
        <v>344</v>
      </c>
      <c r="T311"/>
      <c r="U311" s="44">
        <v>112250</v>
      </c>
      <c r="V311" s="44">
        <v>120100</v>
      </c>
      <c r="W311" s="44">
        <v>153460</v>
      </c>
      <c r="X311"/>
      <c r="Y311"/>
    </row>
    <row r="312" spans="1:25" x14ac:dyDescent="0.3">
      <c r="A312" s="44" t="s">
        <v>336</v>
      </c>
      <c r="B312" s="44" t="s">
        <v>25</v>
      </c>
      <c r="C312" s="44" t="s">
        <v>337</v>
      </c>
      <c r="D312" s="44" t="s">
        <v>124</v>
      </c>
      <c r="E312" s="44" t="s">
        <v>338</v>
      </c>
      <c r="F312" s="44" t="s">
        <v>339</v>
      </c>
      <c r="G312" s="44" t="s">
        <v>27</v>
      </c>
      <c r="H312" s="44" t="s">
        <v>28</v>
      </c>
      <c r="I312" s="44" t="s">
        <v>340</v>
      </c>
      <c r="J312" s="44">
        <v>777828944</v>
      </c>
      <c r="K312" s="44" t="s">
        <v>341</v>
      </c>
      <c r="L312" s="44" t="s">
        <v>29</v>
      </c>
      <c r="M312" s="44">
        <v>777828944</v>
      </c>
      <c r="N312"/>
      <c r="O312" s="44" t="s">
        <v>32</v>
      </c>
      <c r="P312"/>
      <c r="Q312"/>
      <c r="R312" s="44" t="s">
        <v>33</v>
      </c>
      <c r="S312" s="44" t="s">
        <v>225</v>
      </c>
      <c r="T312"/>
      <c r="U312" s="44">
        <v>3848722</v>
      </c>
      <c r="V312" s="44">
        <v>3998332</v>
      </c>
      <c r="W312" s="44">
        <v>4996300</v>
      </c>
      <c r="X312"/>
      <c r="Y312"/>
    </row>
    <row r="313" spans="1:25" x14ac:dyDescent="0.3">
      <c r="A313" s="44" t="s">
        <v>336</v>
      </c>
      <c r="B313" s="44" t="s">
        <v>25</v>
      </c>
      <c r="C313" s="44" t="s">
        <v>337</v>
      </c>
      <c r="D313" s="44" t="s">
        <v>124</v>
      </c>
      <c r="E313" s="44" t="s">
        <v>338</v>
      </c>
      <c r="F313" s="44" t="s">
        <v>339</v>
      </c>
      <c r="G313" s="44" t="s">
        <v>27</v>
      </c>
      <c r="H313" s="44" t="s">
        <v>28</v>
      </c>
      <c r="I313" s="44" t="s">
        <v>340</v>
      </c>
      <c r="J313" s="44">
        <v>777828944</v>
      </c>
      <c r="K313" s="44" t="s">
        <v>341</v>
      </c>
      <c r="L313" s="44" t="s">
        <v>29</v>
      </c>
      <c r="M313" s="44">
        <v>777828944</v>
      </c>
      <c r="N313"/>
      <c r="O313" s="44" t="s">
        <v>32</v>
      </c>
      <c r="P313"/>
      <c r="Q313"/>
      <c r="R313" s="44" t="s">
        <v>33</v>
      </c>
      <c r="S313" s="44" t="s">
        <v>224</v>
      </c>
      <c r="T313"/>
      <c r="U313" s="44">
        <v>483785</v>
      </c>
      <c r="V313" s="44">
        <v>759590</v>
      </c>
      <c r="W313" s="44">
        <v>1379175</v>
      </c>
      <c r="X313"/>
      <c r="Y313"/>
    </row>
    <row r="314" spans="1:25" x14ac:dyDescent="0.3">
      <c r="A314" s="44" t="s">
        <v>336</v>
      </c>
      <c r="B314" s="44" t="s">
        <v>25</v>
      </c>
      <c r="C314" s="44" t="s">
        <v>337</v>
      </c>
      <c r="D314" s="44" t="s">
        <v>124</v>
      </c>
      <c r="E314" s="44" t="s">
        <v>338</v>
      </c>
      <c r="F314" s="44" t="s">
        <v>339</v>
      </c>
      <c r="G314" s="44" t="s">
        <v>27</v>
      </c>
      <c r="H314" s="44" t="s">
        <v>28</v>
      </c>
      <c r="I314" s="44" t="s">
        <v>340</v>
      </c>
      <c r="J314" s="44">
        <v>777828944</v>
      </c>
      <c r="K314" s="44" t="s">
        <v>341</v>
      </c>
      <c r="L314" s="44" t="s">
        <v>29</v>
      </c>
      <c r="M314" s="44">
        <v>777828944</v>
      </c>
      <c r="N314"/>
      <c r="O314" s="44" t="s">
        <v>32</v>
      </c>
      <c r="P314"/>
      <c r="Q314"/>
      <c r="R314" s="44" t="s">
        <v>34</v>
      </c>
      <c r="S314" s="44" t="s">
        <v>297</v>
      </c>
      <c r="T314"/>
      <c r="U314"/>
      <c r="V314" s="44">
        <v>30000</v>
      </c>
      <c r="W314"/>
      <c r="X314"/>
      <c r="Y314"/>
    </row>
    <row r="315" spans="1:25" x14ac:dyDescent="0.3">
      <c r="A315" s="44" t="s">
        <v>336</v>
      </c>
      <c r="B315" s="44" t="s">
        <v>25</v>
      </c>
      <c r="C315" s="44" t="s">
        <v>337</v>
      </c>
      <c r="D315" s="44" t="s">
        <v>124</v>
      </c>
      <c r="E315" s="44" t="s">
        <v>338</v>
      </c>
      <c r="F315" s="44" t="s">
        <v>339</v>
      </c>
      <c r="G315" s="44" t="s">
        <v>27</v>
      </c>
      <c r="H315" s="44" t="s">
        <v>28</v>
      </c>
      <c r="I315" s="44" t="s">
        <v>340</v>
      </c>
      <c r="J315" s="44">
        <v>777828944</v>
      </c>
      <c r="K315" s="44" t="s">
        <v>341</v>
      </c>
      <c r="L315" s="44" t="s">
        <v>29</v>
      </c>
      <c r="M315" s="44">
        <v>777828944</v>
      </c>
      <c r="N315"/>
      <c r="O315" s="44" t="s">
        <v>32</v>
      </c>
      <c r="P315"/>
      <c r="Q315"/>
      <c r="R315" s="44" t="s">
        <v>34</v>
      </c>
      <c r="S315" s="44" t="s">
        <v>239</v>
      </c>
      <c r="T315"/>
      <c r="U315"/>
      <c r="V315" s="44">
        <v>500000</v>
      </c>
      <c r="W315"/>
      <c r="X315"/>
      <c r="Y315"/>
    </row>
    <row r="316" spans="1:25" x14ac:dyDescent="0.3">
      <c r="A316" s="44" t="s">
        <v>336</v>
      </c>
      <c r="B316" s="44" t="s">
        <v>25</v>
      </c>
      <c r="C316" s="44" t="s">
        <v>337</v>
      </c>
      <c r="D316" s="44" t="s">
        <v>124</v>
      </c>
      <c r="E316" s="44" t="s">
        <v>338</v>
      </c>
      <c r="F316" s="44" t="s">
        <v>339</v>
      </c>
      <c r="G316" s="44" t="s">
        <v>27</v>
      </c>
      <c r="H316" s="44" t="s">
        <v>28</v>
      </c>
      <c r="I316" s="44" t="s">
        <v>340</v>
      </c>
      <c r="J316" s="44">
        <v>777828944</v>
      </c>
      <c r="K316" s="44" t="s">
        <v>341</v>
      </c>
      <c r="L316" s="44" t="s">
        <v>29</v>
      </c>
      <c r="M316" s="44">
        <v>777828944</v>
      </c>
      <c r="N316"/>
      <c r="O316" s="44" t="s">
        <v>32</v>
      </c>
      <c r="P316" s="46" t="s">
        <v>35</v>
      </c>
      <c r="Q316"/>
      <c r="R316" s="44" t="s">
        <v>33</v>
      </c>
      <c r="S316" s="44" t="s">
        <v>105</v>
      </c>
      <c r="T316" s="44" t="s">
        <v>131</v>
      </c>
      <c r="U316" s="44">
        <v>37170</v>
      </c>
      <c r="V316" s="44">
        <v>55000</v>
      </c>
      <c r="W316"/>
      <c r="X316"/>
      <c r="Y316"/>
    </row>
    <row r="317" spans="1:25" x14ac:dyDescent="0.3">
      <c r="A317" s="47" t="s">
        <v>345</v>
      </c>
      <c r="B317" s="47" t="s">
        <v>25</v>
      </c>
      <c r="C317" s="47" t="s">
        <v>346</v>
      </c>
      <c r="D317" s="47" t="s">
        <v>215</v>
      </c>
      <c r="E317" s="47" t="s">
        <v>215</v>
      </c>
      <c r="F317" s="47" t="s">
        <v>347</v>
      </c>
      <c r="G317" s="47" t="s">
        <v>347</v>
      </c>
      <c r="H317" s="47" t="s">
        <v>348</v>
      </c>
      <c r="I317" s="47" t="s">
        <v>349</v>
      </c>
      <c r="J317" s="47">
        <v>775291495</v>
      </c>
      <c r="K317" s="47" t="s">
        <v>350</v>
      </c>
      <c r="L317" s="47" t="s">
        <v>351</v>
      </c>
      <c r="M317" s="47">
        <v>775291495</v>
      </c>
      <c r="N317" s="47"/>
      <c r="O317" s="47"/>
      <c r="P317" s="48"/>
      <c r="Q317" s="48"/>
      <c r="R317" s="47"/>
      <c r="S317" s="47"/>
      <c r="T317" s="47"/>
      <c r="U317" s="47"/>
      <c r="V317" s="47"/>
      <c r="W317" s="47"/>
      <c r="X317" s="47"/>
      <c r="Y317" s="47"/>
    </row>
  </sheetData>
  <autoFilter ref="A1:AA16" xr:uid="{00000000-0009-0000-0000-000000000000}"/>
  <phoneticPr fontId="6" type="noConversion"/>
  <dataValidations count="2">
    <dataValidation type="list" allowBlank="1" showInputMessage="1" showErrorMessage="1" sqref="T47:T57 T2:T10 T123:T133" xr:uid="{00000000-0002-0000-0000-000000000000}">
      <formula1>INDIRECT(R2)</formula1>
    </dataValidation>
    <dataValidation type="list" allowBlank="1" showInputMessage="1" showErrorMessage="1" sqref="T282" xr:uid="{7091A5FA-631F-48A3-B8AA-DE37844F6D00}">
      <formula1>INDIRECT(R164)</formula1>
      <formula2>0</formula2>
    </dataValidation>
  </dataValidations>
  <hyperlinks>
    <hyperlink ref="N2" r:id="rId1" xr:uid="{DEFEF76D-2B2E-4E86-A8CC-FDBE4272AB24}"/>
    <hyperlink ref="N3:N9" r:id="rId2" display="OUMARLABGAR1@YAHOO,FR" xr:uid="{5B532521-80B7-4718-89A2-C3C86FFD8BE9}"/>
    <hyperlink ref="N10" r:id="rId3" xr:uid="{B0A4E261-020B-4275-9AA0-42DA1AD32376}"/>
    <hyperlink ref="N11:N26" r:id="rId4" display="OUMARLABGAR1@YAHOO,FR" xr:uid="{4186FF62-C6D3-4255-B48C-71F99784A66C}"/>
    <hyperlink ref="N26" r:id="rId5" xr:uid="{B39379E8-AF51-45A5-8C43-90E4344CC7A8}"/>
    <hyperlink ref="N27" r:id="rId6" display="OUMARLABGAR1@YAHOO,FR" xr:uid="{B950850C-8546-4130-A0D4-0C59D17AD869}"/>
    <hyperlink ref="N28" r:id="rId7" xr:uid="{C4838521-6105-4155-911E-EE04FE6DE7C6}"/>
    <hyperlink ref="N29" r:id="rId8" xr:uid="{42616191-A095-4C47-A3F9-CF632C5EF266}"/>
    <hyperlink ref="N30" r:id="rId9" xr:uid="{06FB7FCD-547D-4069-AD82-C5B7D790199A}"/>
    <hyperlink ref="N31" r:id="rId10" xr:uid="{E4EA3613-1F7A-4A41-A3C2-6004A1B32A88}"/>
    <hyperlink ref="N32" r:id="rId11" xr:uid="{06F7A7B2-1DCB-4E33-A70F-6C14D4910761}"/>
    <hyperlink ref="N33" r:id="rId12" xr:uid="{82008CD3-34EA-49A2-9390-4CCC273FAF83}"/>
    <hyperlink ref="N34" r:id="rId13" xr:uid="{5B4EB2BD-2859-4557-B34D-7798F296A4AD}"/>
    <hyperlink ref="N35" r:id="rId14" xr:uid="{6641A9A0-559C-432C-9A58-09EAC1A03D89}"/>
    <hyperlink ref="N36" r:id="rId15" xr:uid="{9B916253-DE30-45ED-829C-8292F666E003}"/>
    <hyperlink ref="N37" r:id="rId16" xr:uid="{3DD84C0F-E3E3-4887-AE71-0B2DB3355C95}"/>
    <hyperlink ref="N38" r:id="rId17" xr:uid="{71BCCCB3-31BD-43B2-BD67-06A7C75CC3FD}"/>
    <hyperlink ref="N39" r:id="rId18" xr:uid="{933F93D3-C024-4BB3-AA69-4D6A3CE7E4FF}"/>
    <hyperlink ref="N40" r:id="rId19" xr:uid="{822B0E3A-4BA2-4BBA-9FAB-C8CE34C60E6D}"/>
    <hyperlink ref="N41" r:id="rId20" xr:uid="{B09483D5-4C52-43FF-BE49-95EDF3547604}"/>
    <hyperlink ref="N42" r:id="rId21" xr:uid="{9AC568F9-5DA7-48FA-B73B-272568DE0A24}"/>
    <hyperlink ref="N43" r:id="rId22" xr:uid="{DF3570B9-0885-4DB6-B4DE-9D15C73F7E0E}"/>
    <hyperlink ref="N44" r:id="rId23" xr:uid="{7E4BAEE5-5104-4678-BFD2-DAC3E0BB1D7C}"/>
    <hyperlink ref="N45" r:id="rId24" xr:uid="{952B38B0-3813-41FF-9156-BFC2BA412542}"/>
    <hyperlink ref="N47" r:id="rId25" xr:uid="{0422B8BF-1298-48C4-ACAE-60204A9B8262}"/>
    <hyperlink ref="N88" r:id="rId26" xr:uid="{90DFF866-7D70-4EAA-A9F3-E7F5665384A5}"/>
    <hyperlink ref="J98" r:id="rId27" xr:uid="{28369140-6910-46CF-B48B-46816D8E52E9}"/>
    <hyperlink ref="N123" r:id="rId28" xr:uid="{C8117B84-4D99-4EFB-933C-F631A6223BFC}"/>
    <hyperlink ref="N124" r:id="rId29" xr:uid="{C0C5988E-3586-4214-B882-96557BC77466}"/>
    <hyperlink ref="N125" r:id="rId30" xr:uid="{52A6096A-E091-4EB9-9265-B1263C502E59}"/>
    <hyperlink ref="N126" r:id="rId31" xr:uid="{DE6D1C5D-FF75-41A5-A38F-C78141A185AD}"/>
    <hyperlink ref="N127" r:id="rId32" xr:uid="{6699887C-7BA7-4B13-86CA-88C08FD2974D}"/>
    <hyperlink ref="N128" r:id="rId33" xr:uid="{CFC5DAD3-40CE-4FB2-8118-B5660D4EC7F1}"/>
    <hyperlink ref="N129" r:id="rId34" xr:uid="{3CC1D7D8-B87B-4C31-9353-165F810AA7A7}"/>
    <hyperlink ref="N130" r:id="rId35" xr:uid="{0FD70BBB-3902-426E-BD9A-75761C7AC9A9}"/>
    <hyperlink ref="N131" r:id="rId36" xr:uid="{CDA55325-4DDE-4601-9FF8-354679BA7CE3}"/>
    <hyperlink ref="N132" r:id="rId37" xr:uid="{1E35D0DB-C637-4DF8-B2D6-FDB27131CB62}"/>
    <hyperlink ref="N133" r:id="rId38" xr:uid="{CBCCC452-6A6D-4DE8-8EBC-ACD00BB77368}"/>
    <hyperlink ref="N134" r:id="rId39" xr:uid="{BB652F42-2F4F-4368-8812-F7376B5DEB11}"/>
    <hyperlink ref="N135" r:id="rId40" xr:uid="{994F4D31-2F35-4B93-B725-2905D02C108F}"/>
    <hyperlink ref="N136" r:id="rId41" xr:uid="{46B5411D-E004-4359-8C2B-04F4C7819ACC}"/>
    <hyperlink ref="N137" r:id="rId42" xr:uid="{68947356-308A-4B1F-8F9D-EED80F46E10F}"/>
    <hyperlink ref="N138" r:id="rId43" xr:uid="{0A4F4812-2AC5-4DBA-862E-3F0818FFAD90}"/>
    <hyperlink ref="N139" r:id="rId44" xr:uid="{3EA46805-8506-439B-A880-5B64B26BB7CC}"/>
    <hyperlink ref="N140" r:id="rId45" xr:uid="{811C2A86-04E6-4D3E-B55E-BB1094AC3494}"/>
    <hyperlink ref="N141" r:id="rId46" xr:uid="{89D34E5A-C6BE-453E-85C0-579FDADA09F4}"/>
    <hyperlink ref="N142" r:id="rId47" xr:uid="{D76AED11-BFF6-463B-9DDF-474C93C05DD6}"/>
    <hyperlink ref="N155" r:id="rId48" xr:uid="{97EBBC6B-DFB2-4264-A032-0A4B080CA1CF}"/>
    <hyperlink ref="N156" r:id="rId49" xr:uid="{C9B8C1AF-7BD4-49DC-BAF9-9E28D7796544}"/>
    <hyperlink ref="N143" r:id="rId50" xr:uid="{0343539C-3A92-4F7C-9046-9D47083D7E08}"/>
    <hyperlink ref="N144" r:id="rId51" xr:uid="{25D7F3E2-2CE0-43A7-834B-EE15D8E0FE77}"/>
    <hyperlink ref="N145" r:id="rId52" xr:uid="{C6CBE1E6-8AA4-43B8-BF42-55CB4EBC832D}"/>
    <hyperlink ref="N146" r:id="rId53" xr:uid="{2AE794A2-DE2F-4CD5-A4C6-BD140930E95C}"/>
    <hyperlink ref="N147" r:id="rId54" xr:uid="{1B4F6559-0E45-469E-949F-5437540D41FC}"/>
    <hyperlink ref="N148" r:id="rId55" xr:uid="{9EE8BA70-70B4-4ED4-90EE-AD4C8EB15289}"/>
    <hyperlink ref="N150" r:id="rId56" xr:uid="{2D66D309-A212-4910-94AF-7E08ECED1C63}"/>
    <hyperlink ref="N151" r:id="rId57" xr:uid="{B33670A2-8F52-4E8B-8197-5839652CCDE0}"/>
    <hyperlink ref="N152" r:id="rId58" xr:uid="{A476EBA2-3DED-4123-8303-CDCC54CD6F43}"/>
    <hyperlink ref="N153" r:id="rId59" xr:uid="{C4D501BE-C611-4D43-8780-FF7E0F95BA7B}"/>
    <hyperlink ref="N154" r:id="rId60" xr:uid="{B5CA63B9-CB0A-4DAA-B3FB-8691983AB0D1}"/>
    <hyperlink ref="N149" r:id="rId61" xr:uid="{0BA46F3B-2F66-4E03-AE09-DAD74529EB4A}"/>
    <hyperlink ref="N164" r:id="rId62" xr:uid="{B4068C8A-7F7D-4967-81D6-24AFB2AB7BC1}"/>
    <hyperlink ref="N165" r:id="rId63" xr:uid="{A85665A1-E4DC-4B7E-BA22-9296BD24B71E}"/>
    <hyperlink ref="N166" r:id="rId64" xr:uid="{5E12D75E-931B-406C-A40E-BBFD83439123}"/>
    <hyperlink ref="N167" r:id="rId65" xr:uid="{81FBFE1D-6982-4DC6-8853-F6119F806D91}"/>
    <hyperlink ref="N168" r:id="rId66" xr:uid="{80E2083F-6C5A-4465-864D-5F5B39A4C775}"/>
    <hyperlink ref="N169" r:id="rId67" xr:uid="{AE678EFC-B861-406B-98B4-E0884BB27894}"/>
    <hyperlink ref="N170" r:id="rId68" xr:uid="{3677C732-B591-479F-BE54-F14E9D51F95E}"/>
    <hyperlink ref="N171" r:id="rId69" xr:uid="{9C73A4FD-B4DE-4F7C-A47A-9797BD0157C3}"/>
    <hyperlink ref="N172" r:id="rId70" xr:uid="{405F62C4-E075-4311-88B9-F81A0F6D6DBF}"/>
    <hyperlink ref="N173" r:id="rId71" xr:uid="{A968767E-DB0F-428E-A838-68FD316A9E91}"/>
    <hyperlink ref="N174" r:id="rId72" xr:uid="{CF253FB6-D987-4521-8FFE-19043C488903}"/>
    <hyperlink ref="N175" r:id="rId73" xr:uid="{8AF5C556-3555-4AE6-85AA-590E7BA98B98}"/>
    <hyperlink ref="J176" r:id="rId74" xr:uid="{AA9A1C7A-1CD1-4A97-B860-4CAE9A59F201}"/>
    <hyperlink ref="N176" r:id="rId75" xr:uid="{476829DE-9D26-42B1-9829-EA609CFD9BE4}"/>
    <hyperlink ref="J177" r:id="rId76" xr:uid="{F21FA75E-8ADC-48E8-98A0-D40D1A031BD6}"/>
    <hyperlink ref="N177" r:id="rId77" xr:uid="{988B7AC4-CF89-4904-B584-D98501348BC6}"/>
    <hyperlink ref="J178" r:id="rId78" xr:uid="{C4CE4EE4-5BE6-4481-B7E7-0EC5E357AED8}"/>
    <hyperlink ref="N178" r:id="rId79" xr:uid="{4F858D33-014B-42DD-87B7-49F65311F336}"/>
    <hyperlink ref="J179" r:id="rId80" xr:uid="{6121DDD8-684A-4531-9408-E632C5B2EF59}"/>
    <hyperlink ref="N179" r:id="rId81" xr:uid="{A8D8CAF4-9108-427C-9B10-B34747FC98FE}"/>
    <hyperlink ref="J180" r:id="rId82" xr:uid="{26FA4054-739A-4C49-9F68-A799FA3BBD90}"/>
    <hyperlink ref="N180" r:id="rId83" xr:uid="{2C325B5C-C9B9-42B3-8B8A-5C9FB0DA4A32}"/>
    <hyperlink ref="J181" r:id="rId84" xr:uid="{53770424-B2B1-4126-B8FC-5E5E9A537A77}"/>
    <hyperlink ref="N181" r:id="rId85" xr:uid="{A24CDE33-D044-427C-B757-8ABCC8433669}"/>
    <hyperlink ref="J182" r:id="rId86" xr:uid="{6940F2D2-BADC-4EB5-ADBD-467B073C3FE8}"/>
    <hyperlink ref="N182" r:id="rId87" xr:uid="{318359A6-1A56-48DA-B0B1-3F4F183BC968}"/>
    <hyperlink ref="J183" r:id="rId88" xr:uid="{17B6CAD9-7CD5-4D11-AC5C-47FB91C7047F}"/>
    <hyperlink ref="N183" r:id="rId89" xr:uid="{D8B9C0FD-34BA-41A3-91ED-5192DFC71398}"/>
    <hyperlink ref="J184" r:id="rId90" xr:uid="{DE5523A1-7A91-4094-9350-D0E060BA8A7B}"/>
    <hyperlink ref="N184" r:id="rId91" xr:uid="{FC0C64F1-E412-44AE-9D1A-B3FA99BF3378}"/>
    <hyperlink ref="J185" r:id="rId92" xr:uid="{3F62A468-9C2E-4C5C-A880-FE7978F7C851}"/>
    <hyperlink ref="N185" r:id="rId93" xr:uid="{BC417B26-CEC4-4551-A037-2A78137978F8}"/>
    <hyperlink ref="J186" r:id="rId94" xr:uid="{91022197-265A-4411-923C-31416EFB0A6D}"/>
    <hyperlink ref="N186" r:id="rId95" xr:uid="{1FEAECAF-2E9C-422F-B0C2-05A85F52CC32}"/>
    <hyperlink ref="J187" r:id="rId96" xr:uid="{9CE5B661-FBD0-4CEB-9750-70972E9560B4}"/>
    <hyperlink ref="N187" r:id="rId97" xr:uid="{15204E36-5CB9-4B72-81E8-EA8339203574}"/>
    <hyperlink ref="J188" r:id="rId98" xr:uid="{2A230C0E-FBBA-4125-8C98-C7A758659069}"/>
    <hyperlink ref="N188" r:id="rId99" xr:uid="{634819BA-35EC-4705-90A8-40F9EFECCB06}"/>
    <hyperlink ref="J189" r:id="rId100" xr:uid="{B0AC1940-22C7-40CF-A47A-3BDB5EFA77AA}"/>
    <hyperlink ref="N189" r:id="rId101" xr:uid="{3F22F275-48D0-4CA5-9EE5-25FCB8E1F69C}"/>
    <hyperlink ref="J190" r:id="rId102" xr:uid="{354E0EAC-E08C-472D-9DB0-15FADB553C6A}"/>
    <hyperlink ref="N190" r:id="rId103" xr:uid="{06F4442A-0626-4AB3-A76B-53E42313BB5A}"/>
    <hyperlink ref="N191" r:id="rId104" xr:uid="{F3210851-B3E1-4786-9955-8BD15E53442A}"/>
    <hyperlink ref="N192" r:id="rId105" xr:uid="{97EA9C70-4AE7-4306-8336-E40DFA3FF28B}"/>
    <hyperlink ref="N193" r:id="rId106" xr:uid="{1FA231EB-D542-4A41-975F-F26133E57611}"/>
    <hyperlink ref="N194" r:id="rId107" xr:uid="{549A3EB9-59DE-44B4-8F49-3C2D19013CC7}"/>
    <hyperlink ref="N195" r:id="rId108" xr:uid="{5E66EED5-B8C5-43A3-8904-847F6B7B5BBB}"/>
    <hyperlink ref="N196" r:id="rId109" xr:uid="{043FBDD7-3901-436C-8DF0-0969AED7B311}"/>
    <hyperlink ref="N197" r:id="rId110" xr:uid="{A88B9AB1-D20F-46C6-B6F2-58A98A55325D}"/>
    <hyperlink ref="N198" r:id="rId111" xr:uid="{4E93018F-4B57-4DFD-BDAF-AE6DCACB57A5}"/>
    <hyperlink ref="N199" r:id="rId112" xr:uid="{2CE616B4-ECF3-4128-AA20-0586526F8B93}"/>
    <hyperlink ref="N200" r:id="rId113" xr:uid="{2352F50C-D822-4290-B3C2-D827C979079E}"/>
    <hyperlink ref="N201" r:id="rId114" xr:uid="{DC180183-BC44-4923-842C-B503732C4A34}"/>
    <hyperlink ref="N202" r:id="rId115" xr:uid="{2CDADFE9-51CC-47AE-AF6F-CFBFE54FD296}"/>
    <hyperlink ref="N203" r:id="rId116" xr:uid="{78568E38-062C-461F-A6E5-87AF19901FB1}"/>
    <hyperlink ref="N204" r:id="rId117" xr:uid="{CA68A101-6441-478B-82C2-F9D6A59884D8}"/>
    <hyperlink ref="N205" r:id="rId118" xr:uid="{6374C569-6EF9-47A7-BE15-0BAAA0D43C59}"/>
    <hyperlink ref="N206" r:id="rId119" xr:uid="{C538FE89-3B84-4051-BF01-6B3B760E8D97}"/>
    <hyperlink ref="N207" r:id="rId120" xr:uid="{3F083127-C1A4-4A5F-B573-16C08399F3F1}"/>
    <hyperlink ref="N208" r:id="rId121" xr:uid="{7BCA63E0-4D25-4EC3-BC13-6B131169536F}"/>
    <hyperlink ref="N209" r:id="rId122" xr:uid="{45FC8BA7-B515-430C-9744-C28592DA7A28}"/>
    <hyperlink ref="N210" r:id="rId123" xr:uid="{50884781-E4B6-4710-9905-69C61393D848}"/>
    <hyperlink ref="N211" r:id="rId124" xr:uid="{FC9417CE-50C6-4EAC-ADC5-43DCC0915E11}"/>
    <hyperlink ref="N212" r:id="rId125" xr:uid="{A8348A22-063A-48FB-976B-E6F8A71CFDEA}"/>
    <hyperlink ref="N213" r:id="rId126" xr:uid="{C6224D9E-6222-4FAC-8E5D-CBEEA1C6CA75}"/>
    <hyperlink ref="N214" r:id="rId127" xr:uid="{4C7DE7C2-DFB0-47A9-A826-8431EC2460E8}"/>
    <hyperlink ref="N215" r:id="rId128" xr:uid="{9C9CFB67-5F14-4029-9B38-4495E4375ADA}"/>
    <hyperlink ref="N216" r:id="rId129" xr:uid="{9BF97F31-4AFF-4A0B-A490-5390AFD2006C}"/>
    <hyperlink ref="N217" r:id="rId130" xr:uid="{1DE4486C-89EB-4EFF-86E1-4A0CC6ECD6A6}"/>
    <hyperlink ref="N218" r:id="rId131" xr:uid="{DC34C9F2-3220-4802-B295-7517B6506C0E}"/>
    <hyperlink ref="N219" r:id="rId132" xr:uid="{B1D791CB-1032-4CDF-819A-206389AA1A3D}"/>
    <hyperlink ref="N220" r:id="rId133" xr:uid="{54FC3EAA-551E-4ED0-BF42-A62F3B9D8595}"/>
    <hyperlink ref="N221" r:id="rId134" xr:uid="{4B8FD775-5A9D-4AAB-A699-1225848A2741}"/>
    <hyperlink ref="N222" r:id="rId135" xr:uid="{5B6F6574-3B3E-49A7-A167-BE8CFF09DB64}"/>
    <hyperlink ref="N223" r:id="rId136" xr:uid="{F2AACD0B-69F7-411B-B0A4-9ED967043EAF}"/>
    <hyperlink ref="N224" r:id="rId137" xr:uid="{388FC0BC-7AB7-48D3-A22C-EBC9541F4C93}"/>
    <hyperlink ref="N225" r:id="rId138" xr:uid="{540D4503-737C-4FDA-A4D3-BA38FCAA40BD}"/>
    <hyperlink ref="N226" r:id="rId139" xr:uid="{D43BCCD8-85D0-4FEE-A7B2-DB9235793DFD}"/>
    <hyperlink ref="N227" r:id="rId140" xr:uid="{9D7AD728-EE01-4E13-A2F2-F5EDA686D56B}"/>
    <hyperlink ref="N228" r:id="rId141" xr:uid="{950ECABD-2382-48FC-B045-60227F2607B9}"/>
    <hyperlink ref="N229" r:id="rId142" xr:uid="{12FAE044-4C34-4682-9AF2-C95E8DA51FCD}"/>
    <hyperlink ref="N230" r:id="rId143" xr:uid="{75C25524-DA95-4218-BBFA-547C524B257F}"/>
    <hyperlink ref="N231" r:id="rId144" xr:uid="{AA033642-C134-4DDD-BFF4-7E8CBB6C924E}"/>
    <hyperlink ref="N232" r:id="rId145" xr:uid="{B34BAAD3-4B87-4E11-8AD6-26C023F0B5E9}"/>
    <hyperlink ref="N233" r:id="rId146" xr:uid="{76D42554-CEEC-4BC8-A8C8-FF8915336E72}"/>
    <hyperlink ref="N234" r:id="rId147" xr:uid="{51D9A820-ECD4-40A3-A82F-B032A00C1938}"/>
    <hyperlink ref="N235" r:id="rId148" xr:uid="{17E8BEF0-FCF2-460F-9B48-5E83C318F48E}"/>
    <hyperlink ref="N236" r:id="rId149" xr:uid="{125F948D-8ADB-47C4-B9D3-B250F8708537}"/>
    <hyperlink ref="N237" r:id="rId150" xr:uid="{FA653CC3-4487-494C-921E-6E817E4DB8E2}"/>
    <hyperlink ref="N238" r:id="rId151" xr:uid="{2A7FBD53-9EE1-4605-90EC-B247775D9902}"/>
    <hyperlink ref="N239" r:id="rId152" xr:uid="{E69C34C7-AB50-4FA2-84F4-57015C1E496A}"/>
    <hyperlink ref="N240" r:id="rId153" xr:uid="{29FA8155-B50B-4996-BAE7-EF59E29DD6C3}"/>
    <hyperlink ref="N241" r:id="rId154" xr:uid="{8CC12F6B-E3B4-47C5-B68F-037F9EDB0E5A}"/>
    <hyperlink ref="N242" r:id="rId155" xr:uid="{2A8D4271-E485-4F25-84C9-757CC3FCD8E4}"/>
    <hyperlink ref="N243" r:id="rId156" xr:uid="{5E77F424-A35D-47F6-A876-A391E8E9AB92}"/>
    <hyperlink ref="N244" r:id="rId157" xr:uid="{A0556AA8-C1F3-4805-A407-258FFB65AD61}"/>
    <hyperlink ref="N245" r:id="rId158" xr:uid="{05EFF05D-38E0-41C9-8FC9-EBB91290BD39}"/>
    <hyperlink ref="N246" r:id="rId159" xr:uid="{3557A068-EF60-48AB-B208-BB09A9D9CE67}"/>
    <hyperlink ref="N247" r:id="rId160" xr:uid="{580CFAF1-A8BF-47F2-BCA5-83949FDCC423}"/>
    <hyperlink ref="N248" r:id="rId161" xr:uid="{96EA9897-571B-4F67-8422-10CFC8F43C65}"/>
    <hyperlink ref="N249" r:id="rId162" xr:uid="{146C28F8-2E87-45C6-89CC-554912DE1821}"/>
    <hyperlink ref="N250" r:id="rId163" xr:uid="{597F67E4-94F7-4F71-A24F-5D5F9E957C24}"/>
    <hyperlink ref="N251" r:id="rId164" xr:uid="{9C38FE1B-3C03-4310-99AB-E3C367E7985A}"/>
    <hyperlink ref="N252" r:id="rId165" xr:uid="{1B5BDB1F-8BDE-4FA3-91C0-E8768D7DDC8C}"/>
    <hyperlink ref="N253" r:id="rId166" xr:uid="{04693689-0908-4DC0-8BD4-FE09A60F1816}"/>
    <hyperlink ref="N254" r:id="rId167" xr:uid="{FAF70D3C-6B10-4915-AB4E-C9B91086AD61}"/>
    <hyperlink ref="N255" r:id="rId168" xr:uid="{4F8392BA-0259-4EE2-ACFF-65F3514176C6}"/>
    <hyperlink ref="N256" r:id="rId169" xr:uid="{188EC40F-5BF3-4967-AE1A-F60A336E19EB}"/>
    <hyperlink ref="N257" r:id="rId170" xr:uid="{935084F2-B229-41BB-A7F9-EA3EAD9C0576}"/>
    <hyperlink ref="N258" r:id="rId171" xr:uid="{B166EB0D-582C-48F1-A599-A85EF7FDAEC6}"/>
    <hyperlink ref="N259" r:id="rId172" xr:uid="{8E35B8F4-8A56-4909-876C-34D56C44CF07}"/>
    <hyperlink ref="N260" r:id="rId173" xr:uid="{09C8C769-2013-4D78-A60F-AACF79E208BC}"/>
    <hyperlink ref="N261" r:id="rId174" xr:uid="{1FC486B2-D056-4D32-9C2E-EA91EBD414B8}"/>
    <hyperlink ref="N262" r:id="rId175" xr:uid="{595D49F3-F404-45F7-AD68-75CCDD605188}"/>
    <hyperlink ref="N263" r:id="rId176" xr:uid="{CC9193F3-0DB6-4027-B911-BB0B7011F052}"/>
    <hyperlink ref="J264" r:id="rId177" xr:uid="{BDDF7F97-55E9-485A-A626-D49ECBB75D44}"/>
    <hyperlink ref="J265" r:id="rId178" xr:uid="{65B8F755-6A0E-4680-8BEA-A78D4CCCBE5C}"/>
    <hyperlink ref="J266" r:id="rId179" xr:uid="{64C92F27-7DC3-42BF-ACEF-F7ADCC43485F}"/>
    <hyperlink ref="J267" r:id="rId180" xr:uid="{F6528109-DBD8-4DA0-996F-A92836F10951}"/>
    <hyperlink ref="J268" r:id="rId181" xr:uid="{AFD74EB1-B27B-4208-9F56-77D100507303}"/>
    <hyperlink ref="J269" r:id="rId182" xr:uid="{68B3A7E8-26F3-47D8-84DA-7F98E19EA06E}"/>
    <hyperlink ref="J270" r:id="rId183" xr:uid="{D4EEDF5B-D2EA-4DC7-B222-40B44A57F5A2}"/>
    <hyperlink ref="J271" r:id="rId184" xr:uid="{344A54EE-D919-4182-B3DC-EEDF33437552}"/>
    <hyperlink ref="J272" r:id="rId185" xr:uid="{93F8CAEF-D397-4477-A4C3-650CE2F92129}"/>
    <hyperlink ref="J273" r:id="rId186" xr:uid="{83A3BC36-951E-4583-B51F-C240E6716AD2}"/>
    <hyperlink ref="J274" r:id="rId187" xr:uid="{6CD604B7-24DC-48FD-B5FD-6B2B5111B6D1}"/>
    <hyperlink ref="J275" r:id="rId188" xr:uid="{2A500D3B-8FC2-4DAC-83EC-F30EA49A8413}"/>
    <hyperlink ref="J276" r:id="rId189" xr:uid="{1DD83B6E-83A5-4FE8-9362-0CA2FF18F967}"/>
    <hyperlink ref="J277" r:id="rId190" xr:uid="{86DE3C48-0B72-405E-B63A-68677A2194D9}"/>
    <hyperlink ref="J278" r:id="rId191" xr:uid="{BC86FCD2-E1BF-4426-A862-1062D9A9B7B9}"/>
    <hyperlink ref="J279" r:id="rId192" xr:uid="{51087F77-64FE-4064-838D-3D6E625A5E87}"/>
    <hyperlink ref="J280" r:id="rId193" xr:uid="{FAE724D3-7161-4FCE-829D-B51C117723BA}"/>
    <hyperlink ref="J281" r:id="rId194" xr:uid="{B4E9BC66-F2AB-483B-BEDD-389FCCD328E6}"/>
    <hyperlink ref="J282" r:id="rId195" xr:uid="{B9AB43F5-701F-4FDB-9783-9C4A10614602}"/>
  </hyperlinks>
  <pageMargins left="0.7" right="0.7" top="0.75" bottom="0.75" header="0.3" footer="0.3"/>
  <pageSetup paperSize="9" orientation="portrait" horizontalDpi="300" r:id="rId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Cheikh</cp:lastModifiedBy>
  <dcterms:created xsi:type="dcterms:W3CDTF">2020-12-22T10:16:54Z</dcterms:created>
  <dcterms:modified xsi:type="dcterms:W3CDTF">2020-12-28T09:42:17Z</dcterms:modified>
</cp:coreProperties>
</file>