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RoadtoAI\LaneLine\week4\week4-homework\"/>
    </mc:Choice>
  </mc:AlternateContent>
  <xr:revisionPtr revIDLastSave="0" documentId="13_ncr:1_{84671BB7-995A-41D1-904D-3C016BAC7E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计算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F11" i="1"/>
  <c r="F12" i="1" s="1"/>
  <c r="F13" i="1" s="1"/>
  <c r="F14" i="1" s="1"/>
  <c r="F8" i="1"/>
  <c r="F9" i="1" s="1"/>
  <c r="F10" i="1" s="1"/>
  <c r="F7" i="1"/>
  <c r="F6" i="1"/>
  <c r="D2" i="1"/>
  <c r="E28" i="1" s="1"/>
  <c r="G6" i="1"/>
  <c r="H5" i="1"/>
  <c r="H6" i="1" s="1"/>
  <c r="H7" i="1" s="1"/>
  <c r="H8" i="1" s="1"/>
  <c r="H9" i="1" s="1"/>
  <c r="H10" i="1" s="1"/>
  <c r="H11" i="1" s="1"/>
  <c r="H12" i="1" s="1"/>
  <c r="E30" i="1" l="1"/>
  <c r="D31" i="1"/>
  <c r="D32" i="1"/>
  <c r="E31" i="1"/>
  <c r="E32" i="1"/>
  <c r="G7" i="1"/>
  <c r="G8" i="1" s="1"/>
  <c r="G9" i="1" s="1"/>
  <c r="G10" i="1" s="1"/>
  <c r="G11" i="1" s="1"/>
  <c r="G12" i="1" s="1"/>
  <c r="G13" i="1" s="1"/>
  <c r="G14" i="1" s="1"/>
  <c r="D28" i="1"/>
  <c r="D16" i="1"/>
  <c r="D25" i="1"/>
  <c r="C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E26" i="1"/>
  <c r="D24" i="1"/>
  <c r="E18" i="1"/>
  <c r="D20" i="1"/>
  <c r="E17" i="1"/>
  <c r="D17" i="1"/>
  <c r="E25" i="1"/>
  <c r="D18" i="1"/>
  <c r="E14" i="1"/>
  <c r="D26" i="1"/>
  <c r="D15" i="1"/>
  <c r="E20" i="1"/>
  <c r="D23" i="1"/>
  <c r="D27" i="1"/>
  <c r="E16" i="1"/>
  <c r="E24" i="1"/>
  <c r="D21" i="1"/>
  <c r="E21" i="1"/>
  <c r="D14" i="1"/>
  <c r="D22" i="1"/>
  <c r="D19" i="1"/>
  <c r="E22" i="1"/>
  <c r="E15" i="1"/>
  <c r="E19" i="1"/>
  <c r="E23" i="1"/>
  <c r="E27" i="1"/>
  <c r="H13" i="1"/>
  <c r="H14" i="1" l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2" i="1" s="1"/>
  <c r="H29" i="1" l="1"/>
  <c r="H30" i="1" s="1"/>
  <c r="H31" i="1" s="1"/>
  <c r="H32" i="1" s="1"/>
  <c r="H33" i="1" s="1"/>
  <c r="B33" i="1"/>
  <c r="G31" i="1"/>
  <c r="G30" i="1"/>
  <c r="G33" i="1"/>
</calcChain>
</file>

<file path=xl/sharedStrings.xml><?xml version="1.0" encoding="utf-8"?>
<sst xmlns="http://schemas.openxmlformats.org/spreadsheetml/2006/main" count="54" uniqueCount="42">
  <si>
    <t>output_stride</t>
    <phoneticPr fontId="3" type="noConversion"/>
  </si>
  <si>
    <t>rate</t>
    <phoneticPr fontId="3" type="noConversion"/>
  </si>
  <si>
    <t>layer</t>
    <phoneticPr fontId="3" type="noConversion"/>
  </si>
  <si>
    <t>kernel_size</t>
    <phoneticPr fontId="3" type="noConversion"/>
  </si>
  <si>
    <t>stride</t>
    <phoneticPr fontId="3" type="noConversion"/>
  </si>
  <si>
    <t>dilation</t>
    <phoneticPr fontId="3" type="noConversion"/>
  </si>
  <si>
    <t>padding</t>
    <phoneticPr fontId="3" type="noConversion"/>
  </si>
  <si>
    <t>before stride</t>
    <phoneticPr fontId="3" type="noConversion"/>
  </si>
  <si>
    <t>receptive_field</t>
    <phoneticPr fontId="3" type="noConversion"/>
  </si>
  <si>
    <t>feature map</t>
    <phoneticPr fontId="3" type="noConversion"/>
  </si>
  <si>
    <t>input_size</t>
    <phoneticPr fontId="3" type="noConversion"/>
  </si>
  <si>
    <t>-</t>
    <phoneticPr fontId="3" type="noConversion"/>
  </si>
  <si>
    <t>conv1</t>
    <phoneticPr fontId="3" type="noConversion"/>
  </si>
  <si>
    <t>maxpool</t>
    <phoneticPr fontId="3" type="noConversion"/>
  </si>
  <si>
    <t>layer1.conv1</t>
    <phoneticPr fontId="3" type="noConversion"/>
  </si>
  <si>
    <t>layer1.conv2</t>
    <phoneticPr fontId="3" type="noConversion"/>
  </si>
  <si>
    <t>layer1.conv3</t>
    <phoneticPr fontId="3" type="noConversion"/>
  </si>
  <si>
    <t>layer2.conv1</t>
    <phoneticPr fontId="3" type="noConversion"/>
  </si>
  <si>
    <t>layer2.conv2</t>
    <phoneticPr fontId="3" type="noConversion"/>
  </si>
  <si>
    <t>layer2.conv3</t>
    <phoneticPr fontId="3" type="noConversion"/>
  </si>
  <si>
    <t>layer3.conv1</t>
    <phoneticPr fontId="3" type="noConversion"/>
  </si>
  <si>
    <t>layer4.conv2</t>
    <phoneticPr fontId="3" type="noConversion"/>
  </si>
  <si>
    <t>layer3.conv2</t>
    <phoneticPr fontId="3" type="noConversion"/>
  </si>
  <si>
    <t>layer3.conv3</t>
  </si>
  <si>
    <t>layer3.conv4</t>
    <phoneticPr fontId="3" type="noConversion"/>
  </si>
  <si>
    <t>layer3.conv5</t>
    <phoneticPr fontId="3" type="noConversion"/>
  </si>
  <si>
    <t>layer3.conv6</t>
    <phoneticPr fontId="3" type="noConversion"/>
  </si>
  <si>
    <t>layer4.conv1</t>
    <phoneticPr fontId="3" type="noConversion"/>
  </si>
  <si>
    <t>layer4.conv3</t>
  </si>
  <si>
    <t>layer5.conv1</t>
    <phoneticPr fontId="3" type="noConversion"/>
  </si>
  <si>
    <t>layer5.conv2</t>
    <phoneticPr fontId="3" type="noConversion"/>
  </si>
  <si>
    <t>layer5.conv3</t>
    <phoneticPr fontId="3" type="noConversion"/>
  </si>
  <si>
    <t>layer6.conv1</t>
    <phoneticPr fontId="3" type="noConversion"/>
  </si>
  <si>
    <t>layer6.conv2</t>
    <phoneticPr fontId="3" type="noConversion"/>
  </si>
  <si>
    <t>layer6.conv3</t>
    <phoneticPr fontId="3" type="noConversion"/>
  </si>
  <si>
    <t>layer2.conv4</t>
  </si>
  <si>
    <t>aspp1x1</t>
    <phoneticPr fontId="3" type="noConversion"/>
  </si>
  <si>
    <t>aspp3x3d6/12</t>
    <phoneticPr fontId="3" type="noConversion"/>
  </si>
  <si>
    <t>aspp3x3d12/24</t>
    <phoneticPr fontId="3" type="noConversion"/>
  </si>
  <si>
    <t>aspp3x3d18/36</t>
    <phoneticPr fontId="3" type="noConversion"/>
  </si>
  <si>
    <t>gap</t>
    <phoneticPr fontId="3" type="noConversion"/>
  </si>
  <si>
    <t>deeplabv3+ / resnet50_atrous 网络计算模板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</si>
</sst>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1">
    <xf numFmtId="0" fontId="0" fillId="0" borderId="0" xfId="0"/>
    <xf numFmtId="0" fontId="2" fillId="3" borderId="1" xfId="2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7" xfId="0" applyBorder="1"/>
    <xf numFmtId="176" fontId="0" fillId="0" borderId="8" xfId="0" quotePrefix="1" applyNumberFormat="1" applyBorder="1" applyAlignment="1"/>
    <xf numFmtId="0" fontId="0" fillId="0" borderId="9" xfId="0" quotePrefix="1" applyNumberFormat="1" applyBorder="1" applyAlignment="1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3">
    <cellStyle name="常规" xfId="0" builtinId="0"/>
    <cellStyle name="适中" xfId="1" builtinId="28"/>
    <cellStyle name="着色 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Normal="100" workbookViewId="0">
      <selection activeCell="K17" sqref="K17"/>
    </sheetView>
  </sheetViews>
  <sheetFormatPr defaultRowHeight="13.8" x14ac:dyDescent="0.25"/>
  <cols>
    <col min="1" max="1" width="20.21875" customWidth="1"/>
    <col min="2" max="2" width="15.77734375" customWidth="1"/>
    <col min="6" max="6" width="13.44140625" customWidth="1"/>
    <col min="7" max="7" width="14" customWidth="1"/>
    <col min="8" max="8" width="14.44140625" customWidth="1"/>
  </cols>
  <sheetData>
    <row r="1" spans="1:8" ht="21" customHeight="1" thickBot="1" x14ac:dyDescent="0.3">
      <c r="A1" s="1" t="s">
        <v>41</v>
      </c>
      <c r="B1" s="2"/>
      <c r="C1" s="2"/>
      <c r="D1" s="2"/>
      <c r="E1" s="2"/>
      <c r="F1" s="2"/>
      <c r="G1" s="2"/>
      <c r="H1" s="3"/>
    </row>
    <row r="2" spans="1:8" ht="14.4" thickBot="1" x14ac:dyDescent="0.3">
      <c r="A2" s="4" t="s">
        <v>0</v>
      </c>
      <c r="B2" s="5">
        <v>16</v>
      </c>
      <c r="C2" s="5" t="s">
        <v>1</v>
      </c>
      <c r="D2" s="5">
        <f>16 / B2</f>
        <v>1</v>
      </c>
      <c r="E2" s="6"/>
      <c r="F2" s="6"/>
      <c r="G2" s="6"/>
      <c r="H2" s="7"/>
    </row>
    <row r="3" spans="1:8" x14ac:dyDescent="0.25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10" t="s">
        <v>9</v>
      </c>
    </row>
    <row r="4" spans="1:8" x14ac:dyDescent="0.25">
      <c r="A4" s="11" t="s">
        <v>10</v>
      </c>
      <c r="B4" s="12" t="s">
        <v>11</v>
      </c>
      <c r="C4" s="12" t="s">
        <v>11</v>
      </c>
      <c r="D4" s="12" t="s">
        <v>11</v>
      </c>
      <c r="E4" s="12" t="s">
        <v>11</v>
      </c>
      <c r="F4" s="12" t="s">
        <v>11</v>
      </c>
      <c r="G4" s="12" t="s">
        <v>11</v>
      </c>
      <c r="H4" s="13">
        <v>1536</v>
      </c>
    </row>
    <row r="5" spans="1:8" x14ac:dyDescent="0.25">
      <c r="A5" s="14" t="s">
        <v>12</v>
      </c>
      <c r="B5" s="15">
        <v>7</v>
      </c>
      <c r="C5" s="15">
        <v>2</v>
      </c>
      <c r="D5" s="16">
        <v>1</v>
      </c>
      <c r="E5" s="15">
        <v>3</v>
      </c>
      <c r="F5" s="15">
        <v>1</v>
      </c>
      <c r="G5" s="15">
        <v>7</v>
      </c>
      <c r="H5" s="17">
        <f>INT((H4 + 2 * E5 - D5 * (B5 - 1)  - 1)/ C5 + 1)</f>
        <v>768</v>
      </c>
    </row>
    <row r="6" spans="1:8" x14ac:dyDescent="0.25">
      <c r="A6" s="14" t="s">
        <v>13</v>
      </c>
      <c r="B6" s="15">
        <v>3</v>
      </c>
      <c r="C6" s="15">
        <v>2</v>
      </c>
      <c r="D6" s="15">
        <v>1</v>
      </c>
      <c r="E6" s="15">
        <v>1</v>
      </c>
      <c r="F6" s="15">
        <f>F5*C6</f>
        <v>2</v>
      </c>
      <c r="G6" s="15">
        <f>G5 + (B6 * D6 - D6) * F6</f>
        <v>11</v>
      </c>
      <c r="H6" s="17">
        <f>INT((H5 + 2 * E6 - D6 * (B6 - 1)  - 1)/ C6 + 1)</f>
        <v>384</v>
      </c>
    </row>
    <row r="7" spans="1:8" x14ac:dyDescent="0.25">
      <c r="A7" s="14" t="s">
        <v>14</v>
      </c>
      <c r="B7" s="15">
        <v>3</v>
      </c>
      <c r="C7" s="15">
        <v>1</v>
      </c>
      <c r="D7" s="15">
        <v>1</v>
      </c>
      <c r="E7" s="15">
        <v>1</v>
      </c>
      <c r="F7" s="15">
        <f>F6*C6</f>
        <v>4</v>
      </c>
      <c r="G7" s="15">
        <f t="shared" ref="G7:G15" si="0">G6 + (B7 * D7 - D7) * F7</f>
        <v>19</v>
      </c>
      <c r="H7" s="17">
        <f>INT((H6 + 2 * E7 - D7 * (B7 - 1)  - 1)/ C7 + 1)</f>
        <v>384</v>
      </c>
    </row>
    <row r="8" spans="1:8" x14ac:dyDescent="0.25">
      <c r="A8" s="14" t="s">
        <v>15</v>
      </c>
      <c r="B8" s="15">
        <v>3</v>
      </c>
      <c r="C8" s="15">
        <v>1</v>
      </c>
      <c r="D8" s="15">
        <v>1</v>
      </c>
      <c r="E8" s="15">
        <v>1</v>
      </c>
      <c r="F8" s="15">
        <f t="shared" ref="F8:F33" si="1">F7*C7</f>
        <v>4</v>
      </c>
      <c r="G8" s="15">
        <f t="shared" si="0"/>
        <v>27</v>
      </c>
      <c r="H8" s="17">
        <f>INT((H7 + 2 * E8 - D8 * (B8 - 1)  - 1)/ C8 + 1)</f>
        <v>384</v>
      </c>
    </row>
    <row r="9" spans="1:8" x14ac:dyDescent="0.25">
      <c r="A9" s="14" t="s">
        <v>16</v>
      </c>
      <c r="B9" s="15">
        <v>3</v>
      </c>
      <c r="C9" s="15">
        <v>1</v>
      </c>
      <c r="D9" s="15">
        <v>1</v>
      </c>
      <c r="E9" s="15">
        <v>1</v>
      </c>
      <c r="F9" s="15">
        <f t="shared" si="1"/>
        <v>4</v>
      </c>
      <c r="G9" s="15">
        <f t="shared" si="0"/>
        <v>35</v>
      </c>
      <c r="H9" s="17">
        <f>INT((H8 + 2 * E9 - D9 * (B9 - 1)  - 1)/ C9 + 1)</f>
        <v>384</v>
      </c>
    </row>
    <row r="10" spans="1:8" x14ac:dyDescent="0.25">
      <c r="A10" s="14" t="s">
        <v>17</v>
      </c>
      <c r="B10" s="15">
        <v>3</v>
      </c>
      <c r="C10" s="15">
        <v>2</v>
      </c>
      <c r="D10" s="15">
        <v>1</v>
      </c>
      <c r="E10" s="15">
        <v>1</v>
      </c>
      <c r="F10" s="15">
        <f t="shared" si="1"/>
        <v>4</v>
      </c>
      <c r="G10" s="15">
        <f t="shared" si="0"/>
        <v>43</v>
      </c>
      <c r="H10" s="17">
        <f>INT((H9 + 2 * E10 - D10 * (B10 - 1)  - 1)/ C10 + 1)</f>
        <v>192</v>
      </c>
    </row>
    <row r="11" spans="1:8" x14ac:dyDescent="0.25">
      <c r="A11" s="14" t="s">
        <v>18</v>
      </c>
      <c r="B11" s="15">
        <v>3</v>
      </c>
      <c r="C11" s="15">
        <v>1</v>
      </c>
      <c r="D11" s="15">
        <v>1</v>
      </c>
      <c r="E11" s="15">
        <v>1</v>
      </c>
      <c r="F11" s="15">
        <f t="shared" si="1"/>
        <v>8</v>
      </c>
      <c r="G11" s="15">
        <f t="shared" si="0"/>
        <v>59</v>
      </c>
      <c r="H11" s="17">
        <f>INT((H10 + 2 * E11 - D11 * (B11 - 1)  - 1)/ C11 + 1)</f>
        <v>192</v>
      </c>
    </row>
    <row r="12" spans="1:8" x14ac:dyDescent="0.25">
      <c r="A12" s="14" t="s">
        <v>19</v>
      </c>
      <c r="B12" s="15">
        <v>3</v>
      </c>
      <c r="C12" s="15">
        <v>1</v>
      </c>
      <c r="D12" s="15">
        <v>1</v>
      </c>
      <c r="E12" s="15">
        <v>1</v>
      </c>
      <c r="F12" s="15">
        <f t="shared" si="1"/>
        <v>8</v>
      </c>
      <c r="G12" s="15">
        <f t="shared" si="0"/>
        <v>75</v>
      </c>
      <c r="H12" s="17">
        <f>INT((H11 + 2 * E12 - D12 * (B12 - 1)  - 1)/ C12 + 1)</f>
        <v>192</v>
      </c>
    </row>
    <row r="13" spans="1:8" x14ac:dyDescent="0.25">
      <c r="A13" s="14" t="s">
        <v>35</v>
      </c>
      <c r="B13" s="15">
        <v>3</v>
      </c>
      <c r="C13" s="15">
        <v>1</v>
      </c>
      <c r="D13" s="15">
        <v>1</v>
      </c>
      <c r="E13" s="15">
        <v>1</v>
      </c>
      <c r="F13" s="15">
        <f t="shared" si="1"/>
        <v>8</v>
      </c>
      <c r="G13" s="15">
        <f t="shared" si="0"/>
        <v>91</v>
      </c>
      <c r="H13" s="17">
        <f>INT((H12 + 2 * E13 - D13 * (B13 - 1)  - 1)/ C13 + 1)</f>
        <v>192</v>
      </c>
    </row>
    <row r="14" spans="1:8" x14ac:dyDescent="0.25">
      <c r="A14" s="14" t="s">
        <v>20</v>
      </c>
      <c r="B14" s="15">
        <v>3</v>
      </c>
      <c r="C14" s="15">
        <f>2 / D2</f>
        <v>2</v>
      </c>
      <c r="D14" s="15">
        <f>1 * D2</f>
        <v>1</v>
      </c>
      <c r="E14" s="15">
        <f>1*D2</f>
        <v>1</v>
      </c>
      <c r="F14" s="15">
        <f t="shared" si="1"/>
        <v>8</v>
      </c>
      <c r="G14" s="15">
        <f t="shared" si="0"/>
        <v>107</v>
      </c>
      <c r="H14" s="17">
        <f>INT((H12 + 2 * E14 - D14 * (B14 - 1)  - 1)/ C14 + 1)</f>
        <v>96</v>
      </c>
    </row>
    <row r="15" spans="1:8" x14ac:dyDescent="0.25">
      <c r="A15" s="14" t="s">
        <v>22</v>
      </c>
      <c r="B15" s="15">
        <v>3</v>
      </c>
      <c r="C15" s="15">
        <v>1</v>
      </c>
      <c r="D15" s="15">
        <f>1 * D2</f>
        <v>1</v>
      </c>
      <c r="E15" s="15">
        <f>1 *D2</f>
        <v>1</v>
      </c>
      <c r="F15" s="15">
        <f t="shared" si="1"/>
        <v>16</v>
      </c>
      <c r="G15" s="15">
        <f t="shared" si="0"/>
        <v>139</v>
      </c>
      <c r="H15" s="17">
        <f>INT((H14 + 2 * E15 - D15 * (B15 - 1)  - 1)/ C15 + 1)</f>
        <v>96</v>
      </c>
    </row>
    <row r="16" spans="1:8" x14ac:dyDescent="0.25">
      <c r="A16" s="14" t="s">
        <v>23</v>
      </c>
      <c r="B16" s="15">
        <v>3</v>
      </c>
      <c r="C16" s="15">
        <v>1</v>
      </c>
      <c r="D16" s="15">
        <f>1*D2</f>
        <v>1</v>
      </c>
      <c r="E16" s="15">
        <f>1*D2</f>
        <v>1</v>
      </c>
      <c r="F16" s="15">
        <f t="shared" si="1"/>
        <v>16</v>
      </c>
      <c r="G16" s="15">
        <f>G15 + (B16 * D16 - D16) * F16</f>
        <v>171</v>
      </c>
      <c r="H16" s="17">
        <f>INT((H15 + 2 * E16 - D16 * (B16 - 1)  - 1)/ C16 + 1)</f>
        <v>96</v>
      </c>
    </row>
    <row r="17" spans="1:8" x14ac:dyDescent="0.25">
      <c r="A17" s="14" t="s">
        <v>24</v>
      </c>
      <c r="B17" s="15">
        <v>3</v>
      </c>
      <c r="C17" s="15">
        <v>1</v>
      </c>
      <c r="D17" s="15">
        <f>1*D2</f>
        <v>1</v>
      </c>
      <c r="E17" s="15">
        <f>1*D2</f>
        <v>1</v>
      </c>
      <c r="F17" s="15">
        <f t="shared" si="1"/>
        <v>16</v>
      </c>
      <c r="G17" s="15">
        <f>G16 + (B17 * D17 - D17) * F17</f>
        <v>203</v>
      </c>
      <c r="H17" s="17">
        <f t="shared" ref="H17:H33" si="2">INT((H16 + 2 * E17 - D17 * (B17 - 1)  - 1)/ C17 + 1)</f>
        <v>96</v>
      </c>
    </row>
    <row r="18" spans="1:8" x14ac:dyDescent="0.25">
      <c r="A18" s="14" t="s">
        <v>25</v>
      </c>
      <c r="B18" s="15">
        <v>3</v>
      </c>
      <c r="C18" s="15">
        <v>1</v>
      </c>
      <c r="D18" s="15">
        <f>1*D2</f>
        <v>1</v>
      </c>
      <c r="E18" s="15">
        <f>1*D2</f>
        <v>1</v>
      </c>
      <c r="F18" s="15">
        <f t="shared" si="1"/>
        <v>16</v>
      </c>
      <c r="G18" s="15">
        <f>G17 + (B18 * D18 - D18) * F18</f>
        <v>235</v>
      </c>
      <c r="H18" s="17">
        <f t="shared" si="2"/>
        <v>96</v>
      </c>
    </row>
    <row r="19" spans="1:8" x14ac:dyDescent="0.25">
      <c r="A19" s="14" t="s">
        <v>26</v>
      </c>
      <c r="B19" s="15">
        <v>3</v>
      </c>
      <c r="C19" s="15">
        <v>1</v>
      </c>
      <c r="D19" s="15">
        <f>1*D2</f>
        <v>1</v>
      </c>
      <c r="E19" s="15">
        <f>1*D2</f>
        <v>1</v>
      </c>
      <c r="F19" s="15">
        <f t="shared" si="1"/>
        <v>16</v>
      </c>
      <c r="G19" s="15">
        <f t="shared" ref="G19:G20" si="3">G18 + (B19 * D19 - D19) * F19</f>
        <v>267</v>
      </c>
      <c r="H19" s="17">
        <f t="shared" si="2"/>
        <v>96</v>
      </c>
    </row>
    <row r="20" spans="1:8" x14ac:dyDescent="0.25">
      <c r="A20" s="14" t="s">
        <v>27</v>
      </c>
      <c r="B20" s="15">
        <v>3</v>
      </c>
      <c r="C20" s="15">
        <v>1</v>
      </c>
      <c r="D20" s="15">
        <f>1*D2</f>
        <v>1</v>
      </c>
      <c r="E20" s="15">
        <f>1*D2</f>
        <v>1</v>
      </c>
      <c r="F20" s="15">
        <f t="shared" si="1"/>
        <v>16</v>
      </c>
      <c r="G20" s="15">
        <f t="shared" si="3"/>
        <v>299</v>
      </c>
      <c r="H20" s="17">
        <f t="shared" si="2"/>
        <v>96</v>
      </c>
    </row>
    <row r="21" spans="1:8" x14ac:dyDescent="0.25">
      <c r="A21" s="14" t="s">
        <v>21</v>
      </c>
      <c r="B21" s="15">
        <v>3</v>
      </c>
      <c r="C21" s="15">
        <v>1</v>
      </c>
      <c r="D21" s="15">
        <f>2*D2</f>
        <v>2</v>
      </c>
      <c r="E21" s="15">
        <f>2*D2</f>
        <v>2</v>
      </c>
      <c r="F21" s="15">
        <f t="shared" si="1"/>
        <v>16</v>
      </c>
      <c r="G21" s="15">
        <f>G20 + (B21 * D21 - D21) * F21</f>
        <v>363</v>
      </c>
      <c r="H21" s="17">
        <f t="shared" si="2"/>
        <v>96</v>
      </c>
    </row>
    <row r="22" spans="1:8" x14ac:dyDescent="0.25">
      <c r="A22" s="14" t="s">
        <v>28</v>
      </c>
      <c r="B22" s="15">
        <v>3</v>
      </c>
      <c r="C22" s="15">
        <v>1</v>
      </c>
      <c r="D22" s="15">
        <f>1*D2</f>
        <v>1</v>
      </c>
      <c r="E22" s="15">
        <f>1*D2</f>
        <v>1</v>
      </c>
      <c r="F22" s="15">
        <f t="shared" si="1"/>
        <v>16</v>
      </c>
      <c r="G22" s="15">
        <f>G21 + (B22 * D22 - D22) * F22</f>
        <v>395</v>
      </c>
      <c r="H22" s="17">
        <f t="shared" si="2"/>
        <v>96</v>
      </c>
    </row>
    <row r="23" spans="1:8" x14ac:dyDescent="0.25">
      <c r="A23" s="14" t="s">
        <v>29</v>
      </c>
      <c r="B23" s="15">
        <v>3</v>
      </c>
      <c r="C23" s="15">
        <v>1</v>
      </c>
      <c r="D23" s="15">
        <f>1*D2</f>
        <v>1</v>
      </c>
      <c r="E23" s="15">
        <f>1*D2</f>
        <v>1</v>
      </c>
      <c r="F23" s="15">
        <f t="shared" si="1"/>
        <v>16</v>
      </c>
      <c r="G23" s="15">
        <f t="shared" ref="G23" si="4">G22 + (B23 * D23 - D23) * F23</f>
        <v>427</v>
      </c>
      <c r="H23" s="17">
        <f t="shared" si="2"/>
        <v>96</v>
      </c>
    </row>
    <row r="24" spans="1:8" x14ac:dyDescent="0.25">
      <c r="A24" s="14" t="s">
        <v>30</v>
      </c>
      <c r="B24" s="15">
        <v>3</v>
      </c>
      <c r="C24" s="15">
        <v>1</v>
      </c>
      <c r="D24" s="15">
        <f>2*D2</f>
        <v>2</v>
      </c>
      <c r="E24" s="15">
        <f>2*D2</f>
        <v>2</v>
      </c>
      <c r="F24" s="15">
        <f t="shared" si="1"/>
        <v>16</v>
      </c>
      <c r="G24" s="15">
        <f>G23 + (B24 * D24 - D24) * F24</f>
        <v>491</v>
      </c>
      <c r="H24" s="17">
        <f t="shared" si="2"/>
        <v>96</v>
      </c>
    </row>
    <row r="25" spans="1:8" x14ac:dyDescent="0.25">
      <c r="A25" s="14" t="s">
        <v>31</v>
      </c>
      <c r="B25" s="15">
        <v>3</v>
      </c>
      <c r="C25" s="15">
        <v>1</v>
      </c>
      <c r="D25" s="15">
        <f>1*D2</f>
        <v>1</v>
      </c>
      <c r="E25" s="15">
        <f>1*D2</f>
        <v>1</v>
      </c>
      <c r="F25" s="15">
        <f t="shared" si="1"/>
        <v>16</v>
      </c>
      <c r="G25" s="15">
        <f t="shared" ref="G25:G31" si="5">G24 + (B25 * D25 - D25) * F25</f>
        <v>523</v>
      </c>
      <c r="H25" s="17">
        <f t="shared" si="2"/>
        <v>96</v>
      </c>
    </row>
    <row r="26" spans="1:8" x14ac:dyDescent="0.25">
      <c r="A26" s="14" t="s">
        <v>32</v>
      </c>
      <c r="B26" s="15">
        <v>3</v>
      </c>
      <c r="C26" s="15">
        <v>1</v>
      </c>
      <c r="D26" s="15">
        <f>1*D2</f>
        <v>1</v>
      </c>
      <c r="E26" s="15">
        <f>1*D2</f>
        <v>1</v>
      </c>
      <c r="F26" s="15">
        <f t="shared" si="1"/>
        <v>16</v>
      </c>
      <c r="G26" s="15">
        <f t="shared" si="5"/>
        <v>555</v>
      </c>
      <c r="H26" s="17">
        <f t="shared" si="2"/>
        <v>96</v>
      </c>
    </row>
    <row r="27" spans="1:8" x14ac:dyDescent="0.25">
      <c r="A27" s="14" t="s">
        <v>33</v>
      </c>
      <c r="B27" s="15">
        <v>3</v>
      </c>
      <c r="C27" s="15">
        <v>1</v>
      </c>
      <c r="D27" s="15">
        <f>2*D2</f>
        <v>2</v>
      </c>
      <c r="E27" s="15">
        <f>2*D2</f>
        <v>2</v>
      </c>
      <c r="F27" s="15">
        <f t="shared" si="1"/>
        <v>16</v>
      </c>
      <c r="G27" s="15">
        <f t="shared" si="5"/>
        <v>619</v>
      </c>
      <c r="H27" s="17">
        <f t="shared" si="2"/>
        <v>96</v>
      </c>
    </row>
    <row r="28" spans="1:8" x14ac:dyDescent="0.25">
      <c r="A28" s="14" t="s">
        <v>34</v>
      </c>
      <c r="B28" s="15">
        <v>3</v>
      </c>
      <c r="C28" s="15">
        <v>1</v>
      </c>
      <c r="D28" s="15">
        <f>1*D2</f>
        <v>1</v>
      </c>
      <c r="E28" s="15">
        <f>1*D2</f>
        <v>1</v>
      </c>
      <c r="F28" s="15">
        <f t="shared" si="1"/>
        <v>16</v>
      </c>
      <c r="G28" s="15">
        <f t="shared" si="5"/>
        <v>651</v>
      </c>
      <c r="H28" s="17">
        <f t="shared" si="2"/>
        <v>96</v>
      </c>
    </row>
    <row r="29" spans="1:8" x14ac:dyDescent="0.25">
      <c r="A29" s="14" t="s">
        <v>36</v>
      </c>
      <c r="B29" s="15">
        <v>1</v>
      </c>
      <c r="C29" s="15">
        <v>1</v>
      </c>
      <c r="D29" s="15">
        <v>1</v>
      </c>
      <c r="E29" s="15">
        <v>0</v>
      </c>
      <c r="F29" s="15">
        <f t="shared" si="1"/>
        <v>16</v>
      </c>
      <c r="G29" s="15">
        <f t="shared" si="5"/>
        <v>651</v>
      </c>
      <c r="H29" s="17">
        <f t="shared" si="2"/>
        <v>96</v>
      </c>
    </row>
    <row r="30" spans="1:8" x14ac:dyDescent="0.25">
      <c r="A30" s="14" t="s">
        <v>37</v>
      </c>
      <c r="B30" s="15">
        <v>3</v>
      </c>
      <c r="C30" s="15">
        <v>1</v>
      </c>
      <c r="D30" s="15">
        <f>6*D2</f>
        <v>6</v>
      </c>
      <c r="E30" s="15">
        <f>6*D2</f>
        <v>6</v>
      </c>
      <c r="F30" s="15">
        <f t="shared" si="1"/>
        <v>16</v>
      </c>
      <c r="G30" s="15">
        <f t="shared" si="5"/>
        <v>843</v>
      </c>
      <c r="H30" s="17">
        <f t="shared" si="2"/>
        <v>96</v>
      </c>
    </row>
    <row r="31" spans="1:8" x14ac:dyDescent="0.25">
      <c r="A31" s="14" t="s">
        <v>38</v>
      </c>
      <c r="B31" s="15">
        <v>3</v>
      </c>
      <c r="C31" s="15">
        <v>1</v>
      </c>
      <c r="D31" s="15">
        <f>12*D2</f>
        <v>12</v>
      </c>
      <c r="E31" s="15">
        <f>12*D2</f>
        <v>12</v>
      </c>
      <c r="F31" s="15">
        <f t="shared" si="1"/>
        <v>16</v>
      </c>
      <c r="G31" s="15">
        <f>G29 + (B31 * D31 - D31) * F31</f>
        <v>1035</v>
      </c>
      <c r="H31" s="17">
        <f t="shared" si="2"/>
        <v>96</v>
      </c>
    </row>
    <row r="32" spans="1:8" x14ac:dyDescent="0.25">
      <c r="A32" s="14" t="s">
        <v>39</v>
      </c>
      <c r="B32" s="15">
        <v>3</v>
      </c>
      <c r="C32" s="15">
        <v>1</v>
      </c>
      <c r="D32" s="15">
        <f>18*D2</f>
        <v>18</v>
      </c>
      <c r="E32" s="15">
        <f>18*D2</f>
        <v>18</v>
      </c>
      <c r="F32" s="15">
        <f t="shared" si="1"/>
        <v>16</v>
      </c>
      <c r="G32" s="15">
        <f>G29 + (B32 * D32 - D32) * F32</f>
        <v>1227</v>
      </c>
      <c r="H32" s="17">
        <f t="shared" si="2"/>
        <v>96</v>
      </c>
    </row>
    <row r="33" spans="1:8" x14ac:dyDescent="0.25">
      <c r="A33" s="18" t="s">
        <v>40</v>
      </c>
      <c r="B33" s="19">
        <f>H28</f>
        <v>96</v>
      </c>
      <c r="C33" s="19">
        <v>1</v>
      </c>
      <c r="D33" s="19">
        <v>1</v>
      </c>
      <c r="E33" s="19">
        <v>0</v>
      </c>
      <c r="F33" s="19">
        <f t="shared" si="1"/>
        <v>16</v>
      </c>
      <c r="G33" s="19">
        <f>G29 + (B33 * D33 - D33) * F33</f>
        <v>2171</v>
      </c>
      <c r="H33" s="20">
        <f t="shared" si="2"/>
        <v>1</v>
      </c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2015-06-05T18:17:20Z</dcterms:created>
  <dcterms:modified xsi:type="dcterms:W3CDTF">2020-12-26T15:06:24Z</dcterms:modified>
</cp:coreProperties>
</file>