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igm\Documents\Projects\LC Assessment 1\Data humanitarian\by sector\"/>
    </mc:Choice>
  </mc:AlternateContent>
  <xr:revisionPtr revIDLastSave="0" documentId="13_ncr:1_{B39864FB-BF97-465C-92D4-BF9D376227ED}" xr6:coauthVersionLast="47" xr6:coauthVersionMax="47" xr10:uidLastSave="{00000000-0000-0000-0000-000000000000}"/>
  <bookViews>
    <workbookView xWindow="-108" yWindow="-108" windowWidth="27096" windowHeight="16296" activeTab="5" xr2:uid="{9E8FCB40-A601-447B-A255-95B5A346E460}"/>
  </bookViews>
  <sheets>
    <sheet name="2018" sheetId="1" r:id="rId1"/>
    <sheet name="2019" sheetId="2" r:id="rId2"/>
    <sheet name="2020" sheetId="3" r:id="rId3"/>
    <sheet name="2021" sheetId="4" r:id="rId4"/>
    <sheet name="2022" sheetId="5" r:id="rId5"/>
    <sheet name="Sector" sheetId="6" r:id="rId6"/>
  </sheets>
  <definedNames>
    <definedName name="_xlnm._FilterDatabase" localSheetId="5" hidden="1">Sector!$A$2:$A$18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" i="6" l="1"/>
  <c r="D12" i="6"/>
  <c r="E12" i="6"/>
  <c r="F12" i="6"/>
  <c r="B12" i="6"/>
  <c r="F3" i="6"/>
  <c r="F4" i="6"/>
  <c r="F5" i="6"/>
  <c r="F6" i="6"/>
  <c r="F7" i="6"/>
  <c r="F8" i="6"/>
  <c r="F9" i="6"/>
  <c r="F10" i="6"/>
  <c r="F11" i="6"/>
  <c r="F13" i="6"/>
  <c r="F14" i="6"/>
  <c r="F17" i="6" s="1"/>
  <c r="F15" i="6"/>
  <c r="F16" i="6"/>
  <c r="F18" i="6"/>
  <c r="F2" i="6"/>
  <c r="E7" i="6"/>
  <c r="E3" i="6"/>
  <c r="E4" i="6"/>
  <c r="E5" i="6"/>
  <c r="E6" i="6"/>
  <c r="E8" i="6"/>
  <c r="E9" i="6"/>
  <c r="E10" i="6"/>
  <c r="E11" i="6"/>
  <c r="E13" i="6"/>
  <c r="E14" i="6"/>
  <c r="E17" i="6" s="1"/>
  <c r="E15" i="6"/>
  <c r="E16" i="6"/>
  <c r="E18" i="6"/>
  <c r="E2" i="6"/>
  <c r="D11" i="6"/>
  <c r="D3" i="6"/>
  <c r="D4" i="6"/>
  <c r="D5" i="6"/>
  <c r="D6" i="6"/>
  <c r="D7" i="6"/>
  <c r="D8" i="6"/>
  <c r="D9" i="6"/>
  <c r="D10" i="6"/>
  <c r="D13" i="6"/>
  <c r="D14" i="6"/>
  <c r="D17" i="6" s="1"/>
  <c r="D15" i="6"/>
  <c r="D16" i="6"/>
  <c r="D18" i="6"/>
  <c r="D2" i="6"/>
  <c r="C7" i="6"/>
  <c r="C3" i="6"/>
  <c r="C4" i="6"/>
  <c r="C5" i="6"/>
  <c r="C6" i="6"/>
  <c r="C8" i="6"/>
  <c r="C9" i="6"/>
  <c r="C10" i="6"/>
  <c r="C11" i="6"/>
  <c r="C13" i="6"/>
  <c r="C14" i="6"/>
  <c r="C17" i="6" s="1"/>
  <c r="C15" i="6"/>
  <c r="C16" i="6"/>
  <c r="C18" i="6"/>
  <c r="C2" i="6"/>
  <c r="B2" i="6"/>
  <c r="B7" i="6"/>
  <c r="B3" i="6"/>
  <c r="B4" i="6"/>
  <c r="B5" i="6"/>
  <c r="B6" i="6"/>
  <c r="B8" i="6"/>
  <c r="B9" i="6"/>
  <c r="B10" i="6"/>
  <c r="B11" i="6"/>
  <c r="B13" i="6"/>
  <c r="B14" i="6"/>
  <c r="B17" i="6" s="1"/>
  <c r="B15" i="6"/>
  <c r="B16" i="6"/>
  <c r="B18" i="6"/>
</calcChain>
</file>

<file path=xl/sharedStrings.xml><?xml version="1.0" encoding="utf-8"?>
<sst xmlns="http://schemas.openxmlformats.org/spreadsheetml/2006/main" count="120" uniqueCount="26">
  <si>
    <t>Sector</t>
  </si>
  <si>
    <t>Funded (US$)</t>
  </si>
  <si>
    <t>Agriculture</t>
  </si>
  <si>
    <t>Camp Coordination / Management</t>
  </si>
  <si>
    <t>Coordination and support services</t>
  </si>
  <si>
    <t>Early Recovery</t>
  </si>
  <si>
    <t>Education</t>
  </si>
  <si>
    <t>Emergency Shelter and NFI</t>
  </si>
  <si>
    <t>Emergency Telecommunications</t>
  </si>
  <si>
    <t>Food Security</t>
  </si>
  <si>
    <t>Health</t>
  </si>
  <si>
    <t>Logistics</t>
  </si>
  <si>
    <t>Multi-sector</t>
  </si>
  <si>
    <t>Not specified</t>
  </si>
  <si>
    <t>Nutrition</t>
  </si>
  <si>
    <t>Other</t>
  </si>
  <si>
    <t>Protection</t>
  </si>
  <si>
    <t>Protection - Child Protection</t>
  </si>
  <si>
    <t>Protection - Gender-Based Violence</t>
  </si>
  <si>
    <t>Water Sanitation Hygiene</t>
  </si>
  <si>
    <t>Multiple Sectors (shared)</t>
  </si>
  <si>
    <t>COVID-19</t>
  </si>
  <si>
    <t>Protection - Housing, Land and Property</t>
  </si>
  <si>
    <t>Funded Sector</t>
  </si>
  <si>
    <t>Protection (including child protection and gender based violence)</t>
  </si>
  <si>
    <t>Other (non specific, multi, and shared multi sector)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</si>
</sst>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164" fontId="0" fillId="0" borderId="0" xfId="0" applyNumberFormat="1"/>
    <xf numFmtId="0" fontId="1" fillId="2" borderId="0" xfId="0" applyFont="1" applyFill="1" applyAlignment="1">
      <alignment horizontal="center"/>
    </xf>
    <xf numFmtId="0" fontId="0" fillId="2" borderId="0" xfId="0" applyFill="1"/>
    <xf numFmtId="0" fontId="0" fillId="3" borderId="0" xfId="0" applyFill="1"/>
    <xf numFmtId="164" fontId="0" fillId="3" borderId="0" xfId="0" applyNumberFormat="1" applyFill="1"/>
    <xf numFmtId="0" fontId="0" fillId="4" borderId="0" xfId="0" applyFill="1"/>
    <xf numFmtId="164" fontId="0" fillId="4" borderId="0" xfId="0" applyNumberFormat="1" applyFill="1"/>
    <xf numFmtId="0" fontId="0" fillId="5" borderId="0" xfId="0" applyFill="1"/>
    <xf numFmtId="164" fontId="0" fillId="5" borderId="0" xfId="0" applyNumberFormat="1" applyFill="1"/>
    <xf numFmtId="0" fontId="0" fillId="6" borderId="0" xfId="0" applyFill="1"/>
    <xf numFmtId="164" fontId="0" fillId="6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Funding by Specific Sector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Sector!$A$2</c:f>
              <c:strCache>
                <c:ptCount val="1"/>
                <c:pt idx="0">
                  <c:v>Agriculture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Sector!$B$1:$F$1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Sector!$B$2:$F$2</c:f>
              <c:numCache>
                <c:formatCode>"$"#,##0</c:formatCode>
                <c:ptCount val="5"/>
                <c:pt idx="0">
                  <c:v>1006666</c:v>
                </c:pt>
                <c:pt idx="1">
                  <c:v>1730000</c:v>
                </c:pt>
                <c:pt idx="2">
                  <c:v>1700000</c:v>
                </c:pt>
                <c:pt idx="3">
                  <c:v>1948076</c:v>
                </c:pt>
                <c:pt idx="4">
                  <c:v>548939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21-4856-8EC0-890011DFC51D}"/>
            </c:ext>
          </c:extLst>
        </c:ser>
        <c:ser>
          <c:idx val="1"/>
          <c:order val="1"/>
          <c:tx>
            <c:strRef>
              <c:f>Sector!$A$3</c:f>
              <c:strCache>
                <c:ptCount val="1"/>
                <c:pt idx="0">
                  <c:v>Camp Coordination / Management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Sector!$B$1:$F$1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Sector!$B$3:$F$3</c:f>
              <c:numCache>
                <c:formatCode>"$"#,##0</c:formatCode>
                <c:ptCount val="5"/>
                <c:pt idx="0">
                  <c:v>41533106</c:v>
                </c:pt>
                <c:pt idx="1">
                  <c:v>29666969</c:v>
                </c:pt>
                <c:pt idx="2">
                  <c:v>14353721</c:v>
                </c:pt>
                <c:pt idx="3">
                  <c:v>13058186</c:v>
                </c:pt>
                <c:pt idx="4">
                  <c:v>14862547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A21-4856-8EC0-890011DFC51D}"/>
            </c:ext>
          </c:extLst>
        </c:ser>
        <c:ser>
          <c:idx val="2"/>
          <c:order val="2"/>
          <c:tx>
            <c:strRef>
              <c:f>Sector!$A$4</c:f>
              <c:strCache>
                <c:ptCount val="1"/>
                <c:pt idx="0">
                  <c:v>Coordination and support services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Sector!$B$1:$F$1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Sector!$B$4:$F$4</c:f>
              <c:numCache>
                <c:formatCode>"$"#,##0</c:formatCode>
                <c:ptCount val="5"/>
                <c:pt idx="0">
                  <c:v>42428884</c:v>
                </c:pt>
                <c:pt idx="1">
                  <c:v>8159292</c:v>
                </c:pt>
                <c:pt idx="2">
                  <c:v>2938499</c:v>
                </c:pt>
                <c:pt idx="3">
                  <c:v>11817654</c:v>
                </c:pt>
                <c:pt idx="4">
                  <c:v>7974598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A21-4856-8EC0-890011DFC51D}"/>
            </c:ext>
          </c:extLst>
        </c:ser>
        <c:ser>
          <c:idx val="3"/>
          <c:order val="3"/>
          <c:tx>
            <c:strRef>
              <c:f>Sector!$A$5</c:f>
              <c:strCache>
                <c:ptCount val="1"/>
                <c:pt idx="0">
                  <c:v>Education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Sector!$B$1:$F$1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Sector!$B$5:$F$5</c:f>
              <c:numCache>
                <c:formatCode>"$"#,##0</c:formatCode>
                <c:ptCount val="5"/>
                <c:pt idx="0">
                  <c:v>39117511</c:v>
                </c:pt>
                <c:pt idx="1">
                  <c:v>67943171</c:v>
                </c:pt>
                <c:pt idx="2">
                  <c:v>18366485</c:v>
                </c:pt>
                <c:pt idx="3">
                  <c:v>25187433</c:v>
                </c:pt>
                <c:pt idx="4">
                  <c:v>14980601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A21-4856-8EC0-890011DFC51D}"/>
            </c:ext>
          </c:extLst>
        </c:ser>
        <c:ser>
          <c:idx val="4"/>
          <c:order val="4"/>
          <c:tx>
            <c:strRef>
              <c:f>Sector!$A$6</c:f>
              <c:strCache>
                <c:ptCount val="1"/>
                <c:pt idx="0">
                  <c:v>Emergency Shelter and NFI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Sector!$B$1:$F$1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Sector!$B$6:$F$6</c:f>
              <c:numCache>
                <c:formatCode>"$"#,##0</c:formatCode>
                <c:ptCount val="5"/>
                <c:pt idx="0">
                  <c:v>36259615</c:v>
                </c:pt>
                <c:pt idx="1">
                  <c:v>49567729</c:v>
                </c:pt>
                <c:pt idx="2">
                  <c:v>30632132</c:v>
                </c:pt>
                <c:pt idx="3">
                  <c:v>38403136</c:v>
                </c:pt>
                <c:pt idx="4">
                  <c:v>21491687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A21-4856-8EC0-890011DFC51D}"/>
            </c:ext>
          </c:extLst>
        </c:ser>
        <c:ser>
          <c:idx val="5"/>
          <c:order val="5"/>
          <c:tx>
            <c:strRef>
              <c:f>Sector!$A$7</c:f>
              <c:strCache>
                <c:ptCount val="1"/>
                <c:pt idx="0">
                  <c:v>Food Security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Sector!$B$1:$F$1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Sector!$B$7:$F$7</c:f>
              <c:numCache>
                <c:formatCode>"$"#,##0</c:formatCode>
                <c:ptCount val="5"/>
                <c:pt idx="0">
                  <c:v>204149739</c:v>
                </c:pt>
                <c:pt idx="1">
                  <c:v>178263915</c:v>
                </c:pt>
                <c:pt idx="2">
                  <c:v>221049026</c:v>
                </c:pt>
                <c:pt idx="3">
                  <c:v>164457779</c:v>
                </c:pt>
                <c:pt idx="4">
                  <c:v>240578208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A21-4856-8EC0-890011DFC51D}"/>
            </c:ext>
          </c:extLst>
        </c:ser>
        <c:ser>
          <c:idx val="6"/>
          <c:order val="6"/>
          <c:tx>
            <c:strRef>
              <c:f>Sector!$A$8</c:f>
              <c:strCache>
                <c:ptCount val="1"/>
                <c:pt idx="0">
                  <c:v>Health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Sector!$B$1:$F$1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Sector!$B$8:$F$8</c:f>
              <c:numCache>
                <c:formatCode>"$"#,##0</c:formatCode>
                <c:ptCount val="5"/>
                <c:pt idx="0">
                  <c:v>56820918</c:v>
                </c:pt>
                <c:pt idx="1">
                  <c:v>56641001</c:v>
                </c:pt>
                <c:pt idx="2">
                  <c:v>65602220</c:v>
                </c:pt>
                <c:pt idx="3">
                  <c:v>52723883</c:v>
                </c:pt>
                <c:pt idx="4">
                  <c:v>47271205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A21-4856-8EC0-890011DFC51D}"/>
            </c:ext>
          </c:extLst>
        </c:ser>
        <c:ser>
          <c:idx val="7"/>
          <c:order val="7"/>
          <c:tx>
            <c:strRef>
              <c:f>Sector!$A$13</c:f>
              <c:strCache>
                <c:ptCount val="1"/>
                <c:pt idx="0">
                  <c:v>Nutrition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Sector!$B$1:$F$1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Sector!$B$13:$F$13</c:f>
              <c:numCache>
                <c:formatCode>"$"#,##0</c:formatCode>
                <c:ptCount val="5"/>
                <c:pt idx="0">
                  <c:v>34803336</c:v>
                </c:pt>
                <c:pt idx="1">
                  <c:v>67857910</c:v>
                </c:pt>
                <c:pt idx="2">
                  <c:v>4088517</c:v>
                </c:pt>
                <c:pt idx="3">
                  <c:v>26129693</c:v>
                </c:pt>
                <c:pt idx="4">
                  <c:v>26032209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A21-4856-8EC0-890011DFC51D}"/>
            </c:ext>
          </c:extLst>
        </c:ser>
        <c:ser>
          <c:idx val="8"/>
          <c:order val="8"/>
          <c:tx>
            <c:strRef>
              <c:f>Sector!$A$17</c:f>
              <c:strCache>
                <c:ptCount val="1"/>
                <c:pt idx="0">
                  <c:v>Protection (including child protection and gender based violence)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Sector!$B$1:$F$1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Sector!$B$17:$F$17</c:f>
              <c:numCache>
                <c:formatCode>"$"#,##0</c:formatCode>
                <c:ptCount val="5"/>
                <c:pt idx="0">
                  <c:v>45840072</c:v>
                </c:pt>
                <c:pt idx="1">
                  <c:v>56722734</c:v>
                </c:pt>
                <c:pt idx="2">
                  <c:v>36227518</c:v>
                </c:pt>
                <c:pt idx="3">
                  <c:v>55374968</c:v>
                </c:pt>
                <c:pt idx="4">
                  <c:v>13613714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A21-4856-8EC0-890011DFC51D}"/>
            </c:ext>
          </c:extLst>
        </c:ser>
        <c:ser>
          <c:idx val="9"/>
          <c:order val="9"/>
          <c:tx>
            <c:strRef>
              <c:f>Sector!$A$18</c:f>
              <c:strCache>
                <c:ptCount val="1"/>
                <c:pt idx="0">
                  <c:v>Water Sanitation Hygiene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Sector!$B$1:$F$1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Sector!$B$18:$F$18</c:f>
              <c:numCache>
                <c:formatCode>"$"#,##0</c:formatCode>
                <c:ptCount val="5"/>
                <c:pt idx="0">
                  <c:v>41098544</c:v>
                </c:pt>
                <c:pt idx="1">
                  <c:v>58143707</c:v>
                </c:pt>
                <c:pt idx="2">
                  <c:v>20583534</c:v>
                </c:pt>
                <c:pt idx="3">
                  <c:v>31913419</c:v>
                </c:pt>
                <c:pt idx="4">
                  <c:v>6754973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A21-4856-8EC0-890011DFC5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379632"/>
        <c:axId val="306376752"/>
      </c:lineChart>
      <c:catAx>
        <c:axId val="306379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376752"/>
        <c:crosses val="autoZero"/>
        <c:auto val="1"/>
        <c:lblAlgn val="ctr"/>
        <c:lblOffset val="100"/>
        <c:noMultiLvlLbl val="0"/>
      </c:catAx>
      <c:valAx>
        <c:axId val="306376752"/>
        <c:scaling>
          <c:orientation val="minMax"/>
          <c:max val="300000000"/>
          <c:min val="5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379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Funding by sector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Sector!$A$2</c:f>
              <c:strCache>
                <c:ptCount val="1"/>
                <c:pt idx="0">
                  <c:v>Agriculture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Sector!$B$1:$F$1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Sector!$B$2:$F$2</c:f>
              <c:numCache>
                <c:formatCode>"$"#,##0</c:formatCode>
                <c:ptCount val="5"/>
                <c:pt idx="0">
                  <c:v>1006666</c:v>
                </c:pt>
                <c:pt idx="1">
                  <c:v>1730000</c:v>
                </c:pt>
                <c:pt idx="2">
                  <c:v>1700000</c:v>
                </c:pt>
                <c:pt idx="3">
                  <c:v>1948076</c:v>
                </c:pt>
                <c:pt idx="4">
                  <c:v>548939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10-46C7-9B4E-A1115C1D586A}"/>
            </c:ext>
          </c:extLst>
        </c:ser>
        <c:ser>
          <c:idx val="1"/>
          <c:order val="1"/>
          <c:tx>
            <c:strRef>
              <c:f>Sector!$A$3</c:f>
              <c:strCache>
                <c:ptCount val="1"/>
                <c:pt idx="0">
                  <c:v>Camp Coordination / Management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Sector!$B$1:$F$1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Sector!$B$3:$F$3</c:f>
              <c:numCache>
                <c:formatCode>"$"#,##0</c:formatCode>
                <c:ptCount val="5"/>
                <c:pt idx="0">
                  <c:v>41533106</c:v>
                </c:pt>
                <c:pt idx="1">
                  <c:v>29666969</c:v>
                </c:pt>
                <c:pt idx="2">
                  <c:v>14353721</c:v>
                </c:pt>
                <c:pt idx="3">
                  <c:v>13058186</c:v>
                </c:pt>
                <c:pt idx="4">
                  <c:v>14862547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10-46C7-9B4E-A1115C1D586A}"/>
            </c:ext>
          </c:extLst>
        </c:ser>
        <c:ser>
          <c:idx val="2"/>
          <c:order val="2"/>
          <c:tx>
            <c:strRef>
              <c:f>Sector!$A$4</c:f>
              <c:strCache>
                <c:ptCount val="1"/>
                <c:pt idx="0">
                  <c:v>Coordination and support services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Sector!$B$1:$F$1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Sector!$B$4:$F$4</c:f>
              <c:numCache>
                <c:formatCode>"$"#,##0</c:formatCode>
                <c:ptCount val="5"/>
                <c:pt idx="0">
                  <c:v>42428884</c:v>
                </c:pt>
                <c:pt idx="1">
                  <c:v>8159292</c:v>
                </c:pt>
                <c:pt idx="2">
                  <c:v>2938499</c:v>
                </c:pt>
                <c:pt idx="3">
                  <c:v>11817654</c:v>
                </c:pt>
                <c:pt idx="4">
                  <c:v>7974598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010-46C7-9B4E-A1115C1D586A}"/>
            </c:ext>
          </c:extLst>
        </c:ser>
        <c:ser>
          <c:idx val="3"/>
          <c:order val="3"/>
          <c:tx>
            <c:strRef>
              <c:f>Sector!$A$5</c:f>
              <c:strCache>
                <c:ptCount val="1"/>
                <c:pt idx="0">
                  <c:v>Education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Sector!$B$1:$F$1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Sector!$B$5:$F$5</c:f>
              <c:numCache>
                <c:formatCode>"$"#,##0</c:formatCode>
                <c:ptCount val="5"/>
                <c:pt idx="0">
                  <c:v>39117511</c:v>
                </c:pt>
                <c:pt idx="1">
                  <c:v>67943171</c:v>
                </c:pt>
                <c:pt idx="2">
                  <c:v>18366485</c:v>
                </c:pt>
                <c:pt idx="3">
                  <c:v>25187433</c:v>
                </c:pt>
                <c:pt idx="4">
                  <c:v>14980601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010-46C7-9B4E-A1115C1D586A}"/>
            </c:ext>
          </c:extLst>
        </c:ser>
        <c:ser>
          <c:idx val="4"/>
          <c:order val="4"/>
          <c:tx>
            <c:strRef>
              <c:f>Sector!$A$6</c:f>
              <c:strCache>
                <c:ptCount val="1"/>
                <c:pt idx="0">
                  <c:v>Emergency Shelter and NFI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Sector!$B$1:$F$1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Sector!$B$6:$F$6</c:f>
              <c:numCache>
                <c:formatCode>"$"#,##0</c:formatCode>
                <c:ptCount val="5"/>
                <c:pt idx="0">
                  <c:v>36259615</c:v>
                </c:pt>
                <c:pt idx="1">
                  <c:v>49567729</c:v>
                </c:pt>
                <c:pt idx="2">
                  <c:v>30632132</c:v>
                </c:pt>
                <c:pt idx="3">
                  <c:v>38403136</c:v>
                </c:pt>
                <c:pt idx="4">
                  <c:v>21491687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010-46C7-9B4E-A1115C1D586A}"/>
            </c:ext>
          </c:extLst>
        </c:ser>
        <c:ser>
          <c:idx val="5"/>
          <c:order val="5"/>
          <c:tx>
            <c:strRef>
              <c:f>Sector!$A$7</c:f>
              <c:strCache>
                <c:ptCount val="1"/>
                <c:pt idx="0">
                  <c:v>Food Security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dLbl>
              <c:idx val="4"/>
              <c:layout>
                <c:manualLayout>
                  <c:x val="-3.5157951815572942E-2"/>
                  <c:y val="4.107492459409534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F12-4E3C-A299-3F4BC78B111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Sector!$B$1:$F$1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Sector!$B$7:$F$7</c:f>
              <c:numCache>
                <c:formatCode>"$"#,##0</c:formatCode>
                <c:ptCount val="5"/>
                <c:pt idx="0">
                  <c:v>204149739</c:v>
                </c:pt>
                <c:pt idx="1">
                  <c:v>178263915</c:v>
                </c:pt>
                <c:pt idx="2">
                  <c:v>221049026</c:v>
                </c:pt>
                <c:pt idx="3">
                  <c:v>164457779</c:v>
                </c:pt>
                <c:pt idx="4">
                  <c:v>240578208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010-46C7-9B4E-A1115C1D586A}"/>
            </c:ext>
          </c:extLst>
        </c:ser>
        <c:ser>
          <c:idx val="6"/>
          <c:order val="6"/>
          <c:tx>
            <c:strRef>
              <c:f>Sector!$A$8</c:f>
              <c:strCache>
                <c:ptCount val="1"/>
                <c:pt idx="0">
                  <c:v>Health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Sector!$B$1:$F$1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Sector!$B$8:$F$8</c:f>
              <c:numCache>
                <c:formatCode>"$"#,##0</c:formatCode>
                <c:ptCount val="5"/>
                <c:pt idx="0">
                  <c:v>56820918</c:v>
                </c:pt>
                <c:pt idx="1">
                  <c:v>56641001</c:v>
                </c:pt>
                <c:pt idx="2">
                  <c:v>65602220</c:v>
                </c:pt>
                <c:pt idx="3">
                  <c:v>52723883</c:v>
                </c:pt>
                <c:pt idx="4">
                  <c:v>47271205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010-46C7-9B4E-A1115C1D586A}"/>
            </c:ext>
          </c:extLst>
        </c:ser>
        <c:ser>
          <c:idx val="7"/>
          <c:order val="7"/>
          <c:tx>
            <c:strRef>
              <c:f>Sector!$A$12</c:f>
              <c:strCache>
                <c:ptCount val="1"/>
                <c:pt idx="0">
                  <c:v>Other (non specific, multi, and shared multi sector)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dLbls>
            <c:dLbl>
              <c:idx val="1"/>
              <c:layout>
                <c:manualLayout>
                  <c:x val="-7.5703755803747497E-2"/>
                  <c:y val="-3.663259598840237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5F12-4E3C-A299-3F4BC78B111E}"/>
                </c:ext>
              </c:extLst>
            </c:dLbl>
            <c:dLbl>
              <c:idx val="4"/>
              <c:layout>
                <c:manualLayout>
                  <c:x val="-4.763358381193427E-2"/>
                  <c:y val="-4.551725319978834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F12-4E3C-A299-3F4BC78B111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Sector!$B$1:$F$1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Sector!$B$12:$F$12</c:f>
              <c:numCache>
                <c:formatCode>"$"#,##0</c:formatCode>
                <c:ptCount val="5"/>
                <c:pt idx="0">
                  <c:v>283128485</c:v>
                </c:pt>
                <c:pt idx="1">
                  <c:v>267353071</c:v>
                </c:pt>
                <c:pt idx="2">
                  <c:v>378574163</c:v>
                </c:pt>
                <c:pt idx="3">
                  <c:v>346586660</c:v>
                </c:pt>
                <c:pt idx="4">
                  <c:v>238204522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010-46C7-9B4E-A1115C1D586A}"/>
            </c:ext>
          </c:extLst>
        </c:ser>
        <c:ser>
          <c:idx val="8"/>
          <c:order val="8"/>
          <c:tx>
            <c:strRef>
              <c:f>Sector!$A$13</c:f>
              <c:strCache>
                <c:ptCount val="1"/>
                <c:pt idx="0">
                  <c:v>Nutrition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Sector!$B$1:$F$1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Sector!$B$13:$F$13</c:f>
              <c:numCache>
                <c:formatCode>"$"#,##0</c:formatCode>
                <c:ptCount val="5"/>
                <c:pt idx="0">
                  <c:v>34803336</c:v>
                </c:pt>
                <c:pt idx="1">
                  <c:v>67857910</c:v>
                </c:pt>
                <c:pt idx="2">
                  <c:v>4088517</c:v>
                </c:pt>
                <c:pt idx="3">
                  <c:v>26129693</c:v>
                </c:pt>
                <c:pt idx="4">
                  <c:v>26032209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010-46C7-9B4E-A1115C1D586A}"/>
            </c:ext>
          </c:extLst>
        </c:ser>
        <c:ser>
          <c:idx val="9"/>
          <c:order val="9"/>
          <c:tx>
            <c:strRef>
              <c:f>Sector!$A$17</c:f>
              <c:strCache>
                <c:ptCount val="1"/>
                <c:pt idx="0">
                  <c:v>Protection (including child protection and gender based violence)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Sector!$B$1:$F$1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Sector!$B$17:$F$17</c:f>
              <c:numCache>
                <c:formatCode>"$"#,##0</c:formatCode>
                <c:ptCount val="5"/>
                <c:pt idx="0">
                  <c:v>45840072</c:v>
                </c:pt>
                <c:pt idx="1">
                  <c:v>56722734</c:v>
                </c:pt>
                <c:pt idx="2">
                  <c:v>36227518</c:v>
                </c:pt>
                <c:pt idx="3">
                  <c:v>55374968</c:v>
                </c:pt>
                <c:pt idx="4">
                  <c:v>13613714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010-46C7-9B4E-A1115C1D586A}"/>
            </c:ext>
          </c:extLst>
        </c:ser>
        <c:ser>
          <c:idx val="10"/>
          <c:order val="10"/>
          <c:tx>
            <c:strRef>
              <c:f>Sector!$A$18</c:f>
              <c:strCache>
                <c:ptCount val="1"/>
                <c:pt idx="0">
                  <c:v>Water Sanitation Hygiene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numRef>
              <c:f>Sector!$B$1:$F$1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Sector!$B$18:$F$18</c:f>
              <c:numCache>
                <c:formatCode>"$"#,##0</c:formatCode>
                <c:ptCount val="5"/>
                <c:pt idx="0">
                  <c:v>41098544</c:v>
                </c:pt>
                <c:pt idx="1">
                  <c:v>58143707</c:v>
                </c:pt>
                <c:pt idx="2">
                  <c:v>20583534</c:v>
                </c:pt>
                <c:pt idx="3">
                  <c:v>31913419</c:v>
                </c:pt>
                <c:pt idx="4">
                  <c:v>6754973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3010-46C7-9B4E-A1115C1D58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9935776"/>
        <c:axId val="309935296"/>
      </c:lineChart>
      <c:catAx>
        <c:axId val="309935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935296"/>
        <c:crosses val="autoZero"/>
        <c:auto val="1"/>
        <c:lblAlgn val="ctr"/>
        <c:lblOffset val="100"/>
        <c:noMultiLvlLbl val="0"/>
      </c:catAx>
      <c:valAx>
        <c:axId val="309935296"/>
        <c:scaling>
          <c:orientation val="minMax"/>
          <c:max val="450000000"/>
          <c:min val="5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935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436788</xdr:colOff>
      <xdr:row>21</xdr:row>
      <xdr:rowOff>77561</xdr:rowOff>
    </xdr:from>
    <xdr:to>
      <xdr:col>6</xdr:col>
      <xdr:colOff>370114</xdr:colOff>
      <xdr:row>45</xdr:row>
      <xdr:rowOff>110898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32F2D6C-468F-BF26-28E7-7E96AE20DD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268057</xdr:colOff>
      <xdr:row>19</xdr:row>
      <xdr:rowOff>58508</xdr:rowOff>
    </xdr:from>
    <xdr:to>
      <xdr:col>11</xdr:col>
      <xdr:colOff>435429</xdr:colOff>
      <xdr:row>58</xdr:row>
      <xdr:rowOff>174172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5267A35-E4D6-B4EB-4107-ADAE79138D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ED41F-BA31-4715-A34B-A1AD0257B0C9}">
  <dimension ref="A1:B20"/>
  <sheetViews>
    <sheetView workbookViewId="0">
      <selection activeCell="A2" sqref="A2:A20"/>
    </sheetView>
  </sheetViews>
  <sheetFormatPr defaultRowHeight="14.4" x14ac:dyDescent="0.3"/>
  <cols>
    <col min="1" max="1" width="36.109375" customWidth="1"/>
    <col min="2" max="2" width="22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>
        <v>1006666</v>
      </c>
    </row>
    <row r="3" spans="1:2" x14ac:dyDescent="0.3">
      <c r="A3" t="s">
        <v>3</v>
      </c>
      <c r="B3" s="2">
        <v>41533106</v>
      </c>
    </row>
    <row r="4" spans="1:2" x14ac:dyDescent="0.3">
      <c r="A4" t="s">
        <v>4</v>
      </c>
      <c r="B4" s="2">
        <v>42428884</v>
      </c>
    </row>
    <row r="5" spans="1:2" x14ac:dyDescent="0.3">
      <c r="A5" t="s">
        <v>5</v>
      </c>
      <c r="B5" s="2">
        <v>543769</v>
      </c>
    </row>
    <row r="6" spans="1:2" x14ac:dyDescent="0.3">
      <c r="A6" t="s">
        <v>6</v>
      </c>
      <c r="B6" s="2">
        <v>39117511</v>
      </c>
    </row>
    <row r="7" spans="1:2" x14ac:dyDescent="0.3">
      <c r="A7" t="s">
        <v>7</v>
      </c>
      <c r="B7" s="2">
        <v>36259615</v>
      </c>
    </row>
    <row r="8" spans="1:2" x14ac:dyDescent="0.3">
      <c r="A8" t="s">
        <v>8</v>
      </c>
      <c r="B8" s="2">
        <v>520000</v>
      </c>
    </row>
    <row r="9" spans="1:2" x14ac:dyDescent="0.3">
      <c r="A9" t="s">
        <v>9</v>
      </c>
      <c r="B9" s="2">
        <v>204149739</v>
      </c>
    </row>
    <row r="10" spans="1:2" x14ac:dyDescent="0.3">
      <c r="A10" t="s">
        <v>10</v>
      </c>
      <c r="B10" s="2">
        <v>56820918</v>
      </c>
    </row>
    <row r="11" spans="1:2" x14ac:dyDescent="0.3">
      <c r="A11" t="s">
        <v>11</v>
      </c>
      <c r="B11" s="2">
        <v>1151073</v>
      </c>
    </row>
    <row r="12" spans="1:2" x14ac:dyDescent="0.3">
      <c r="A12" t="s">
        <v>12</v>
      </c>
      <c r="B12" s="2">
        <v>21943993</v>
      </c>
    </row>
    <row r="13" spans="1:2" x14ac:dyDescent="0.3">
      <c r="A13" t="s">
        <v>13</v>
      </c>
      <c r="B13" s="2">
        <v>216922474</v>
      </c>
    </row>
    <row r="14" spans="1:2" x14ac:dyDescent="0.3">
      <c r="A14" t="s">
        <v>14</v>
      </c>
      <c r="B14" s="2">
        <v>34803336</v>
      </c>
    </row>
    <row r="15" spans="1:2" x14ac:dyDescent="0.3">
      <c r="A15" t="s">
        <v>15</v>
      </c>
      <c r="B15" s="2">
        <v>585368</v>
      </c>
    </row>
    <row r="16" spans="1:2" x14ac:dyDescent="0.3">
      <c r="A16" t="s">
        <v>16</v>
      </c>
      <c r="B16" s="2">
        <v>15024825</v>
      </c>
    </row>
    <row r="17" spans="1:2" x14ac:dyDescent="0.3">
      <c r="A17" t="s">
        <v>17</v>
      </c>
      <c r="B17" s="2">
        <v>23939368</v>
      </c>
    </row>
    <row r="18" spans="1:2" x14ac:dyDescent="0.3">
      <c r="A18" t="s">
        <v>18</v>
      </c>
      <c r="B18" s="2">
        <v>6875879</v>
      </c>
    </row>
    <row r="19" spans="1:2" x14ac:dyDescent="0.3">
      <c r="A19" t="s">
        <v>19</v>
      </c>
      <c r="B19" s="2">
        <v>41098544</v>
      </c>
    </row>
    <row r="20" spans="1:2" x14ac:dyDescent="0.3">
      <c r="A20" t="s">
        <v>20</v>
      </c>
      <c r="B20" s="2">
        <v>44262018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34E47-3B58-4E5B-AF6F-8C3928C62F62}">
  <dimension ref="A1:B18"/>
  <sheetViews>
    <sheetView workbookViewId="0">
      <selection activeCell="A2" sqref="A2:A18"/>
    </sheetView>
  </sheetViews>
  <sheetFormatPr defaultRowHeight="14.4" x14ac:dyDescent="0.3"/>
  <cols>
    <col min="1" max="1" width="44.5546875" customWidth="1"/>
    <col min="2" max="2" width="21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>
        <v>1730000</v>
      </c>
    </row>
    <row r="3" spans="1:2" x14ac:dyDescent="0.3">
      <c r="A3" t="s">
        <v>3</v>
      </c>
      <c r="B3" s="2">
        <v>29666969</v>
      </c>
    </row>
    <row r="4" spans="1:2" x14ac:dyDescent="0.3">
      <c r="A4" t="s">
        <v>4</v>
      </c>
      <c r="B4" s="2">
        <v>8159292</v>
      </c>
    </row>
    <row r="5" spans="1:2" x14ac:dyDescent="0.3">
      <c r="A5" t="s">
        <v>5</v>
      </c>
      <c r="B5" s="2">
        <v>2111521</v>
      </c>
    </row>
    <row r="6" spans="1:2" x14ac:dyDescent="0.3">
      <c r="A6" t="s">
        <v>6</v>
      </c>
      <c r="B6" s="2">
        <v>67943171</v>
      </c>
    </row>
    <row r="7" spans="1:2" x14ac:dyDescent="0.3">
      <c r="A7" t="s">
        <v>7</v>
      </c>
      <c r="B7" s="2">
        <v>49567729</v>
      </c>
    </row>
    <row r="8" spans="1:2" x14ac:dyDescent="0.3">
      <c r="A8" t="s">
        <v>9</v>
      </c>
      <c r="B8" s="2">
        <v>178263915</v>
      </c>
    </row>
    <row r="9" spans="1:2" x14ac:dyDescent="0.3">
      <c r="A9" t="s">
        <v>10</v>
      </c>
      <c r="B9" s="2">
        <v>56641001</v>
      </c>
    </row>
    <row r="10" spans="1:2" x14ac:dyDescent="0.3">
      <c r="A10" t="s">
        <v>11</v>
      </c>
      <c r="B10" s="2">
        <v>1679881</v>
      </c>
    </row>
    <row r="11" spans="1:2" x14ac:dyDescent="0.3">
      <c r="A11" t="s">
        <v>12</v>
      </c>
      <c r="B11" s="2">
        <v>523560</v>
      </c>
    </row>
    <row r="12" spans="1:2" x14ac:dyDescent="0.3">
      <c r="A12" t="s">
        <v>13</v>
      </c>
      <c r="B12" s="2">
        <v>227981354</v>
      </c>
    </row>
    <row r="13" spans="1:2" x14ac:dyDescent="0.3">
      <c r="A13" t="s">
        <v>14</v>
      </c>
      <c r="B13" s="2">
        <v>67857910</v>
      </c>
    </row>
    <row r="14" spans="1:2" x14ac:dyDescent="0.3">
      <c r="A14" t="s">
        <v>16</v>
      </c>
      <c r="B14" s="2">
        <v>20961821</v>
      </c>
    </row>
    <row r="15" spans="1:2" x14ac:dyDescent="0.3">
      <c r="A15" t="s">
        <v>17</v>
      </c>
      <c r="B15" s="2">
        <v>24411542</v>
      </c>
    </row>
    <row r="16" spans="1:2" x14ac:dyDescent="0.3">
      <c r="A16" t="s">
        <v>18</v>
      </c>
      <c r="B16" s="2">
        <v>11349371</v>
      </c>
    </row>
    <row r="17" spans="1:2" x14ac:dyDescent="0.3">
      <c r="A17" t="s">
        <v>19</v>
      </c>
      <c r="B17" s="2">
        <v>58143707</v>
      </c>
    </row>
    <row r="18" spans="1:2" x14ac:dyDescent="0.3">
      <c r="A18" t="s">
        <v>20</v>
      </c>
      <c r="B18" s="2">
        <v>38848157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6CF3C-77E8-4276-8AB7-469849FF6705}">
  <dimension ref="A1:B22"/>
  <sheetViews>
    <sheetView workbookViewId="0">
      <selection activeCell="A2" sqref="A2:A22"/>
    </sheetView>
  </sheetViews>
  <sheetFormatPr defaultRowHeight="14.4" x14ac:dyDescent="0.3"/>
  <cols>
    <col min="1" max="1" width="45.6640625" customWidth="1"/>
    <col min="2" max="2" width="25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>
        <v>1700000</v>
      </c>
    </row>
    <row r="3" spans="1:2" x14ac:dyDescent="0.3">
      <c r="A3" t="s">
        <v>21</v>
      </c>
      <c r="B3" s="2">
        <v>15211335</v>
      </c>
    </row>
    <row r="4" spans="1:2" x14ac:dyDescent="0.3">
      <c r="A4" t="s">
        <v>3</v>
      </c>
      <c r="B4" s="2">
        <v>14353721</v>
      </c>
    </row>
    <row r="5" spans="1:2" x14ac:dyDescent="0.3">
      <c r="A5" t="s">
        <v>4</v>
      </c>
      <c r="B5" s="2">
        <v>2938499</v>
      </c>
    </row>
    <row r="6" spans="1:2" x14ac:dyDescent="0.3">
      <c r="A6" t="s">
        <v>5</v>
      </c>
      <c r="B6" s="2">
        <v>1968</v>
      </c>
    </row>
    <row r="7" spans="1:2" x14ac:dyDescent="0.3">
      <c r="A7" t="s">
        <v>6</v>
      </c>
      <c r="B7" s="2">
        <v>18366485</v>
      </c>
    </row>
    <row r="8" spans="1:2" x14ac:dyDescent="0.3">
      <c r="A8" t="s">
        <v>7</v>
      </c>
      <c r="B8" s="2">
        <v>30632132</v>
      </c>
    </row>
    <row r="9" spans="1:2" x14ac:dyDescent="0.3">
      <c r="A9" t="s">
        <v>8</v>
      </c>
      <c r="B9" s="2">
        <v>4140137</v>
      </c>
    </row>
    <row r="10" spans="1:2" x14ac:dyDescent="0.3">
      <c r="A10" t="s">
        <v>9</v>
      </c>
      <c r="B10" s="2">
        <v>221049026</v>
      </c>
    </row>
    <row r="11" spans="1:2" x14ac:dyDescent="0.3">
      <c r="A11" t="s">
        <v>10</v>
      </c>
      <c r="B11" s="2">
        <v>65602220</v>
      </c>
    </row>
    <row r="12" spans="1:2" x14ac:dyDescent="0.3">
      <c r="A12" t="s">
        <v>11</v>
      </c>
      <c r="B12" s="2">
        <v>2307825</v>
      </c>
    </row>
    <row r="13" spans="1:2" x14ac:dyDescent="0.3">
      <c r="A13" t="s">
        <v>12</v>
      </c>
      <c r="B13" s="2">
        <v>73928382</v>
      </c>
    </row>
    <row r="14" spans="1:2" x14ac:dyDescent="0.3">
      <c r="A14" t="s">
        <v>13</v>
      </c>
      <c r="B14" s="2">
        <v>227271097</v>
      </c>
    </row>
    <row r="15" spans="1:2" x14ac:dyDescent="0.3">
      <c r="A15" t="s">
        <v>14</v>
      </c>
      <c r="B15" s="2">
        <v>4088517</v>
      </c>
    </row>
    <row r="16" spans="1:2" x14ac:dyDescent="0.3">
      <c r="A16" t="s">
        <v>15</v>
      </c>
      <c r="B16" s="2">
        <v>4975136</v>
      </c>
    </row>
    <row r="17" spans="1:2" x14ac:dyDescent="0.3">
      <c r="A17" t="s">
        <v>16</v>
      </c>
      <c r="B17" s="2">
        <v>23247118</v>
      </c>
    </row>
    <row r="18" spans="1:2" x14ac:dyDescent="0.3">
      <c r="A18" t="s">
        <v>17</v>
      </c>
      <c r="B18" s="2">
        <v>8969359</v>
      </c>
    </row>
    <row r="19" spans="1:2" x14ac:dyDescent="0.3">
      <c r="A19" t="s">
        <v>18</v>
      </c>
      <c r="B19" s="2">
        <v>4011041</v>
      </c>
    </row>
    <row r="20" spans="1:2" x14ac:dyDescent="0.3">
      <c r="A20" t="s">
        <v>22</v>
      </c>
      <c r="B20" s="2">
        <v>125119</v>
      </c>
    </row>
    <row r="21" spans="1:2" x14ac:dyDescent="0.3">
      <c r="A21" t="s">
        <v>19</v>
      </c>
      <c r="B21" s="2">
        <v>20583534</v>
      </c>
    </row>
    <row r="22" spans="1:2" x14ac:dyDescent="0.3">
      <c r="A22" t="s">
        <v>20</v>
      </c>
      <c r="B22" s="2">
        <v>77374684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CF0A9-7B83-47DE-8902-1B6D736698B0}">
  <dimension ref="A1:B17"/>
  <sheetViews>
    <sheetView workbookViewId="0">
      <selection activeCell="A2" sqref="A2:A17"/>
    </sheetView>
  </sheetViews>
  <sheetFormatPr defaultRowHeight="14.4" x14ac:dyDescent="0.3"/>
  <cols>
    <col min="1" max="1" width="49.5546875" customWidth="1"/>
    <col min="2" max="2" width="30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>
        <v>1948076</v>
      </c>
    </row>
    <row r="3" spans="1:2" x14ac:dyDescent="0.3">
      <c r="A3" t="s">
        <v>3</v>
      </c>
      <c r="B3" s="2">
        <v>13058186</v>
      </c>
    </row>
    <row r="4" spans="1:2" x14ac:dyDescent="0.3">
      <c r="A4" t="s">
        <v>4</v>
      </c>
      <c r="B4" s="2">
        <v>11817654</v>
      </c>
    </row>
    <row r="5" spans="1:2" x14ac:dyDescent="0.3">
      <c r="A5" t="s">
        <v>6</v>
      </c>
      <c r="B5" s="2">
        <v>25187433</v>
      </c>
    </row>
    <row r="6" spans="1:2" x14ac:dyDescent="0.3">
      <c r="A6" t="s">
        <v>7</v>
      </c>
      <c r="B6" s="2">
        <v>38403136</v>
      </c>
    </row>
    <row r="7" spans="1:2" x14ac:dyDescent="0.3">
      <c r="A7" t="s">
        <v>8</v>
      </c>
      <c r="B7" s="2">
        <v>1000000</v>
      </c>
    </row>
    <row r="8" spans="1:2" x14ac:dyDescent="0.3">
      <c r="A8" t="s">
        <v>9</v>
      </c>
      <c r="B8" s="2">
        <v>164457779</v>
      </c>
    </row>
    <row r="9" spans="1:2" x14ac:dyDescent="0.3">
      <c r="A9" t="s">
        <v>10</v>
      </c>
      <c r="B9" s="2">
        <v>52723883</v>
      </c>
    </row>
    <row r="10" spans="1:2" x14ac:dyDescent="0.3">
      <c r="A10" t="s">
        <v>12</v>
      </c>
      <c r="B10" s="2">
        <v>7773777</v>
      </c>
    </row>
    <row r="11" spans="1:2" x14ac:dyDescent="0.3">
      <c r="A11" t="s">
        <v>13</v>
      </c>
      <c r="B11" s="2">
        <v>240579372</v>
      </c>
    </row>
    <row r="12" spans="1:2" x14ac:dyDescent="0.3">
      <c r="A12" t="s">
        <v>14</v>
      </c>
      <c r="B12" s="2">
        <v>26129693</v>
      </c>
    </row>
    <row r="13" spans="1:2" x14ac:dyDescent="0.3">
      <c r="A13" t="s">
        <v>16</v>
      </c>
      <c r="B13" s="2">
        <v>21078066</v>
      </c>
    </row>
    <row r="14" spans="1:2" x14ac:dyDescent="0.3">
      <c r="A14" t="s">
        <v>17</v>
      </c>
      <c r="B14" s="2">
        <v>12602278</v>
      </c>
    </row>
    <row r="15" spans="1:2" x14ac:dyDescent="0.3">
      <c r="A15" t="s">
        <v>18</v>
      </c>
      <c r="B15" s="2">
        <v>21694624</v>
      </c>
    </row>
    <row r="16" spans="1:2" x14ac:dyDescent="0.3">
      <c r="A16" t="s">
        <v>19</v>
      </c>
      <c r="B16" s="2">
        <v>31913419</v>
      </c>
    </row>
    <row r="17" spans="1:2" x14ac:dyDescent="0.3">
      <c r="A17" t="s">
        <v>20</v>
      </c>
      <c r="B17" s="2">
        <v>98233511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12E54-03CF-4A63-8A36-8DE2A804F10A}">
  <dimension ref="A1:B20"/>
  <sheetViews>
    <sheetView workbookViewId="0">
      <selection activeCell="A2" sqref="A2:A20"/>
    </sheetView>
  </sheetViews>
  <sheetFormatPr defaultRowHeight="14.4" x14ac:dyDescent="0.3"/>
  <cols>
    <col min="1" max="1" width="39.109375" customWidth="1"/>
    <col min="2" max="2" width="38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>
        <v>548939</v>
      </c>
    </row>
    <row r="3" spans="1:2" x14ac:dyDescent="0.3">
      <c r="A3" t="s">
        <v>3</v>
      </c>
      <c r="B3" s="2">
        <v>14862547</v>
      </c>
    </row>
    <row r="4" spans="1:2" x14ac:dyDescent="0.3">
      <c r="A4" t="s">
        <v>4</v>
      </c>
      <c r="B4" s="2">
        <v>7974598</v>
      </c>
    </row>
    <row r="5" spans="1:2" x14ac:dyDescent="0.3">
      <c r="A5" t="s">
        <v>5</v>
      </c>
      <c r="B5" s="2">
        <v>874721</v>
      </c>
    </row>
    <row r="6" spans="1:2" x14ac:dyDescent="0.3">
      <c r="A6" t="s">
        <v>6</v>
      </c>
      <c r="B6" s="2">
        <v>14980601</v>
      </c>
    </row>
    <row r="7" spans="1:2" x14ac:dyDescent="0.3">
      <c r="A7" t="s">
        <v>7</v>
      </c>
      <c r="B7" s="2">
        <v>21491687</v>
      </c>
    </row>
    <row r="8" spans="1:2" x14ac:dyDescent="0.3">
      <c r="A8" t="s">
        <v>8</v>
      </c>
      <c r="B8" s="2">
        <v>300000</v>
      </c>
    </row>
    <row r="9" spans="1:2" x14ac:dyDescent="0.3">
      <c r="A9" t="s">
        <v>9</v>
      </c>
      <c r="B9" s="2">
        <v>240578208</v>
      </c>
    </row>
    <row r="10" spans="1:2" x14ac:dyDescent="0.3">
      <c r="A10" t="s">
        <v>10</v>
      </c>
      <c r="B10" s="2">
        <v>47271205</v>
      </c>
    </row>
    <row r="11" spans="1:2" x14ac:dyDescent="0.3">
      <c r="A11" t="s">
        <v>11</v>
      </c>
      <c r="B11" s="2">
        <v>1087809</v>
      </c>
    </row>
    <row r="12" spans="1:2" x14ac:dyDescent="0.3">
      <c r="A12" t="s">
        <v>12</v>
      </c>
      <c r="B12" s="2">
        <v>99183659</v>
      </c>
    </row>
    <row r="13" spans="1:2" x14ac:dyDescent="0.3">
      <c r="A13" t="s">
        <v>13</v>
      </c>
      <c r="B13" s="2">
        <v>64026945</v>
      </c>
    </row>
    <row r="14" spans="1:2" x14ac:dyDescent="0.3">
      <c r="A14" t="s">
        <v>14</v>
      </c>
      <c r="B14" s="2">
        <v>26032209</v>
      </c>
    </row>
    <row r="15" spans="1:2" x14ac:dyDescent="0.3">
      <c r="A15" t="s">
        <v>15</v>
      </c>
      <c r="B15" s="2">
        <v>4665373</v>
      </c>
    </row>
    <row r="16" spans="1:2" x14ac:dyDescent="0.3">
      <c r="A16" t="s">
        <v>16</v>
      </c>
      <c r="B16" s="2">
        <v>5537182</v>
      </c>
    </row>
    <row r="17" spans="1:2" x14ac:dyDescent="0.3">
      <c r="A17" t="s">
        <v>17</v>
      </c>
      <c r="B17" s="2">
        <v>3471593</v>
      </c>
    </row>
    <row r="18" spans="1:2" x14ac:dyDescent="0.3">
      <c r="A18" t="s">
        <v>18</v>
      </c>
      <c r="B18" s="2">
        <v>4604939</v>
      </c>
    </row>
    <row r="19" spans="1:2" x14ac:dyDescent="0.3">
      <c r="A19" t="s">
        <v>19</v>
      </c>
      <c r="B19" s="2">
        <v>6754973</v>
      </c>
    </row>
    <row r="20" spans="1:2" x14ac:dyDescent="0.3">
      <c r="A20" t="s">
        <v>20</v>
      </c>
      <c r="B20" s="2">
        <v>74993918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54C7B-AABC-46CF-AEF8-BF36B445CD50}">
  <dimension ref="A1:F18"/>
  <sheetViews>
    <sheetView tabSelected="1" zoomScale="70" zoomScaleNormal="70" workbookViewId="0">
      <selection activeCell="T35" sqref="T35"/>
    </sheetView>
  </sheetViews>
  <sheetFormatPr defaultRowHeight="14.4" x14ac:dyDescent="0.3"/>
  <cols>
    <col min="1" max="1" width="59.5546875" customWidth="1"/>
    <col min="2" max="2" width="15.33203125" customWidth="1"/>
    <col min="3" max="3" width="15.44140625" customWidth="1"/>
    <col min="4" max="4" width="15.88671875" customWidth="1"/>
    <col min="5" max="5" width="16.5546875" customWidth="1"/>
    <col min="6" max="6" width="14.44140625" customWidth="1"/>
  </cols>
  <sheetData>
    <row r="1" spans="1:6" x14ac:dyDescent="0.3">
      <c r="A1" s="3" t="s">
        <v>23</v>
      </c>
      <c r="B1" s="4">
        <v>2018</v>
      </c>
      <c r="C1" s="4">
        <v>2019</v>
      </c>
      <c r="D1" s="4">
        <v>2020</v>
      </c>
      <c r="E1" s="4">
        <v>2021</v>
      </c>
      <c r="F1" s="4">
        <v>2022</v>
      </c>
    </row>
    <row r="2" spans="1:6" x14ac:dyDescent="0.3">
      <c r="A2" t="s">
        <v>2</v>
      </c>
      <c r="B2" s="2">
        <f>_xlfn.XLOOKUP(A2, '2018'!$A$2:$A$25, '2018'!$B$2:$B$25)</f>
        <v>1006666</v>
      </c>
      <c r="C2" s="2">
        <f>_xlfn.XLOOKUP(A2, '2019'!$A$2:$A$25, '2019'!$B$2:$B$25)</f>
        <v>1730000</v>
      </c>
      <c r="D2" s="2">
        <f>_xlfn.XLOOKUP(A2, '2020'!$A$2:$A$25, '2020'!$B$2:$B$25)</f>
        <v>1700000</v>
      </c>
      <c r="E2" s="2">
        <f>_xlfn.XLOOKUP(A2, '2021'!$A$2:$A$25, '2021'!$B$2:$B$25)</f>
        <v>1948076</v>
      </c>
      <c r="F2" s="2">
        <f>_xlfn.XLOOKUP(A2, '2022'!$A$2:$A$25, '2022'!$B$2:$B$25)</f>
        <v>548939</v>
      </c>
    </row>
    <row r="3" spans="1:6" x14ac:dyDescent="0.3">
      <c r="A3" t="s">
        <v>3</v>
      </c>
      <c r="B3" s="2">
        <f>_xlfn.XLOOKUP(A3, '2018'!$A$2:$A$25, '2018'!$B$2:$B$25)</f>
        <v>41533106</v>
      </c>
      <c r="C3" s="2">
        <f>_xlfn.XLOOKUP(A3, '2019'!$A$2:$A$25, '2019'!$B$2:$B$25)</f>
        <v>29666969</v>
      </c>
      <c r="D3" s="2">
        <f>_xlfn.XLOOKUP(A3, '2020'!$A$2:$A$25, '2020'!$B$2:$B$25)</f>
        <v>14353721</v>
      </c>
      <c r="E3" s="2">
        <f>_xlfn.XLOOKUP(A3, '2021'!$A$2:$A$25, '2021'!$B$2:$B$25)</f>
        <v>13058186</v>
      </c>
      <c r="F3" s="2">
        <f>_xlfn.XLOOKUP(A3, '2022'!$A$2:$A$25, '2022'!$B$2:$B$25)</f>
        <v>14862547</v>
      </c>
    </row>
    <row r="4" spans="1:6" x14ac:dyDescent="0.3">
      <c r="A4" t="s">
        <v>4</v>
      </c>
      <c r="B4" s="2">
        <f>_xlfn.XLOOKUP(A4, '2018'!$A$2:$A$25, '2018'!$B$2:$B$25)</f>
        <v>42428884</v>
      </c>
      <c r="C4" s="2">
        <f>_xlfn.XLOOKUP(A4, '2019'!$A$2:$A$25, '2019'!$B$2:$B$25)</f>
        <v>8159292</v>
      </c>
      <c r="D4" s="2">
        <f>_xlfn.XLOOKUP(A4, '2020'!$A$2:$A$25, '2020'!$B$2:$B$25)</f>
        <v>2938499</v>
      </c>
      <c r="E4" s="2">
        <f>_xlfn.XLOOKUP(A4, '2021'!$A$2:$A$25, '2021'!$B$2:$B$25)</f>
        <v>11817654</v>
      </c>
      <c r="F4" s="2">
        <f>_xlfn.XLOOKUP(A4, '2022'!$A$2:$A$25, '2022'!$B$2:$B$25)</f>
        <v>7974598</v>
      </c>
    </row>
    <row r="5" spans="1:6" x14ac:dyDescent="0.3">
      <c r="A5" t="s">
        <v>6</v>
      </c>
      <c r="B5" s="2">
        <f>_xlfn.XLOOKUP(A5, '2018'!$A$2:$A$25, '2018'!$B$2:$B$25)</f>
        <v>39117511</v>
      </c>
      <c r="C5" s="2">
        <f>_xlfn.XLOOKUP(A5, '2019'!$A$2:$A$25, '2019'!$B$2:$B$25)</f>
        <v>67943171</v>
      </c>
      <c r="D5" s="2">
        <f>_xlfn.XLOOKUP(A5, '2020'!$A$2:$A$25, '2020'!$B$2:$B$25)</f>
        <v>18366485</v>
      </c>
      <c r="E5" s="2">
        <f>_xlfn.XLOOKUP(A5, '2021'!$A$2:$A$25, '2021'!$B$2:$B$25)</f>
        <v>25187433</v>
      </c>
      <c r="F5" s="2">
        <f>_xlfn.XLOOKUP(A5, '2022'!$A$2:$A$25, '2022'!$B$2:$B$25)</f>
        <v>14980601</v>
      </c>
    </row>
    <row r="6" spans="1:6" x14ac:dyDescent="0.3">
      <c r="A6" t="s">
        <v>7</v>
      </c>
      <c r="B6" s="2">
        <f>_xlfn.XLOOKUP(A6, '2018'!$A$2:$A$25, '2018'!$B$2:$B$25)</f>
        <v>36259615</v>
      </c>
      <c r="C6" s="2">
        <f>_xlfn.XLOOKUP(A6, '2019'!$A$2:$A$25, '2019'!$B$2:$B$25)</f>
        <v>49567729</v>
      </c>
      <c r="D6" s="2">
        <f>_xlfn.XLOOKUP(A6, '2020'!$A$2:$A$25, '2020'!$B$2:$B$25)</f>
        <v>30632132</v>
      </c>
      <c r="E6" s="2">
        <f>_xlfn.XLOOKUP(A6, '2021'!$A$2:$A$25, '2021'!$B$2:$B$25)</f>
        <v>38403136</v>
      </c>
      <c r="F6" s="2">
        <f>_xlfn.XLOOKUP(A6, '2022'!$A$2:$A$25, '2022'!$B$2:$B$25)</f>
        <v>21491687</v>
      </c>
    </row>
    <row r="7" spans="1:6" x14ac:dyDescent="0.3">
      <c r="A7" t="s">
        <v>9</v>
      </c>
      <c r="B7" s="2">
        <f>_xlfn.XLOOKUP(A7, '2018'!$A$2:$A$25, '2018'!$B$2:$B$25)</f>
        <v>204149739</v>
      </c>
      <c r="C7" s="2">
        <f>_xlfn.XLOOKUP(A7, '2019'!$A$2:$A$25, '2019'!$B$2:$B$25)</f>
        <v>178263915</v>
      </c>
      <c r="D7" s="2">
        <f>_xlfn.XLOOKUP(A7, '2020'!$A$2:$A$25, '2020'!$B$2:$B$25)</f>
        <v>221049026</v>
      </c>
      <c r="E7" s="2">
        <f>_xlfn.XLOOKUP(A7, '2021'!$A$2:$A$25, '2021'!$B$2:$B$25)</f>
        <v>164457779</v>
      </c>
      <c r="F7" s="2">
        <f>_xlfn.XLOOKUP(A7, '2022'!$A$2:$A$25, '2022'!$B$2:$B$25)</f>
        <v>240578208</v>
      </c>
    </row>
    <row r="8" spans="1:6" x14ac:dyDescent="0.3">
      <c r="A8" t="s">
        <v>10</v>
      </c>
      <c r="B8" s="2">
        <f>_xlfn.XLOOKUP(A8, '2018'!$A$2:$A$25, '2018'!$B$2:$B$25)</f>
        <v>56820918</v>
      </c>
      <c r="C8" s="2">
        <f>_xlfn.XLOOKUP(A8, '2019'!$A$2:$A$25, '2019'!$B$2:$B$25)</f>
        <v>56641001</v>
      </c>
      <c r="D8" s="2">
        <f>_xlfn.XLOOKUP(A8, '2020'!$A$2:$A$25, '2020'!$B$2:$B$25)</f>
        <v>65602220</v>
      </c>
      <c r="E8" s="2">
        <f>_xlfn.XLOOKUP(A8, '2021'!$A$2:$A$25, '2021'!$B$2:$B$25)</f>
        <v>52723883</v>
      </c>
      <c r="F8" s="2">
        <f>_xlfn.XLOOKUP(A8, '2022'!$A$2:$A$25, '2022'!$B$2:$B$25)</f>
        <v>47271205</v>
      </c>
    </row>
    <row r="9" spans="1:6" x14ac:dyDescent="0.3">
      <c r="A9" s="11" t="s">
        <v>20</v>
      </c>
      <c r="B9" s="12">
        <f>_xlfn.XLOOKUP(A9, '2018'!$A$2:$A$25, '2018'!$B$2:$B$25)</f>
        <v>44262018</v>
      </c>
      <c r="C9" s="12">
        <f>_xlfn.XLOOKUP(A9, '2019'!$A$2:$A$25, '2019'!$B$2:$B$25)</f>
        <v>38848157</v>
      </c>
      <c r="D9" s="12">
        <f>_xlfn.XLOOKUP(A9, '2020'!$A$2:$A$25, '2020'!$B$2:$B$25)</f>
        <v>77374684</v>
      </c>
      <c r="E9" s="12">
        <f>_xlfn.XLOOKUP(A9, '2021'!$A$2:$A$25, '2021'!$B$2:$B$25)</f>
        <v>98233511</v>
      </c>
      <c r="F9" s="12">
        <f>_xlfn.XLOOKUP(A9, '2022'!$A$2:$A$25, '2022'!$B$2:$B$25)</f>
        <v>74993918</v>
      </c>
    </row>
    <row r="10" spans="1:6" x14ac:dyDescent="0.3">
      <c r="A10" s="11" t="s">
        <v>12</v>
      </c>
      <c r="B10" s="12">
        <f>_xlfn.XLOOKUP(A10, '2018'!$A$2:$A$25, '2018'!$B$2:$B$25)</f>
        <v>21943993</v>
      </c>
      <c r="C10" s="12">
        <f>_xlfn.XLOOKUP(A10, '2019'!$A$2:$A$25, '2019'!$B$2:$B$25)</f>
        <v>523560</v>
      </c>
      <c r="D10" s="12">
        <f>_xlfn.XLOOKUP(A10, '2020'!$A$2:$A$25, '2020'!$B$2:$B$25)</f>
        <v>73928382</v>
      </c>
      <c r="E10" s="12">
        <f>_xlfn.XLOOKUP(A10, '2021'!$A$2:$A$25, '2021'!$B$2:$B$25)</f>
        <v>7773777</v>
      </c>
      <c r="F10" s="12">
        <f>_xlfn.XLOOKUP(A10, '2022'!$A$2:$A$25, '2022'!$B$2:$B$25)</f>
        <v>99183659</v>
      </c>
    </row>
    <row r="11" spans="1:6" x14ac:dyDescent="0.3">
      <c r="A11" s="11" t="s">
        <v>13</v>
      </c>
      <c r="B11" s="12">
        <f>_xlfn.XLOOKUP(A11, '2018'!$A$2:$A$25, '2018'!$B$2:$B$25)</f>
        <v>216922474</v>
      </c>
      <c r="C11" s="12">
        <f>_xlfn.XLOOKUP(A11, '2019'!$A$2:$A$25, '2019'!$B$2:$B$25)</f>
        <v>227981354</v>
      </c>
      <c r="D11" s="12">
        <f>_xlfn.XLOOKUP(A11, '2020'!$A$2:$A$25, '2020'!$B$2:$B$25)</f>
        <v>227271097</v>
      </c>
      <c r="E11" s="12">
        <f>_xlfn.XLOOKUP(A11, '2021'!$A$2:$A$25, '2021'!$B$2:$B$25)</f>
        <v>240579372</v>
      </c>
      <c r="F11" s="12">
        <f>_xlfn.XLOOKUP(A11, '2022'!$A$2:$A$25, '2022'!$B$2:$B$25)</f>
        <v>64026945</v>
      </c>
    </row>
    <row r="12" spans="1:6" x14ac:dyDescent="0.3">
      <c r="A12" s="9" t="s">
        <v>25</v>
      </c>
      <c r="B12" s="10">
        <f>SUM(B9:B11)</f>
        <v>283128485</v>
      </c>
      <c r="C12" s="10">
        <f t="shared" ref="C12:F12" si="0">SUM(C9:C11)</f>
        <v>267353071</v>
      </c>
      <c r="D12" s="10">
        <f t="shared" si="0"/>
        <v>378574163</v>
      </c>
      <c r="E12" s="10">
        <f t="shared" si="0"/>
        <v>346586660</v>
      </c>
      <c r="F12" s="10">
        <f t="shared" si="0"/>
        <v>238204522</v>
      </c>
    </row>
    <row r="13" spans="1:6" x14ac:dyDescent="0.3">
      <c r="A13" t="s">
        <v>14</v>
      </c>
      <c r="B13" s="2">
        <f>_xlfn.XLOOKUP(A13, '2018'!$A$2:$A$25, '2018'!$B$2:$B$25)</f>
        <v>34803336</v>
      </c>
      <c r="C13" s="2">
        <f>_xlfn.XLOOKUP(A13, '2019'!$A$2:$A$25, '2019'!$B$2:$B$25)</f>
        <v>67857910</v>
      </c>
      <c r="D13" s="2">
        <f>_xlfn.XLOOKUP(A13, '2020'!$A$2:$A$25, '2020'!$B$2:$B$25)</f>
        <v>4088517</v>
      </c>
      <c r="E13" s="2">
        <f>_xlfn.XLOOKUP(A13, '2021'!$A$2:$A$25, '2021'!$B$2:$B$25)</f>
        <v>26129693</v>
      </c>
      <c r="F13" s="2">
        <f>_xlfn.XLOOKUP(A13, '2022'!$A$2:$A$25, '2022'!$B$2:$B$25)</f>
        <v>26032209</v>
      </c>
    </row>
    <row r="14" spans="1:6" x14ac:dyDescent="0.3">
      <c r="A14" s="7" t="s">
        <v>16</v>
      </c>
      <c r="B14" s="8">
        <f>_xlfn.XLOOKUP(A14, '2018'!$A$2:$A$25, '2018'!$B$2:$B$25)</f>
        <v>15024825</v>
      </c>
      <c r="C14" s="8">
        <f>_xlfn.XLOOKUP(A14, '2019'!$A$2:$A$25, '2019'!$B$2:$B$25)</f>
        <v>20961821</v>
      </c>
      <c r="D14" s="8">
        <f>_xlfn.XLOOKUP(A14, '2020'!$A$2:$A$25, '2020'!$B$2:$B$25)</f>
        <v>23247118</v>
      </c>
      <c r="E14" s="8">
        <f>_xlfn.XLOOKUP(A14, '2021'!$A$2:$A$25, '2021'!$B$2:$B$25)</f>
        <v>21078066</v>
      </c>
      <c r="F14" s="8">
        <f>_xlfn.XLOOKUP(A14, '2022'!$A$2:$A$25, '2022'!$B$2:$B$25)</f>
        <v>5537182</v>
      </c>
    </row>
    <row r="15" spans="1:6" x14ac:dyDescent="0.3">
      <c r="A15" s="7" t="s">
        <v>17</v>
      </c>
      <c r="B15" s="8">
        <f>_xlfn.XLOOKUP(A15, '2018'!$A$2:$A$25, '2018'!$B$2:$B$25)</f>
        <v>23939368</v>
      </c>
      <c r="C15" s="8">
        <f>_xlfn.XLOOKUP(A15, '2019'!$A$2:$A$25, '2019'!$B$2:$B$25)</f>
        <v>24411542</v>
      </c>
      <c r="D15" s="8">
        <f>_xlfn.XLOOKUP(A15, '2020'!$A$2:$A$25, '2020'!$B$2:$B$25)</f>
        <v>8969359</v>
      </c>
      <c r="E15" s="8">
        <f>_xlfn.XLOOKUP(A15, '2021'!$A$2:$A$25, '2021'!$B$2:$B$25)</f>
        <v>12602278</v>
      </c>
      <c r="F15" s="8">
        <f>_xlfn.XLOOKUP(A15, '2022'!$A$2:$A$25, '2022'!$B$2:$B$25)</f>
        <v>3471593</v>
      </c>
    </row>
    <row r="16" spans="1:6" x14ac:dyDescent="0.3">
      <c r="A16" s="7" t="s">
        <v>18</v>
      </c>
      <c r="B16" s="8">
        <f>_xlfn.XLOOKUP(A16, '2018'!$A$2:$A$25, '2018'!$B$2:$B$25)</f>
        <v>6875879</v>
      </c>
      <c r="C16" s="8">
        <f>_xlfn.XLOOKUP(A16, '2019'!$A$2:$A$25, '2019'!$B$2:$B$25)</f>
        <v>11349371</v>
      </c>
      <c r="D16" s="8">
        <f>_xlfn.XLOOKUP(A16, '2020'!$A$2:$A$25, '2020'!$B$2:$B$25)</f>
        <v>4011041</v>
      </c>
      <c r="E16" s="8">
        <f>_xlfn.XLOOKUP(A16, '2021'!$A$2:$A$25, '2021'!$B$2:$B$25)</f>
        <v>21694624</v>
      </c>
      <c r="F16" s="8">
        <f>_xlfn.XLOOKUP(A16, '2022'!$A$2:$A$25, '2022'!$B$2:$B$25)</f>
        <v>4604939</v>
      </c>
    </row>
    <row r="17" spans="1:6" x14ac:dyDescent="0.3">
      <c r="A17" s="5" t="s">
        <v>24</v>
      </c>
      <c r="B17" s="6">
        <f>SUM(B14:B16)</f>
        <v>45840072</v>
      </c>
      <c r="C17" s="6">
        <f t="shared" ref="C17:F17" si="1">SUM(C14:C16)</f>
        <v>56722734</v>
      </c>
      <c r="D17" s="6">
        <f t="shared" si="1"/>
        <v>36227518</v>
      </c>
      <c r="E17" s="6">
        <f t="shared" si="1"/>
        <v>55374968</v>
      </c>
      <c r="F17" s="6">
        <f t="shared" si="1"/>
        <v>13613714</v>
      </c>
    </row>
    <row r="18" spans="1:6" x14ac:dyDescent="0.3">
      <c r="A18" t="s">
        <v>19</v>
      </c>
      <c r="B18" s="2">
        <f>_xlfn.XLOOKUP(A18, '2018'!$A$2:$A$25, '2018'!$B$2:$B$25)</f>
        <v>41098544</v>
      </c>
      <c r="C18" s="2">
        <f>_xlfn.XLOOKUP(A18, '2019'!$A$2:$A$25, '2019'!$B$2:$B$25)</f>
        <v>58143707</v>
      </c>
      <c r="D18" s="2">
        <f>_xlfn.XLOOKUP(A18, '2020'!$A$2:$A$25, '2020'!$B$2:$B$25)</f>
        <v>20583534</v>
      </c>
      <c r="E18" s="2">
        <f>_xlfn.XLOOKUP(A18, '2021'!$A$2:$A$25, '2021'!$B$2:$B$25)</f>
        <v>31913419</v>
      </c>
      <c r="F18" s="2">
        <f>_xlfn.XLOOKUP(A18, '2022'!$A$2:$A$25, '2022'!$B$2:$B$25)</f>
        <v>6754973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2018</vt:lpstr>
      <vt:lpstr>2019</vt:lpstr>
      <vt:lpstr>2020</vt:lpstr>
      <vt:lpstr>2021</vt:lpstr>
      <vt:lpstr>2022</vt:lpstr>
      <vt:lpstr>Sector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galib mahdi</dc:creator>
  <cp:lastModifiedBy>Muammer Galib Mahdi</cp:lastModifiedBy>
  <dcterms:created xsi:type="dcterms:W3CDTF">2023-05-01T11:03:11Z</dcterms:created>
  <dcterms:modified xsi:type="dcterms:W3CDTF">2023-07-27T03:27:04Z</dcterms:modified>
</cp:coreProperties>
</file>