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ia\Desktop\варианты АБД\"/>
    </mc:Choice>
  </mc:AlternateContent>
  <xr:revisionPtr revIDLastSave="0" documentId="13_ncr:1_{20D20182-0092-4D8B-B0A3-146678B54BA1}" xr6:coauthVersionLast="47" xr6:coauthVersionMax="47" xr10:uidLastSave="{00000000-0000-0000-0000-000000000000}"/>
  <bookViews>
    <workbookView xWindow="-108" yWindow="-108" windowWidth="23256" windowHeight="13896" firstSheet="1" activeTab="3" xr2:uid="{1E2002D8-37DA-4341-ADF4-17917E37E7DE}"/>
  </bookViews>
  <sheets>
    <sheet name="Данные_фильтр" sheetId="1" state="hidden" r:id="rId1"/>
    <sheet name="Данные" sheetId="4" r:id="rId2"/>
    <sheet name="Задание" sheetId="2" r:id="rId3"/>
    <sheet name="Расчеты" sheetId="3" r:id="rId4"/>
  </sheets>
  <definedNames>
    <definedName name="_xlnm._FilterDatabase" localSheetId="0" hidden="1">Данные_фильтр!$A$1:$I$296</definedName>
    <definedName name="solver_adj" localSheetId="3" hidden="1">Расчеты!$A$2:$I$2</definedName>
    <definedName name="solver_cvg" localSheetId="3" hidden="1">0.0001</definedName>
    <definedName name="solver_drv" localSheetId="3" hidden="1">1</definedName>
    <definedName name="solver_eng" localSheetId="3" hidden="1">1</definedName>
    <definedName name="solver_est" localSheetId="3" hidden="1">1</definedName>
    <definedName name="solver_itr" localSheetId="3" hidden="1">2147483647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2</definedName>
    <definedName name="solver_nod" localSheetId="3" hidden="1">2147483647</definedName>
    <definedName name="solver_num" localSheetId="3" hidden="1">0</definedName>
    <definedName name="solver_nwt" localSheetId="3" hidden="1">1</definedName>
    <definedName name="solver_opt" localSheetId="3" hidden="1">Расчеты!$O$1</definedName>
    <definedName name="solver_pre" localSheetId="3" hidden="1">0.000001</definedName>
    <definedName name="solver_rbv" localSheetId="3" hidden="1">1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1</definedName>
    <definedName name="solver_val" localSheetId="3" hidden="1">0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3" l="1"/>
  <c r="K5" i="3" s="1"/>
  <c r="L5" i="3" s="1"/>
  <c r="J6" i="3"/>
  <c r="K6" i="3" s="1"/>
  <c r="L6" i="3" s="1"/>
  <c r="J7" i="3"/>
  <c r="K7" i="3" s="1"/>
  <c r="L7" i="3" s="1"/>
  <c r="J8" i="3"/>
  <c r="K8" i="3" s="1"/>
  <c r="L8" i="3" s="1"/>
  <c r="J9" i="3"/>
  <c r="K9" i="3" s="1"/>
  <c r="L9" i="3" s="1"/>
  <c r="J10" i="3"/>
  <c r="K10" i="3" s="1"/>
  <c r="L10" i="3" s="1"/>
  <c r="J11" i="3"/>
  <c r="K11" i="3" s="1"/>
  <c r="L11" i="3" s="1"/>
  <c r="O11" i="3" s="1"/>
  <c r="J12" i="3"/>
  <c r="K12" i="3" s="1"/>
  <c r="L12" i="3" s="1"/>
  <c r="O12" i="3" s="1"/>
  <c r="J13" i="3"/>
  <c r="K13" i="3" s="1"/>
  <c r="L13" i="3" s="1"/>
  <c r="O13" i="3" s="1"/>
  <c r="J14" i="3"/>
  <c r="K14" i="3" s="1"/>
  <c r="L14" i="3" s="1"/>
  <c r="M14" i="3" s="1"/>
  <c r="N14" i="3" s="1"/>
  <c r="J15" i="3"/>
  <c r="K15" i="3" s="1"/>
  <c r="L15" i="3" s="1"/>
  <c r="J16" i="3"/>
  <c r="K16" i="3" s="1"/>
  <c r="L16" i="3" s="1"/>
  <c r="J17" i="3"/>
  <c r="K17" i="3" s="1"/>
  <c r="L17" i="3" s="1"/>
  <c r="O17" i="3" s="1"/>
  <c r="J18" i="3"/>
  <c r="K18" i="3" s="1"/>
  <c r="L18" i="3" s="1"/>
  <c r="O18" i="3" s="1"/>
  <c r="J19" i="3"/>
  <c r="K19" i="3" s="1"/>
  <c r="L19" i="3" s="1"/>
  <c r="M19" i="3" s="1"/>
  <c r="N19" i="3" s="1"/>
  <c r="J20" i="3"/>
  <c r="K20" i="3" s="1"/>
  <c r="L20" i="3" s="1"/>
  <c r="M20" i="3" s="1"/>
  <c r="N20" i="3" s="1"/>
  <c r="J21" i="3"/>
  <c r="K21" i="3" s="1"/>
  <c r="L21" i="3" s="1"/>
  <c r="M21" i="3" s="1"/>
  <c r="N21" i="3" s="1"/>
  <c r="J22" i="3"/>
  <c r="K22" i="3" s="1"/>
  <c r="L22" i="3" s="1"/>
  <c r="J23" i="3"/>
  <c r="K23" i="3" s="1"/>
  <c r="L23" i="3" s="1"/>
  <c r="J24" i="3"/>
  <c r="K24" i="3" s="1"/>
  <c r="L24" i="3" s="1"/>
  <c r="J25" i="3"/>
  <c r="K25" i="3" s="1"/>
  <c r="L25" i="3" s="1"/>
  <c r="J26" i="3"/>
  <c r="K26" i="3" s="1"/>
  <c r="L26" i="3" s="1"/>
  <c r="O26" i="3" s="1"/>
  <c r="J27" i="3"/>
  <c r="K27" i="3" s="1"/>
  <c r="L27" i="3" s="1"/>
  <c r="J28" i="3"/>
  <c r="K28" i="3" s="1"/>
  <c r="L28" i="3" s="1"/>
  <c r="J29" i="3"/>
  <c r="K29" i="3" s="1"/>
  <c r="L29" i="3" s="1"/>
  <c r="J30" i="3"/>
  <c r="K30" i="3" s="1"/>
  <c r="L30" i="3" s="1"/>
  <c r="J31" i="3"/>
  <c r="K31" i="3" s="1"/>
  <c r="L31" i="3" s="1"/>
  <c r="J32" i="3"/>
  <c r="K32" i="3" s="1"/>
  <c r="L32" i="3" s="1"/>
  <c r="J33" i="3"/>
  <c r="K33" i="3" s="1"/>
  <c r="L33" i="3" s="1"/>
  <c r="J34" i="3"/>
  <c r="K34" i="3" s="1"/>
  <c r="L34" i="3" s="1"/>
  <c r="J35" i="3"/>
  <c r="K35" i="3" s="1"/>
  <c r="L35" i="3" s="1"/>
  <c r="O35" i="3" s="1"/>
  <c r="J36" i="3"/>
  <c r="K36" i="3" s="1"/>
  <c r="L36" i="3" s="1"/>
  <c r="O36" i="3" s="1"/>
  <c r="J37" i="3"/>
  <c r="K37" i="3" s="1"/>
  <c r="L37" i="3" s="1"/>
  <c r="M37" i="3" s="1"/>
  <c r="N37" i="3" s="1"/>
  <c r="J38" i="3"/>
  <c r="K38" i="3" s="1"/>
  <c r="L38" i="3" s="1"/>
  <c r="M38" i="3" s="1"/>
  <c r="N38" i="3" s="1"/>
  <c r="J39" i="3"/>
  <c r="K39" i="3" s="1"/>
  <c r="L39" i="3" s="1"/>
  <c r="J40" i="3"/>
  <c r="K40" i="3" s="1"/>
  <c r="L40" i="3" s="1"/>
  <c r="J41" i="3"/>
  <c r="K41" i="3" s="1"/>
  <c r="L41" i="3" s="1"/>
  <c r="J42" i="3"/>
  <c r="K42" i="3" s="1"/>
  <c r="L42" i="3" s="1"/>
  <c r="J43" i="3"/>
  <c r="K43" i="3" s="1"/>
  <c r="L43" i="3" s="1"/>
  <c r="J44" i="3"/>
  <c r="K44" i="3" s="1"/>
  <c r="L44" i="3" s="1"/>
  <c r="J45" i="3"/>
  <c r="K45" i="3" s="1"/>
  <c r="L45" i="3" s="1"/>
  <c r="J46" i="3"/>
  <c r="K46" i="3" s="1"/>
  <c r="L46" i="3" s="1"/>
  <c r="J47" i="3"/>
  <c r="K47" i="3" s="1"/>
  <c r="L47" i="3" s="1"/>
  <c r="J48" i="3"/>
  <c r="K48" i="3" s="1"/>
  <c r="L48" i="3" s="1"/>
  <c r="J49" i="3"/>
  <c r="K49" i="3" s="1"/>
  <c r="L49" i="3" s="1"/>
  <c r="J50" i="3"/>
  <c r="K50" i="3" s="1"/>
  <c r="L50" i="3" s="1"/>
  <c r="O50" i="3" s="1"/>
  <c r="J51" i="3"/>
  <c r="K51" i="3" s="1"/>
  <c r="L51" i="3" s="1"/>
  <c r="J52" i="3"/>
  <c r="K52" i="3" s="1"/>
  <c r="L52" i="3" s="1"/>
  <c r="J53" i="3"/>
  <c r="K53" i="3" s="1"/>
  <c r="L53" i="3" s="1"/>
  <c r="M53" i="3" s="1"/>
  <c r="N53" i="3" s="1"/>
  <c r="J54" i="3"/>
  <c r="K54" i="3" s="1"/>
  <c r="L54" i="3" s="1"/>
  <c r="O54" i="3" s="1"/>
  <c r="J55" i="3"/>
  <c r="K55" i="3" s="1"/>
  <c r="L55" i="3" s="1"/>
  <c r="J56" i="3"/>
  <c r="K56" i="3" s="1"/>
  <c r="L56" i="3" s="1"/>
  <c r="J57" i="3"/>
  <c r="K57" i="3" s="1"/>
  <c r="L57" i="3" s="1"/>
  <c r="M57" i="3" s="1"/>
  <c r="N57" i="3" s="1"/>
  <c r="J58" i="3"/>
  <c r="K58" i="3" s="1"/>
  <c r="L58" i="3" s="1"/>
  <c r="M58" i="3" s="1"/>
  <c r="N58" i="3" s="1"/>
  <c r="J59" i="3"/>
  <c r="K59" i="3" s="1"/>
  <c r="L59" i="3" s="1"/>
  <c r="M59" i="3" s="1"/>
  <c r="N59" i="3" s="1"/>
  <c r="J60" i="3"/>
  <c r="K60" i="3" s="1"/>
  <c r="L60" i="3" s="1"/>
  <c r="J61" i="3"/>
  <c r="K61" i="3" s="1"/>
  <c r="L61" i="3" s="1"/>
  <c r="J62" i="3"/>
  <c r="K62" i="3" s="1"/>
  <c r="L62" i="3" s="1"/>
  <c r="J63" i="3"/>
  <c r="K63" i="3" s="1"/>
  <c r="L63" i="3" s="1"/>
  <c r="J64" i="3"/>
  <c r="K64" i="3" s="1"/>
  <c r="L64" i="3" s="1"/>
  <c r="J65" i="3"/>
  <c r="K65" i="3" s="1"/>
  <c r="L65" i="3" s="1"/>
  <c r="J66" i="3"/>
  <c r="K66" i="3" s="1"/>
  <c r="L66" i="3" s="1"/>
  <c r="J67" i="3"/>
  <c r="K67" i="3" s="1"/>
  <c r="L67" i="3" s="1"/>
  <c r="J68" i="3"/>
  <c r="K68" i="3" s="1"/>
  <c r="L68" i="3" s="1"/>
  <c r="J69" i="3"/>
  <c r="K69" i="3" s="1"/>
  <c r="L69" i="3" s="1"/>
  <c r="O69" i="3" s="1"/>
  <c r="J70" i="3"/>
  <c r="K70" i="3" s="1"/>
  <c r="L70" i="3" s="1"/>
  <c r="M70" i="3" s="1"/>
  <c r="N70" i="3" s="1"/>
  <c r="J71" i="3"/>
  <c r="K71" i="3" s="1"/>
  <c r="L71" i="3" s="1"/>
  <c r="O71" i="3" s="1"/>
  <c r="J72" i="3"/>
  <c r="K72" i="3" s="1"/>
  <c r="L72" i="3" s="1"/>
  <c r="O72" i="3" s="1"/>
  <c r="J73" i="3"/>
  <c r="K73" i="3" s="1"/>
  <c r="L73" i="3" s="1"/>
  <c r="M73" i="3" s="1"/>
  <c r="N73" i="3" s="1"/>
  <c r="J74" i="3"/>
  <c r="K74" i="3" s="1"/>
  <c r="L74" i="3" s="1"/>
  <c r="M74" i="3" s="1"/>
  <c r="N74" i="3" s="1"/>
  <c r="J75" i="3"/>
  <c r="K75" i="3" s="1"/>
  <c r="L75" i="3" s="1"/>
  <c r="M75" i="3" s="1"/>
  <c r="N75" i="3" s="1"/>
  <c r="J76" i="3"/>
  <c r="K76" i="3" s="1"/>
  <c r="L76" i="3" s="1"/>
  <c r="M76" i="3" s="1"/>
  <c r="N76" i="3" s="1"/>
  <c r="J77" i="3"/>
  <c r="K77" i="3" s="1"/>
  <c r="L77" i="3" s="1"/>
  <c r="M77" i="3" s="1"/>
  <c r="N77" i="3" s="1"/>
  <c r="J78" i="3"/>
  <c r="K78" i="3" s="1"/>
  <c r="L78" i="3" s="1"/>
  <c r="J79" i="3"/>
  <c r="K79" i="3" s="1"/>
  <c r="L79" i="3" s="1"/>
  <c r="J80" i="3"/>
  <c r="K80" i="3" s="1"/>
  <c r="L80" i="3" s="1"/>
  <c r="J81" i="3"/>
  <c r="K81" i="3" s="1"/>
  <c r="L81" i="3" s="1"/>
  <c r="J82" i="3"/>
  <c r="K82" i="3" s="1"/>
  <c r="L82" i="3" s="1"/>
  <c r="J83" i="3"/>
  <c r="K83" i="3" s="1"/>
  <c r="L83" i="3" s="1"/>
  <c r="J84" i="3"/>
  <c r="K84" i="3" s="1"/>
  <c r="L84" i="3" s="1"/>
  <c r="J85" i="3"/>
  <c r="K85" i="3" s="1"/>
  <c r="L85" i="3" s="1"/>
  <c r="O85" i="3" s="1"/>
  <c r="J86" i="3"/>
  <c r="K86" i="3" s="1"/>
  <c r="L86" i="3" s="1"/>
  <c r="O86" i="3" s="1"/>
  <c r="J87" i="3"/>
  <c r="K87" i="3" s="1"/>
  <c r="L87" i="3" s="1"/>
  <c r="O87" i="3" s="1"/>
  <c r="J88" i="3"/>
  <c r="K88" i="3" s="1"/>
  <c r="L88" i="3" s="1"/>
  <c r="O88" i="3" s="1"/>
  <c r="J89" i="3"/>
  <c r="K89" i="3" s="1"/>
  <c r="L89" i="3" s="1"/>
  <c r="J90" i="3"/>
  <c r="K90" i="3" s="1"/>
  <c r="L90" i="3" s="1"/>
  <c r="J91" i="3"/>
  <c r="K91" i="3" s="1"/>
  <c r="L91" i="3" s="1"/>
  <c r="M91" i="3" s="1"/>
  <c r="N91" i="3" s="1"/>
  <c r="J92" i="3"/>
  <c r="K92" i="3" s="1"/>
  <c r="L92" i="3" s="1"/>
  <c r="M92" i="3" s="1"/>
  <c r="N92" i="3" s="1"/>
  <c r="J93" i="3"/>
  <c r="K93" i="3" s="1"/>
  <c r="L93" i="3" s="1"/>
  <c r="M93" i="3" s="1"/>
  <c r="N93" i="3" s="1"/>
  <c r="J94" i="3"/>
  <c r="K94" i="3" s="1"/>
  <c r="L94" i="3" s="1"/>
  <c r="M94" i="3" s="1"/>
  <c r="N94" i="3" s="1"/>
  <c r="J95" i="3"/>
  <c r="K95" i="3" s="1"/>
  <c r="L95" i="3" s="1"/>
  <c r="J96" i="3"/>
  <c r="K96" i="3" s="1"/>
  <c r="L96" i="3" s="1"/>
  <c r="J97" i="3"/>
  <c r="K97" i="3" s="1"/>
  <c r="L97" i="3" s="1"/>
  <c r="J98" i="3"/>
  <c r="K98" i="3" s="1"/>
  <c r="L98" i="3" s="1"/>
  <c r="J99" i="3"/>
  <c r="K99" i="3" s="1"/>
  <c r="L99" i="3" s="1"/>
  <c r="J100" i="3"/>
  <c r="K100" i="3" s="1"/>
  <c r="L100" i="3" s="1"/>
  <c r="J101" i="3"/>
  <c r="K101" i="3" s="1"/>
  <c r="L101" i="3" s="1"/>
  <c r="O101" i="3" s="1"/>
  <c r="J102" i="3"/>
  <c r="K102" i="3" s="1"/>
  <c r="L102" i="3" s="1"/>
  <c r="O102" i="3" s="1"/>
  <c r="J103" i="3"/>
  <c r="K103" i="3" s="1"/>
  <c r="L103" i="3" s="1"/>
  <c r="J104" i="3"/>
  <c r="K104" i="3" s="1"/>
  <c r="L104" i="3" s="1"/>
  <c r="J105" i="3"/>
  <c r="K105" i="3" s="1"/>
  <c r="L105" i="3" s="1"/>
  <c r="J106" i="3"/>
  <c r="K106" i="3" s="1"/>
  <c r="L106" i="3" s="1"/>
  <c r="M106" i="3" s="1"/>
  <c r="N106" i="3" s="1"/>
  <c r="J107" i="3"/>
  <c r="K107" i="3" s="1"/>
  <c r="L107" i="3" s="1"/>
  <c r="O107" i="3" s="1"/>
  <c r="J108" i="3"/>
  <c r="K108" i="3" s="1"/>
  <c r="L108" i="3" s="1"/>
  <c r="M108" i="3" s="1"/>
  <c r="N108" i="3" s="1"/>
  <c r="J109" i="3"/>
  <c r="K109" i="3" s="1"/>
  <c r="L109" i="3" s="1"/>
  <c r="M109" i="3" s="1"/>
  <c r="N109" i="3" s="1"/>
  <c r="J110" i="3"/>
  <c r="K110" i="3" s="1"/>
  <c r="L110" i="3" s="1"/>
  <c r="M110" i="3" s="1"/>
  <c r="N110" i="3" s="1"/>
  <c r="J111" i="3"/>
  <c r="K111" i="3" s="1"/>
  <c r="L111" i="3" s="1"/>
  <c r="M111" i="3" s="1"/>
  <c r="N111" i="3" s="1"/>
  <c r="J112" i="3"/>
  <c r="K112" i="3" s="1"/>
  <c r="L112" i="3" s="1"/>
  <c r="M112" i="3" s="1"/>
  <c r="N112" i="3" s="1"/>
  <c r="J113" i="3"/>
  <c r="K113" i="3" s="1"/>
  <c r="L113" i="3" s="1"/>
  <c r="J114" i="3"/>
  <c r="K114" i="3" s="1"/>
  <c r="L114" i="3" s="1"/>
  <c r="J115" i="3"/>
  <c r="K115" i="3" s="1"/>
  <c r="L115" i="3" s="1"/>
  <c r="J116" i="3"/>
  <c r="K116" i="3" s="1"/>
  <c r="L116" i="3" s="1"/>
  <c r="J117" i="3"/>
  <c r="K117" i="3" s="1"/>
  <c r="L117" i="3" s="1"/>
  <c r="J118" i="3"/>
  <c r="K118" i="3" s="1"/>
  <c r="L118" i="3" s="1"/>
  <c r="O118" i="3" s="1"/>
  <c r="J119" i="3"/>
  <c r="K119" i="3" s="1"/>
  <c r="L119" i="3" s="1"/>
  <c r="J120" i="3"/>
  <c r="K120" i="3" s="1"/>
  <c r="L120" i="3" s="1"/>
  <c r="J121" i="3"/>
  <c r="K121" i="3" s="1"/>
  <c r="L121" i="3" s="1"/>
  <c r="O121" i="3" s="1"/>
  <c r="J122" i="3"/>
  <c r="K122" i="3" s="1"/>
  <c r="L122" i="3" s="1"/>
  <c r="O122" i="3" s="1"/>
  <c r="J123" i="3"/>
  <c r="K123" i="3" s="1"/>
  <c r="L123" i="3" s="1"/>
  <c r="J124" i="3"/>
  <c r="K124" i="3" s="1"/>
  <c r="L124" i="3" s="1"/>
  <c r="J125" i="3"/>
  <c r="K125" i="3" s="1"/>
  <c r="L125" i="3" s="1"/>
  <c r="J126" i="3"/>
  <c r="K126" i="3" s="1"/>
  <c r="L126" i="3" s="1"/>
  <c r="M126" i="3" s="1"/>
  <c r="N126" i="3" s="1"/>
  <c r="J127" i="3"/>
  <c r="K127" i="3" s="1"/>
  <c r="L127" i="3" s="1"/>
  <c r="M127" i="3" s="1"/>
  <c r="N127" i="3" s="1"/>
  <c r="J128" i="3"/>
  <c r="K128" i="3" s="1"/>
  <c r="L128" i="3" s="1"/>
  <c r="M128" i="3" s="1"/>
  <c r="N128" i="3" s="1"/>
  <c r="J129" i="3"/>
  <c r="K129" i="3" s="1"/>
  <c r="L129" i="3" s="1"/>
  <c r="M129" i="3" s="1"/>
  <c r="N129" i="3" s="1"/>
  <c r="J130" i="3"/>
  <c r="K130" i="3" s="1"/>
  <c r="L130" i="3" s="1"/>
  <c r="M130" i="3" s="1"/>
  <c r="N130" i="3" s="1"/>
  <c r="J131" i="3"/>
  <c r="K131" i="3" s="1"/>
  <c r="L131" i="3" s="1"/>
  <c r="J132" i="3"/>
  <c r="K132" i="3" s="1"/>
  <c r="L132" i="3" s="1"/>
  <c r="J133" i="3"/>
  <c r="K133" i="3" s="1"/>
  <c r="L133" i="3" s="1"/>
  <c r="J134" i="3"/>
  <c r="K134" i="3" s="1"/>
  <c r="L134" i="3" s="1"/>
  <c r="J135" i="3"/>
  <c r="K135" i="3" s="1"/>
  <c r="L135" i="3" s="1"/>
  <c r="J136" i="3"/>
  <c r="K136" i="3" s="1"/>
  <c r="L136" i="3" s="1"/>
  <c r="J137" i="3"/>
  <c r="K137" i="3" s="1"/>
  <c r="L137" i="3" s="1"/>
  <c r="J138" i="3"/>
  <c r="K138" i="3" s="1"/>
  <c r="L138" i="3" s="1"/>
  <c r="J139" i="3"/>
  <c r="K139" i="3" s="1"/>
  <c r="L139" i="3" s="1"/>
  <c r="O139" i="3" s="1"/>
  <c r="J140" i="3"/>
  <c r="K140" i="3" s="1"/>
  <c r="L140" i="3" s="1"/>
  <c r="O140" i="3" s="1"/>
  <c r="J141" i="3"/>
  <c r="K141" i="3" s="1"/>
  <c r="L141" i="3" s="1"/>
  <c r="O141" i="3" s="1"/>
  <c r="J142" i="3"/>
  <c r="K142" i="3" s="1"/>
  <c r="L142" i="3" s="1"/>
  <c r="M142" i="3" s="1"/>
  <c r="N142" i="3" s="1"/>
  <c r="J143" i="3"/>
  <c r="K143" i="3" s="1"/>
  <c r="L143" i="3" s="1"/>
  <c r="J144" i="3"/>
  <c r="K144" i="3" s="1"/>
  <c r="L144" i="3" s="1"/>
  <c r="J145" i="3"/>
  <c r="K145" i="3" s="1"/>
  <c r="L145" i="3" s="1"/>
  <c r="M145" i="3" s="1"/>
  <c r="N145" i="3" s="1"/>
  <c r="J146" i="3"/>
  <c r="K146" i="3" s="1"/>
  <c r="L146" i="3" s="1"/>
  <c r="M146" i="3" s="1"/>
  <c r="N146" i="3" s="1"/>
  <c r="J147" i="3"/>
  <c r="K147" i="3" s="1"/>
  <c r="L147" i="3" s="1"/>
  <c r="M147" i="3" s="1"/>
  <c r="N147" i="3" s="1"/>
  <c r="J148" i="3"/>
  <c r="K148" i="3" s="1"/>
  <c r="L148" i="3" s="1"/>
  <c r="M148" i="3" s="1"/>
  <c r="N148" i="3" s="1"/>
  <c r="J149" i="3"/>
  <c r="K149" i="3" s="1"/>
  <c r="L149" i="3" s="1"/>
  <c r="M149" i="3" s="1"/>
  <c r="N149" i="3" s="1"/>
  <c r="J150" i="3"/>
  <c r="K150" i="3" s="1"/>
  <c r="L150" i="3" s="1"/>
  <c r="J151" i="3"/>
  <c r="K151" i="3" s="1"/>
  <c r="L151" i="3" s="1"/>
  <c r="J152" i="3"/>
  <c r="K152" i="3" s="1"/>
  <c r="L152" i="3" s="1"/>
  <c r="J153" i="3"/>
  <c r="K153" i="3" s="1"/>
  <c r="L153" i="3" s="1"/>
  <c r="J154" i="3"/>
  <c r="K154" i="3" s="1"/>
  <c r="L154" i="3" s="1"/>
  <c r="J155" i="3"/>
  <c r="K155" i="3" s="1"/>
  <c r="L155" i="3" s="1"/>
  <c r="J156" i="3"/>
  <c r="K156" i="3" s="1"/>
  <c r="L156" i="3" s="1"/>
  <c r="J157" i="3"/>
  <c r="K157" i="3" s="1"/>
  <c r="L157" i="3" s="1"/>
  <c r="J158" i="3"/>
  <c r="K158" i="3" s="1"/>
  <c r="L158" i="3" s="1"/>
  <c r="J159" i="3"/>
  <c r="K159" i="3" s="1"/>
  <c r="L159" i="3" s="1"/>
  <c r="J160" i="3"/>
  <c r="K160" i="3" s="1"/>
  <c r="L160" i="3" s="1"/>
  <c r="J161" i="3"/>
  <c r="K161" i="3" s="1"/>
  <c r="L161" i="3" s="1"/>
  <c r="J162" i="3"/>
  <c r="K162" i="3" s="1"/>
  <c r="L162" i="3" s="1"/>
  <c r="J163" i="3"/>
  <c r="K163" i="3" s="1"/>
  <c r="L163" i="3" s="1"/>
  <c r="O163" i="3" s="1"/>
  <c r="J164" i="3"/>
  <c r="K164" i="3" s="1"/>
  <c r="L164" i="3" s="1"/>
  <c r="O164" i="3" s="1"/>
  <c r="J165" i="3"/>
  <c r="K165" i="3" s="1"/>
  <c r="L165" i="3" s="1"/>
  <c r="M165" i="3" s="1"/>
  <c r="N165" i="3" s="1"/>
  <c r="J166" i="3"/>
  <c r="K166" i="3" s="1"/>
  <c r="L166" i="3" s="1"/>
  <c r="M166" i="3" s="1"/>
  <c r="N166" i="3" s="1"/>
  <c r="J167" i="3"/>
  <c r="K167" i="3" s="1"/>
  <c r="L167" i="3" s="1"/>
  <c r="J168" i="3"/>
  <c r="K168" i="3" s="1"/>
  <c r="L168" i="3" s="1"/>
  <c r="J169" i="3"/>
  <c r="K169" i="3" s="1"/>
  <c r="L169" i="3" s="1"/>
  <c r="J170" i="3"/>
  <c r="K170" i="3" s="1"/>
  <c r="L170" i="3" s="1"/>
  <c r="J171" i="3"/>
  <c r="K171" i="3" s="1"/>
  <c r="L171" i="3" s="1"/>
  <c r="J172" i="3"/>
  <c r="K172" i="3" s="1"/>
  <c r="L172" i="3" s="1"/>
  <c r="J173" i="3"/>
  <c r="K173" i="3" s="1"/>
  <c r="L173" i="3" s="1"/>
  <c r="J174" i="3"/>
  <c r="K174" i="3" s="1"/>
  <c r="L174" i="3" s="1"/>
  <c r="J175" i="3"/>
  <c r="K175" i="3" s="1"/>
  <c r="L175" i="3" s="1"/>
  <c r="J176" i="3"/>
  <c r="K176" i="3" s="1"/>
  <c r="L176" i="3" s="1"/>
  <c r="J177" i="3"/>
  <c r="K177" i="3" s="1"/>
  <c r="L177" i="3" s="1"/>
  <c r="J178" i="3"/>
  <c r="K178" i="3" s="1"/>
  <c r="L178" i="3" s="1"/>
  <c r="M178" i="3" s="1"/>
  <c r="N178" i="3" s="1"/>
  <c r="J179" i="3"/>
  <c r="K179" i="3" s="1"/>
  <c r="L179" i="3" s="1"/>
  <c r="J180" i="3"/>
  <c r="K180" i="3" s="1"/>
  <c r="L180" i="3" s="1"/>
  <c r="J181" i="3"/>
  <c r="K181" i="3" s="1"/>
  <c r="L181" i="3" s="1"/>
  <c r="M181" i="3" s="1"/>
  <c r="N181" i="3" s="1"/>
  <c r="J182" i="3"/>
  <c r="K182" i="3" s="1"/>
  <c r="L182" i="3" s="1"/>
  <c r="O182" i="3" s="1"/>
  <c r="J183" i="3"/>
  <c r="K183" i="3" s="1"/>
  <c r="L183" i="3" s="1"/>
  <c r="J184" i="3"/>
  <c r="K184" i="3" s="1"/>
  <c r="L184" i="3" s="1"/>
  <c r="J185" i="3"/>
  <c r="K185" i="3" s="1"/>
  <c r="L185" i="3" s="1"/>
  <c r="M185" i="3" s="1"/>
  <c r="N185" i="3" s="1"/>
  <c r="J186" i="3"/>
  <c r="K186" i="3" s="1"/>
  <c r="L186" i="3" s="1"/>
  <c r="M186" i="3" s="1"/>
  <c r="N186" i="3" s="1"/>
  <c r="J187" i="3"/>
  <c r="K187" i="3" s="1"/>
  <c r="L187" i="3" s="1"/>
  <c r="J188" i="3"/>
  <c r="K188" i="3" s="1"/>
  <c r="L188" i="3" s="1"/>
  <c r="J189" i="3"/>
  <c r="K189" i="3" s="1"/>
  <c r="L189" i="3" s="1"/>
  <c r="J190" i="3"/>
  <c r="K190" i="3" s="1"/>
  <c r="L190" i="3" s="1"/>
  <c r="J191" i="3"/>
  <c r="K191" i="3" s="1"/>
  <c r="L191" i="3" s="1"/>
  <c r="J192" i="3"/>
  <c r="K192" i="3" s="1"/>
  <c r="L192" i="3" s="1"/>
  <c r="J193" i="3"/>
  <c r="K193" i="3" s="1"/>
  <c r="L193" i="3" s="1"/>
  <c r="J194" i="3"/>
  <c r="K194" i="3" s="1"/>
  <c r="L194" i="3" s="1"/>
  <c r="J195" i="3"/>
  <c r="K195" i="3" s="1"/>
  <c r="L195" i="3" s="1"/>
  <c r="J196" i="3"/>
  <c r="K196" i="3" s="1"/>
  <c r="L196" i="3" s="1"/>
  <c r="J197" i="3"/>
  <c r="K197" i="3" s="1"/>
  <c r="L197" i="3" s="1"/>
  <c r="J198" i="3"/>
  <c r="K198" i="3" s="1"/>
  <c r="L198" i="3" s="1"/>
  <c r="M198" i="3" s="1"/>
  <c r="N198" i="3" s="1"/>
  <c r="J199" i="3"/>
  <c r="K199" i="3" s="1"/>
  <c r="L199" i="3" s="1"/>
  <c r="J200" i="3"/>
  <c r="K200" i="3" s="1"/>
  <c r="L200" i="3" s="1"/>
  <c r="O200" i="3" s="1"/>
  <c r="J201" i="3"/>
  <c r="K201" i="3" s="1"/>
  <c r="L201" i="3" s="1"/>
  <c r="M201" i="3" s="1"/>
  <c r="N201" i="3" s="1"/>
  <c r="J202" i="3"/>
  <c r="K202" i="3" s="1"/>
  <c r="L202" i="3" s="1"/>
  <c r="M202" i="3" s="1"/>
  <c r="N202" i="3" s="1"/>
  <c r="J203" i="3"/>
  <c r="K203" i="3" s="1"/>
  <c r="L203" i="3" s="1"/>
  <c r="M203" i="3" s="1"/>
  <c r="N203" i="3" s="1"/>
  <c r="J204" i="3"/>
  <c r="K204" i="3" s="1"/>
  <c r="L204" i="3" s="1"/>
  <c r="M204" i="3" s="1"/>
  <c r="N204" i="3" s="1"/>
  <c r="J205" i="3"/>
  <c r="K205" i="3" s="1"/>
  <c r="L205" i="3" s="1"/>
  <c r="M205" i="3" s="1"/>
  <c r="N205" i="3" s="1"/>
  <c r="J206" i="3"/>
  <c r="K206" i="3" s="1"/>
  <c r="L206" i="3" s="1"/>
  <c r="J207" i="3"/>
  <c r="K207" i="3" s="1"/>
  <c r="L207" i="3" s="1"/>
  <c r="J208" i="3"/>
  <c r="K208" i="3" s="1"/>
  <c r="L208" i="3" s="1"/>
  <c r="J209" i="3"/>
  <c r="K209" i="3" s="1"/>
  <c r="L209" i="3" s="1"/>
  <c r="J210" i="3"/>
  <c r="K210" i="3" s="1"/>
  <c r="L210" i="3" s="1"/>
  <c r="J211" i="3"/>
  <c r="K211" i="3" s="1"/>
  <c r="L211" i="3" s="1"/>
  <c r="J212" i="3"/>
  <c r="K212" i="3" s="1"/>
  <c r="L212" i="3" s="1"/>
  <c r="J213" i="3"/>
  <c r="K213" i="3" s="1"/>
  <c r="L213" i="3" s="1"/>
  <c r="O213" i="3" s="1"/>
  <c r="J214" i="3"/>
  <c r="K214" i="3" s="1"/>
  <c r="L214" i="3" s="1"/>
  <c r="M214" i="3" s="1"/>
  <c r="N214" i="3" s="1"/>
  <c r="J215" i="3"/>
  <c r="K215" i="3" s="1"/>
  <c r="L215" i="3" s="1"/>
  <c r="J216" i="3"/>
  <c r="K216" i="3" s="1"/>
  <c r="L216" i="3" s="1"/>
  <c r="O216" i="3" s="1"/>
  <c r="J217" i="3"/>
  <c r="K217" i="3" s="1"/>
  <c r="L217" i="3" s="1"/>
  <c r="O217" i="3" s="1"/>
  <c r="J218" i="3"/>
  <c r="K218" i="3" s="1"/>
  <c r="L218" i="3" s="1"/>
  <c r="M218" i="3" s="1"/>
  <c r="N218" i="3" s="1"/>
  <c r="J219" i="3"/>
  <c r="K219" i="3" s="1"/>
  <c r="L219" i="3" s="1"/>
  <c r="M219" i="3" s="1"/>
  <c r="N219" i="3" s="1"/>
  <c r="J220" i="3"/>
  <c r="K220" i="3" s="1"/>
  <c r="L220" i="3" s="1"/>
  <c r="J221" i="3"/>
  <c r="K221" i="3" s="1"/>
  <c r="L221" i="3" s="1"/>
  <c r="M221" i="3" s="1"/>
  <c r="N221" i="3" s="1"/>
  <c r="J222" i="3"/>
  <c r="K222" i="3" s="1"/>
  <c r="L222" i="3" s="1"/>
  <c r="M222" i="3" s="1"/>
  <c r="N222" i="3" s="1"/>
  <c r="J223" i="3"/>
  <c r="K223" i="3" s="1"/>
  <c r="L223" i="3" s="1"/>
  <c r="J224" i="3"/>
  <c r="K224" i="3" s="1"/>
  <c r="L224" i="3" s="1"/>
  <c r="J225" i="3"/>
  <c r="K225" i="3" s="1"/>
  <c r="L225" i="3" s="1"/>
  <c r="J226" i="3"/>
  <c r="K226" i="3" s="1"/>
  <c r="L226" i="3" s="1"/>
  <c r="J227" i="3"/>
  <c r="K227" i="3" s="1"/>
  <c r="L227" i="3" s="1"/>
  <c r="J228" i="3"/>
  <c r="K228" i="3" s="1"/>
  <c r="L228" i="3" s="1"/>
  <c r="J229" i="3"/>
  <c r="K229" i="3" s="1"/>
  <c r="L229" i="3" s="1"/>
  <c r="O229" i="3" s="1"/>
  <c r="J230" i="3"/>
  <c r="K230" i="3" s="1"/>
  <c r="L230" i="3" s="1"/>
  <c r="O230" i="3" s="1"/>
  <c r="J231" i="3"/>
  <c r="K231" i="3" s="1"/>
  <c r="L231" i="3" s="1"/>
  <c r="J232" i="3"/>
  <c r="K232" i="3" s="1"/>
  <c r="L232" i="3" s="1"/>
  <c r="J233" i="3"/>
  <c r="K233" i="3" s="1"/>
  <c r="L233" i="3" s="1"/>
  <c r="J234" i="3"/>
  <c r="K234" i="3" s="1"/>
  <c r="L234" i="3" s="1"/>
  <c r="O234" i="3" s="1"/>
  <c r="J235" i="3"/>
  <c r="K235" i="3" s="1"/>
  <c r="L235" i="3" s="1"/>
  <c r="O235" i="3" s="1"/>
  <c r="J236" i="3"/>
  <c r="K236" i="3" s="1"/>
  <c r="L236" i="3" s="1"/>
  <c r="O236" i="3" s="1"/>
  <c r="J237" i="3"/>
  <c r="K237" i="3" s="1"/>
  <c r="L237" i="3" s="1"/>
  <c r="M237" i="3" s="1"/>
  <c r="N237" i="3" s="1"/>
  <c r="J238" i="3"/>
  <c r="K238" i="3" s="1"/>
  <c r="L238" i="3" s="1"/>
  <c r="J239" i="3"/>
  <c r="K239" i="3" s="1"/>
  <c r="L239" i="3" s="1"/>
  <c r="M239" i="3" s="1"/>
  <c r="N239" i="3" s="1"/>
  <c r="J240" i="3"/>
  <c r="K240" i="3" s="1"/>
  <c r="L240" i="3" s="1"/>
  <c r="M240" i="3" s="1"/>
  <c r="N240" i="3" s="1"/>
  <c r="J241" i="3"/>
  <c r="K241" i="3" s="1"/>
  <c r="L241" i="3" s="1"/>
  <c r="J242" i="3"/>
  <c r="K242" i="3" s="1"/>
  <c r="L242" i="3" s="1"/>
  <c r="J243" i="3"/>
  <c r="K243" i="3" s="1"/>
  <c r="L243" i="3" s="1"/>
  <c r="J244" i="3"/>
  <c r="K244" i="3" s="1"/>
  <c r="L244" i="3" s="1"/>
  <c r="J245" i="3"/>
  <c r="K245" i="3" s="1"/>
  <c r="L245" i="3" s="1"/>
  <c r="J246" i="3"/>
  <c r="K246" i="3" s="1"/>
  <c r="L246" i="3" s="1"/>
  <c r="O246" i="3" s="1"/>
  <c r="J247" i="3"/>
  <c r="K247" i="3" s="1"/>
  <c r="L247" i="3" s="1"/>
  <c r="J248" i="3"/>
  <c r="K248" i="3" s="1"/>
  <c r="L248" i="3" s="1"/>
  <c r="J249" i="3"/>
  <c r="K249" i="3" s="1"/>
  <c r="L249" i="3" s="1"/>
  <c r="O249" i="3" s="1"/>
  <c r="J250" i="3"/>
  <c r="K250" i="3" s="1"/>
  <c r="L250" i="3" s="1"/>
  <c r="O250" i="3" s="1"/>
  <c r="J251" i="3"/>
  <c r="K251" i="3" s="1"/>
  <c r="L251" i="3" s="1"/>
  <c r="J252" i="3"/>
  <c r="K252" i="3" s="1"/>
  <c r="L252" i="3" s="1"/>
  <c r="J253" i="3"/>
  <c r="K253" i="3" s="1"/>
  <c r="L253" i="3" s="1"/>
  <c r="J254" i="3"/>
  <c r="K254" i="3" s="1"/>
  <c r="L254" i="3" s="1"/>
  <c r="J255" i="3"/>
  <c r="K255" i="3" s="1"/>
  <c r="L255" i="3" s="1"/>
  <c r="M255" i="3" s="1"/>
  <c r="N255" i="3" s="1"/>
  <c r="J256" i="3"/>
  <c r="K256" i="3" s="1"/>
  <c r="L256" i="3" s="1"/>
  <c r="J257" i="3"/>
  <c r="K257" i="3" s="1"/>
  <c r="L257" i="3" s="1"/>
  <c r="M257" i="3" s="1"/>
  <c r="N257" i="3" s="1"/>
  <c r="J258" i="3"/>
  <c r="K258" i="3" s="1"/>
  <c r="L258" i="3" s="1"/>
  <c r="M258" i="3" s="1"/>
  <c r="N258" i="3" s="1"/>
  <c r="J259" i="3"/>
  <c r="K259" i="3" s="1"/>
  <c r="L259" i="3" s="1"/>
  <c r="J260" i="3"/>
  <c r="K260" i="3" s="1"/>
  <c r="L260" i="3" s="1"/>
  <c r="J261" i="3"/>
  <c r="K261" i="3" s="1"/>
  <c r="L261" i="3" s="1"/>
  <c r="J262" i="3"/>
  <c r="K262" i="3" s="1"/>
  <c r="L262" i="3" s="1"/>
  <c r="J263" i="3"/>
  <c r="K263" i="3" s="1"/>
  <c r="L263" i="3" s="1"/>
  <c r="J264" i="3"/>
  <c r="K264" i="3" s="1"/>
  <c r="L264" i="3" s="1"/>
  <c r="J265" i="3"/>
  <c r="K265" i="3" s="1"/>
  <c r="L265" i="3" s="1"/>
  <c r="J266" i="3"/>
  <c r="K266" i="3" s="1"/>
  <c r="L266" i="3" s="1"/>
  <c r="J267" i="3"/>
  <c r="K267" i="3" s="1"/>
  <c r="L267" i="3" s="1"/>
  <c r="J268" i="3"/>
  <c r="K268" i="3" s="1"/>
  <c r="L268" i="3" s="1"/>
  <c r="O268" i="3" s="1"/>
  <c r="J269" i="3"/>
  <c r="K269" i="3" s="1"/>
  <c r="L269" i="3" s="1"/>
  <c r="O269" i="3" s="1"/>
  <c r="J270" i="3"/>
  <c r="K270" i="3" s="1"/>
  <c r="L270" i="3" s="1"/>
  <c r="M270" i="3" s="1"/>
  <c r="N270" i="3" s="1"/>
  <c r="J271" i="3"/>
  <c r="K271" i="3" s="1"/>
  <c r="L271" i="3" s="1"/>
  <c r="M271" i="3" s="1"/>
  <c r="N271" i="3" s="1"/>
  <c r="J272" i="3"/>
  <c r="K272" i="3" s="1"/>
  <c r="L272" i="3" s="1"/>
  <c r="O272" i="3" s="1"/>
  <c r="J273" i="3"/>
  <c r="K273" i="3" s="1"/>
  <c r="L273" i="3" s="1"/>
  <c r="O273" i="3" s="1"/>
  <c r="J274" i="3"/>
  <c r="K274" i="3" s="1"/>
  <c r="L274" i="3" s="1"/>
  <c r="J275" i="3"/>
  <c r="K275" i="3" s="1"/>
  <c r="L275" i="3" s="1"/>
  <c r="M275" i="3" s="1"/>
  <c r="N275" i="3" s="1"/>
  <c r="J276" i="3"/>
  <c r="K276" i="3" s="1"/>
  <c r="L276" i="3" s="1"/>
  <c r="M276" i="3" s="1"/>
  <c r="N276" i="3" s="1"/>
  <c r="J277" i="3"/>
  <c r="K277" i="3" s="1"/>
  <c r="L277" i="3" s="1"/>
  <c r="M277" i="3" s="1"/>
  <c r="N277" i="3" s="1"/>
  <c r="J278" i="3"/>
  <c r="K278" i="3" s="1"/>
  <c r="L278" i="3" s="1"/>
  <c r="J279" i="3"/>
  <c r="K279" i="3" s="1"/>
  <c r="L279" i="3" s="1"/>
  <c r="J4" i="3"/>
  <c r="K4" i="3" s="1"/>
  <c r="L4" i="3" s="1"/>
  <c r="M36" i="3" l="1"/>
  <c r="N36" i="3" s="1"/>
  <c r="M35" i="3"/>
  <c r="N35" i="3" s="1"/>
  <c r="O181" i="3"/>
  <c r="O149" i="3"/>
  <c r="O53" i="3"/>
  <c r="O198" i="3"/>
  <c r="O148" i="3"/>
  <c r="M182" i="3"/>
  <c r="N182" i="3" s="1"/>
  <c r="M164" i="3"/>
  <c r="N164" i="3" s="1"/>
  <c r="O214" i="3"/>
  <c r="O165" i="3"/>
  <c r="O147" i="3"/>
  <c r="M163" i="3"/>
  <c r="N163" i="3" s="1"/>
  <c r="O21" i="3"/>
  <c r="O146" i="3"/>
  <c r="O145" i="3"/>
  <c r="O258" i="3"/>
  <c r="O257" i="3"/>
  <c r="O70" i="3"/>
  <c r="O264" i="3"/>
  <c r="M264" i="3"/>
  <c r="N264" i="3" s="1"/>
  <c r="M254" i="3"/>
  <c r="N254" i="3" s="1"/>
  <c r="O254" i="3"/>
  <c r="M252" i="3"/>
  <c r="N252" i="3" s="1"/>
  <c r="O252" i="3"/>
  <c r="O124" i="3"/>
  <c r="M124" i="3"/>
  <c r="N124" i="3" s="1"/>
  <c r="M187" i="3"/>
  <c r="N187" i="3" s="1"/>
  <c r="O187" i="3"/>
  <c r="O232" i="3"/>
  <c r="M232" i="3"/>
  <c r="N232" i="3" s="1"/>
  <c r="O231" i="3"/>
  <c r="M231" i="3"/>
  <c r="N231" i="3" s="1"/>
  <c r="O104" i="3"/>
  <c r="M104" i="3"/>
  <c r="N104" i="3" s="1"/>
  <c r="O8" i="3"/>
  <c r="M8" i="3"/>
  <c r="N8" i="3" s="1"/>
  <c r="O136" i="3"/>
  <c r="M136" i="3"/>
  <c r="N136" i="3" s="1"/>
  <c r="O267" i="3"/>
  <c r="M267" i="3"/>
  <c r="N267" i="3" s="1"/>
  <c r="O103" i="3"/>
  <c r="M103" i="3"/>
  <c r="N103" i="3" s="1"/>
  <c r="O199" i="3"/>
  <c r="M199" i="3"/>
  <c r="N199" i="3" s="1"/>
  <c r="O197" i="3"/>
  <c r="M197" i="3"/>
  <c r="N197" i="3" s="1"/>
  <c r="O222" i="3"/>
  <c r="M236" i="3"/>
  <c r="N236" i="3" s="1"/>
  <c r="O221" i="3"/>
  <c r="O219" i="3"/>
  <c r="M101" i="3"/>
  <c r="N101" i="3" s="1"/>
  <c r="M230" i="3"/>
  <c r="N230" i="3" s="1"/>
  <c r="M229" i="3"/>
  <c r="N229" i="3" s="1"/>
  <c r="O38" i="3"/>
  <c r="M54" i="3"/>
  <c r="N54" i="3" s="1"/>
  <c r="O185" i="3"/>
  <c r="O37" i="3"/>
  <c r="M102" i="3"/>
  <c r="N102" i="3" s="1"/>
  <c r="O74" i="3"/>
  <c r="O73" i="3"/>
  <c r="M88" i="3"/>
  <c r="N88" i="3" s="1"/>
  <c r="M69" i="3"/>
  <c r="N69" i="3" s="1"/>
  <c r="O186" i="3"/>
  <c r="O108" i="3"/>
  <c r="O166" i="3"/>
  <c r="O260" i="3"/>
  <c r="M260" i="3"/>
  <c r="N260" i="3" s="1"/>
  <c r="O212" i="3"/>
  <c r="M212" i="3"/>
  <c r="N212" i="3" s="1"/>
  <c r="O196" i="3"/>
  <c r="M196" i="3"/>
  <c r="N196" i="3" s="1"/>
  <c r="O132" i="3"/>
  <c r="M132" i="3"/>
  <c r="N132" i="3" s="1"/>
  <c r="M68" i="3"/>
  <c r="N68" i="3" s="1"/>
  <c r="O68" i="3"/>
  <c r="O243" i="3"/>
  <c r="M243" i="3"/>
  <c r="N243" i="3" s="1"/>
  <c r="O179" i="3"/>
  <c r="M179" i="3"/>
  <c r="N179" i="3" s="1"/>
  <c r="O274" i="3"/>
  <c r="M274" i="3"/>
  <c r="N274" i="3" s="1"/>
  <c r="O242" i="3"/>
  <c r="M242" i="3"/>
  <c r="N242" i="3" s="1"/>
  <c r="O210" i="3"/>
  <c r="M210" i="3"/>
  <c r="N210" i="3" s="1"/>
  <c r="M162" i="3"/>
  <c r="N162" i="3" s="1"/>
  <c r="O162" i="3"/>
  <c r="O114" i="3"/>
  <c r="M114" i="3"/>
  <c r="N114" i="3" s="1"/>
  <c r="O82" i="3"/>
  <c r="M82" i="3"/>
  <c r="N82" i="3" s="1"/>
  <c r="O34" i="3"/>
  <c r="M34" i="3"/>
  <c r="N34" i="3" s="1"/>
  <c r="O247" i="3"/>
  <c r="M247" i="3"/>
  <c r="N247" i="3" s="1"/>
  <c r="O155" i="3"/>
  <c r="M155" i="3"/>
  <c r="N155" i="3" s="1"/>
  <c r="O120" i="3"/>
  <c r="M120" i="3"/>
  <c r="N120" i="3" s="1"/>
  <c r="M241" i="3"/>
  <c r="N241" i="3" s="1"/>
  <c r="O241" i="3"/>
  <c r="O209" i="3"/>
  <c r="M209" i="3"/>
  <c r="N209" i="3" s="1"/>
  <c r="O177" i="3"/>
  <c r="M177" i="3"/>
  <c r="N177" i="3" s="1"/>
  <c r="O161" i="3"/>
  <c r="M161" i="3"/>
  <c r="N161" i="3" s="1"/>
  <c r="M113" i="3"/>
  <c r="N113" i="3" s="1"/>
  <c r="O113" i="3"/>
  <c r="O81" i="3"/>
  <c r="M81" i="3"/>
  <c r="N81" i="3" s="1"/>
  <c r="M33" i="3"/>
  <c r="N33" i="3" s="1"/>
  <c r="O33" i="3"/>
  <c r="O119" i="3"/>
  <c r="M119" i="3"/>
  <c r="N119" i="3" s="1"/>
  <c r="O27" i="3"/>
  <c r="M27" i="3"/>
  <c r="N27" i="3" s="1"/>
  <c r="M256" i="3"/>
  <c r="N256" i="3" s="1"/>
  <c r="O256" i="3"/>
  <c r="O224" i="3"/>
  <c r="M224" i="3"/>
  <c r="N224" i="3" s="1"/>
  <c r="O208" i="3"/>
  <c r="M208" i="3"/>
  <c r="N208" i="3" s="1"/>
  <c r="O192" i="3"/>
  <c r="M192" i="3"/>
  <c r="N192" i="3" s="1"/>
  <c r="O176" i="3"/>
  <c r="M176" i="3"/>
  <c r="N176" i="3" s="1"/>
  <c r="O160" i="3"/>
  <c r="M160" i="3"/>
  <c r="N160" i="3" s="1"/>
  <c r="O144" i="3"/>
  <c r="M144" i="3"/>
  <c r="N144" i="3" s="1"/>
  <c r="O96" i="3"/>
  <c r="M96" i="3"/>
  <c r="N96" i="3" s="1"/>
  <c r="O80" i="3"/>
  <c r="M80" i="3"/>
  <c r="N80" i="3" s="1"/>
  <c r="O64" i="3"/>
  <c r="M64" i="3"/>
  <c r="N64" i="3" s="1"/>
  <c r="O48" i="3"/>
  <c r="M48" i="3"/>
  <c r="N48" i="3" s="1"/>
  <c r="M32" i="3"/>
  <c r="N32" i="3" s="1"/>
  <c r="O32" i="3"/>
  <c r="O16" i="3"/>
  <c r="M16" i="3"/>
  <c r="N16" i="3" s="1"/>
  <c r="O195" i="3"/>
  <c r="M195" i="3"/>
  <c r="N195" i="3" s="1"/>
  <c r="O67" i="3"/>
  <c r="M67" i="3"/>
  <c r="N67" i="3" s="1"/>
  <c r="M223" i="3"/>
  <c r="N223" i="3" s="1"/>
  <c r="O223" i="3"/>
  <c r="M207" i="3"/>
  <c r="N207" i="3" s="1"/>
  <c r="O207" i="3"/>
  <c r="M191" i="3"/>
  <c r="N191" i="3" s="1"/>
  <c r="O191" i="3"/>
  <c r="M175" i="3"/>
  <c r="N175" i="3" s="1"/>
  <c r="O175" i="3"/>
  <c r="M159" i="3"/>
  <c r="N159" i="3" s="1"/>
  <c r="O159" i="3"/>
  <c r="M143" i="3"/>
  <c r="N143" i="3" s="1"/>
  <c r="O143" i="3"/>
  <c r="M95" i="3"/>
  <c r="N95" i="3" s="1"/>
  <c r="O95" i="3"/>
  <c r="M79" i="3"/>
  <c r="N79" i="3" s="1"/>
  <c r="O79" i="3"/>
  <c r="M63" i="3"/>
  <c r="N63" i="3" s="1"/>
  <c r="O63" i="3"/>
  <c r="M47" i="3"/>
  <c r="N47" i="3" s="1"/>
  <c r="O47" i="3"/>
  <c r="M31" i="3"/>
  <c r="N31" i="3" s="1"/>
  <c r="O31" i="3"/>
  <c r="M15" i="3"/>
  <c r="N15" i="3" s="1"/>
  <c r="O15" i="3"/>
  <c r="O194" i="3"/>
  <c r="M194" i="3"/>
  <c r="N194" i="3" s="1"/>
  <c r="O66" i="3"/>
  <c r="M66" i="3"/>
  <c r="N66" i="3" s="1"/>
  <c r="M238" i="3"/>
  <c r="N238" i="3" s="1"/>
  <c r="O238" i="3"/>
  <c r="O193" i="3"/>
  <c r="M193" i="3"/>
  <c r="N193" i="3" s="1"/>
  <c r="O65" i="3"/>
  <c r="M65" i="3"/>
  <c r="N65" i="3" s="1"/>
  <c r="O24" i="3"/>
  <c r="M24" i="3"/>
  <c r="N24" i="3" s="1"/>
  <c r="M220" i="3"/>
  <c r="N220" i="3" s="1"/>
  <c r="O220" i="3"/>
  <c r="O227" i="3"/>
  <c r="M227" i="3"/>
  <c r="N227" i="3" s="1"/>
  <c r="O226" i="3"/>
  <c r="M226" i="3"/>
  <c r="N226" i="3" s="1"/>
  <c r="O100" i="3"/>
  <c r="M100" i="3"/>
  <c r="N100" i="3" s="1"/>
  <c r="O266" i="3"/>
  <c r="M266" i="3"/>
  <c r="N266" i="3" s="1"/>
  <c r="O170" i="3"/>
  <c r="M170" i="3"/>
  <c r="N170" i="3" s="1"/>
  <c r="O154" i="3"/>
  <c r="M154" i="3"/>
  <c r="N154" i="3" s="1"/>
  <c r="O138" i="3"/>
  <c r="M138" i="3"/>
  <c r="N138" i="3" s="1"/>
  <c r="O90" i="3"/>
  <c r="M90" i="3"/>
  <c r="N90" i="3" s="1"/>
  <c r="O42" i="3"/>
  <c r="M42" i="3"/>
  <c r="N42" i="3" s="1"/>
  <c r="O10" i="3"/>
  <c r="M10" i="3"/>
  <c r="N10" i="3" s="1"/>
  <c r="O225" i="3"/>
  <c r="M225" i="3"/>
  <c r="N225" i="3" s="1"/>
  <c r="O99" i="3"/>
  <c r="M99" i="3"/>
  <c r="N99" i="3" s="1"/>
  <c r="O265" i="3"/>
  <c r="M265" i="3"/>
  <c r="N265" i="3" s="1"/>
  <c r="O233" i="3"/>
  <c r="M233" i="3"/>
  <c r="N233" i="3" s="1"/>
  <c r="M169" i="3"/>
  <c r="N169" i="3" s="1"/>
  <c r="O169" i="3"/>
  <c r="O137" i="3"/>
  <c r="M137" i="3"/>
  <c r="N137" i="3" s="1"/>
  <c r="O105" i="3"/>
  <c r="M105" i="3"/>
  <c r="N105" i="3" s="1"/>
  <c r="M89" i="3"/>
  <c r="N89" i="3" s="1"/>
  <c r="O89" i="3"/>
  <c r="M41" i="3"/>
  <c r="N41" i="3" s="1"/>
  <c r="O41" i="3"/>
  <c r="O9" i="3"/>
  <c r="M9" i="3"/>
  <c r="N9" i="3" s="1"/>
  <c r="M174" i="3"/>
  <c r="N174" i="3" s="1"/>
  <c r="O174" i="3"/>
  <c r="O135" i="3"/>
  <c r="M135" i="3"/>
  <c r="N135" i="3" s="1"/>
  <c r="O98" i="3"/>
  <c r="M98" i="3"/>
  <c r="N98" i="3" s="1"/>
  <c r="O49" i="3"/>
  <c r="M49" i="3"/>
  <c r="N49" i="3" s="1"/>
  <c r="O253" i="3"/>
  <c r="M253" i="3"/>
  <c r="N253" i="3" s="1"/>
  <c r="O173" i="3"/>
  <c r="M173" i="3"/>
  <c r="N173" i="3" s="1"/>
  <c r="O97" i="3"/>
  <c r="M97" i="3"/>
  <c r="N97" i="3" s="1"/>
  <c r="M46" i="3"/>
  <c r="N46" i="3" s="1"/>
  <c r="O46" i="3"/>
  <c r="O263" i="3"/>
  <c r="M263" i="3"/>
  <c r="N263" i="3" s="1"/>
  <c r="O215" i="3"/>
  <c r="M215" i="3"/>
  <c r="N215" i="3" s="1"/>
  <c r="O172" i="3"/>
  <c r="M172" i="3"/>
  <c r="N172" i="3" s="1"/>
  <c r="O125" i="3"/>
  <c r="M125" i="3"/>
  <c r="N125" i="3" s="1"/>
  <c r="O45" i="3"/>
  <c r="M45" i="3"/>
  <c r="N45" i="3" s="1"/>
  <c r="O262" i="3"/>
  <c r="M262" i="3"/>
  <c r="N262" i="3" s="1"/>
  <c r="O251" i="3"/>
  <c r="M251" i="3"/>
  <c r="N251" i="3" s="1"/>
  <c r="O171" i="3"/>
  <c r="M171" i="3"/>
  <c r="N171" i="3" s="1"/>
  <c r="O44" i="3"/>
  <c r="M44" i="3"/>
  <c r="N44" i="3" s="1"/>
  <c r="O261" i="3"/>
  <c r="M261" i="3"/>
  <c r="N261" i="3" s="1"/>
  <c r="O123" i="3"/>
  <c r="M123" i="3"/>
  <c r="N123" i="3" s="1"/>
  <c r="O43" i="3"/>
  <c r="M43" i="3"/>
  <c r="N43" i="3" s="1"/>
  <c r="O228" i="3"/>
  <c r="M228" i="3"/>
  <c r="N228" i="3" s="1"/>
  <c r="O180" i="3"/>
  <c r="M180" i="3"/>
  <c r="N180" i="3" s="1"/>
  <c r="O84" i="3"/>
  <c r="M84" i="3"/>
  <c r="N84" i="3" s="1"/>
  <c r="O52" i="3"/>
  <c r="M52" i="3"/>
  <c r="N52" i="3" s="1"/>
  <c r="O4" i="3"/>
  <c r="M4" i="3"/>
  <c r="N4" i="3" s="1"/>
  <c r="O157" i="3"/>
  <c r="M157" i="3"/>
  <c r="N157" i="3" s="1"/>
  <c r="M30" i="3"/>
  <c r="N30" i="3" s="1"/>
  <c r="O30" i="3"/>
  <c r="M259" i="3"/>
  <c r="N259" i="3" s="1"/>
  <c r="O259" i="3"/>
  <c r="O211" i="3"/>
  <c r="M211" i="3"/>
  <c r="N211" i="3" s="1"/>
  <c r="M131" i="3"/>
  <c r="N131" i="3" s="1"/>
  <c r="O131" i="3"/>
  <c r="O115" i="3"/>
  <c r="M115" i="3"/>
  <c r="N115" i="3" s="1"/>
  <c r="O83" i="3"/>
  <c r="M83" i="3"/>
  <c r="N83" i="3" s="1"/>
  <c r="O51" i="3"/>
  <c r="M51" i="3"/>
  <c r="N51" i="3" s="1"/>
  <c r="O279" i="3"/>
  <c r="M279" i="3"/>
  <c r="N279" i="3" s="1"/>
  <c r="O248" i="3"/>
  <c r="M248" i="3"/>
  <c r="N248" i="3" s="1"/>
  <c r="O156" i="3"/>
  <c r="M156" i="3"/>
  <c r="N156" i="3" s="1"/>
  <c r="O29" i="3"/>
  <c r="M29" i="3"/>
  <c r="N29" i="3" s="1"/>
  <c r="O28" i="3"/>
  <c r="M28" i="3"/>
  <c r="N28" i="3" s="1"/>
  <c r="O23" i="3"/>
  <c r="M23" i="3"/>
  <c r="N23" i="3" s="1"/>
  <c r="O25" i="3"/>
  <c r="M25" i="3"/>
  <c r="N25" i="3" s="1"/>
  <c r="O109" i="3"/>
  <c r="O7" i="3"/>
  <c r="M7" i="3"/>
  <c r="N7" i="3" s="1"/>
  <c r="M217" i="3"/>
  <c r="N217" i="3" s="1"/>
  <c r="M122" i="3"/>
  <c r="N122" i="3" s="1"/>
  <c r="O178" i="3"/>
  <c r="O142" i="3"/>
  <c r="O106" i="3"/>
  <c r="O184" i="3"/>
  <c r="M184" i="3"/>
  <c r="N184" i="3" s="1"/>
  <c r="O168" i="3"/>
  <c r="M168" i="3"/>
  <c r="N168" i="3" s="1"/>
  <c r="O56" i="3"/>
  <c r="M56" i="3"/>
  <c r="N56" i="3" s="1"/>
  <c r="O40" i="3"/>
  <c r="M40" i="3"/>
  <c r="N40" i="3" s="1"/>
  <c r="O6" i="3"/>
  <c r="M6" i="3"/>
  <c r="N6" i="3" s="1"/>
  <c r="M250" i="3"/>
  <c r="N250" i="3" s="1"/>
  <c r="M216" i="3"/>
  <c r="N216" i="3" s="1"/>
  <c r="M121" i="3"/>
  <c r="N121" i="3" s="1"/>
  <c r="M87" i="3"/>
  <c r="N87" i="3" s="1"/>
  <c r="M26" i="3"/>
  <c r="N26" i="3" s="1"/>
  <c r="O277" i="3"/>
  <c r="O205" i="3"/>
  <c r="O59" i="3"/>
  <c r="O183" i="3"/>
  <c r="M183" i="3"/>
  <c r="N183" i="3" s="1"/>
  <c r="O167" i="3"/>
  <c r="M167" i="3"/>
  <c r="N167" i="3" s="1"/>
  <c r="O55" i="3"/>
  <c r="M55" i="3"/>
  <c r="N55" i="3" s="1"/>
  <c r="O39" i="3"/>
  <c r="M39" i="3"/>
  <c r="N39" i="3" s="1"/>
  <c r="O134" i="3"/>
  <c r="M134" i="3"/>
  <c r="N134" i="3" s="1"/>
  <c r="O5" i="3"/>
  <c r="M5" i="3"/>
  <c r="N5" i="3" s="1"/>
  <c r="M249" i="3"/>
  <c r="N249" i="3" s="1"/>
  <c r="M86" i="3"/>
  <c r="N86" i="3" s="1"/>
  <c r="M18" i="3"/>
  <c r="N18" i="3" s="1"/>
  <c r="O276" i="3"/>
  <c r="O240" i="3"/>
  <c r="O204" i="3"/>
  <c r="O130" i="3"/>
  <c r="O94" i="3"/>
  <c r="O58" i="3"/>
  <c r="O20" i="3"/>
  <c r="O150" i="3"/>
  <c r="M150" i="3"/>
  <c r="N150" i="3" s="1"/>
  <c r="O22" i="3"/>
  <c r="M22" i="3"/>
  <c r="N22" i="3" s="1"/>
  <c r="O133" i="3"/>
  <c r="M133" i="3"/>
  <c r="N133" i="3" s="1"/>
  <c r="M85" i="3"/>
  <c r="N85" i="3" s="1"/>
  <c r="M17" i="3"/>
  <c r="N17" i="3" s="1"/>
  <c r="O275" i="3"/>
  <c r="O239" i="3"/>
  <c r="O203" i="3"/>
  <c r="O129" i="3"/>
  <c r="O93" i="3"/>
  <c r="O57" i="3"/>
  <c r="O19" i="3"/>
  <c r="O188" i="3"/>
  <c r="M188" i="3"/>
  <c r="N188" i="3" s="1"/>
  <c r="M213" i="3"/>
  <c r="N213" i="3" s="1"/>
  <c r="M118" i="3"/>
  <c r="N118" i="3" s="1"/>
  <c r="M50" i="3"/>
  <c r="N50" i="3" s="1"/>
  <c r="O202" i="3"/>
  <c r="O128" i="3"/>
  <c r="O92" i="3"/>
  <c r="O151" i="3"/>
  <c r="M151" i="3"/>
  <c r="N151" i="3" s="1"/>
  <c r="O112" i="3"/>
  <c r="O116" i="3"/>
  <c r="M116" i="3"/>
  <c r="N116" i="3" s="1"/>
  <c r="O111" i="3"/>
  <c r="O218" i="3"/>
  <c r="O60" i="3"/>
  <c r="M60" i="3"/>
  <c r="N60" i="3" s="1"/>
  <c r="M158" i="3"/>
  <c r="N158" i="3" s="1"/>
  <c r="O158" i="3"/>
  <c r="M273" i="3"/>
  <c r="N273" i="3" s="1"/>
  <c r="M246" i="3"/>
  <c r="N246" i="3" s="1"/>
  <c r="M13" i="3"/>
  <c r="N13" i="3" s="1"/>
  <c r="O237" i="3"/>
  <c r="O201" i="3"/>
  <c r="O127" i="3"/>
  <c r="O91" i="3"/>
  <c r="O153" i="3"/>
  <c r="M153" i="3"/>
  <c r="N153" i="3" s="1"/>
  <c r="O245" i="3"/>
  <c r="M245" i="3"/>
  <c r="N245" i="3" s="1"/>
  <c r="O152" i="3"/>
  <c r="M152" i="3"/>
  <c r="N152" i="3" s="1"/>
  <c r="O117" i="3"/>
  <c r="M117" i="3"/>
  <c r="N117" i="3" s="1"/>
  <c r="O76" i="3"/>
  <c r="O75" i="3"/>
  <c r="M62" i="3"/>
  <c r="N62" i="3" s="1"/>
  <c r="O62" i="3"/>
  <c r="M272" i="3"/>
  <c r="N272" i="3" s="1"/>
  <c r="M141" i="3"/>
  <c r="N141" i="3" s="1"/>
  <c r="M107" i="3"/>
  <c r="N107" i="3" s="1"/>
  <c r="M12" i="3"/>
  <c r="N12" i="3" s="1"/>
  <c r="O126" i="3"/>
  <c r="O77" i="3"/>
  <c r="O244" i="3"/>
  <c r="M244" i="3"/>
  <c r="N244" i="3" s="1"/>
  <c r="O110" i="3"/>
  <c r="O278" i="3"/>
  <c r="M278" i="3"/>
  <c r="N278" i="3" s="1"/>
  <c r="M206" i="3"/>
  <c r="N206" i="3" s="1"/>
  <c r="O206" i="3"/>
  <c r="M190" i="3"/>
  <c r="N190" i="3" s="1"/>
  <c r="O190" i="3"/>
  <c r="O61" i="3"/>
  <c r="M61" i="3"/>
  <c r="N61" i="3" s="1"/>
  <c r="M269" i="3"/>
  <c r="N269" i="3" s="1"/>
  <c r="M235" i="3"/>
  <c r="N235" i="3" s="1"/>
  <c r="M140" i="3"/>
  <c r="N140" i="3" s="1"/>
  <c r="M72" i="3"/>
  <c r="N72" i="3" s="1"/>
  <c r="M11" i="3"/>
  <c r="N11" i="3" s="1"/>
  <c r="O271" i="3"/>
  <c r="O255" i="3"/>
  <c r="M78" i="3"/>
  <c r="N78" i="3" s="1"/>
  <c r="O78" i="3"/>
  <c r="O189" i="3"/>
  <c r="M189" i="3"/>
  <c r="N189" i="3" s="1"/>
  <c r="M268" i="3"/>
  <c r="N268" i="3" s="1"/>
  <c r="M234" i="3"/>
  <c r="N234" i="3" s="1"/>
  <c r="M200" i="3"/>
  <c r="N200" i="3" s="1"/>
  <c r="M139" i="3"/>
  <c r="N139" i="3" s="1"/>
  <c r="M71" i="3"/>
  <c r="N71" i="3" s="1"/>
  <c r="O270" i="3"/>
  <c r="O14" i="3"/>
  <c r="W4" i="3" l="1"/>
  <c r="V4" i="3"/>
  <c r="V3" i="3"/>
  <c r="W3" i="3"/>
  <c r="O1" i="3"/>
  <c r="X4" i="3" l="1"/>
  <c r="R9" i="3" s="1"/>
  <c r="AC2" i="3" s="1"/>
  <c r="X3" i="3"/>
  <c r="R11" i="3" s="1"/>
  <c r="AF2" i="3" s="1"/>
  <c r="V5" i="3"/>
  <c r="W5" i="3"/>
  <c r="R8" i="3" s="1"/>
  <c r="AB2" i="3" s="1"/>
  <c r="R10" i="3" l="1"/>
  <c r="AG2" i="3" s="1"/>
  <c r="X5" i="3"/>
  <c r="R7" i="3" s="1"/>
  <c r="AA2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tc={E640B396-7B6B-0643-A5C3-31459840E60D}</author>
    <author>tc={18F550A7-F1C7-0746-BFF7-54BD4F548C5A}</author>
    <author>tc={B5E7AF22-0C74-3140-9AFC-24CF82729082}</author>
    <author>tc={344B7E89-534C-B641-8D3C-127DCFF9980C}</author>
    <author>Microsoft Office User</author>
  </authors>
  <commentList>
    <comment ref="V3" authorId="0" shapeId="0" xr:uid="{E640B396-7B6B-0643-A5C3-31459840E60D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true negative
 — модель ответил "нет" и это было правильно</t>
      </text>
    </comment>
    <comment ref="W3" authorId="1" shapeId="0" xr:uid="{18F550A7-F1C7-0746-BFF7-54BD4F548C5A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false positive — модель ответила "да" и ошиблась</t>
      </text>
    </comment>
    <comment ref="V4" authorId="2" shapeId="0" xr:uid="{B5E7AF22-0C74-3140-9AFC-24CF82729082}">
      <text>
        <t xml:space="preserve"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false negative
 — "нет" и это ошибка
</t>
      </text>
    </comment>
    <comment ref="W4" authorId="3" shapeId="0" xr:uid="{344B7E89-534C-B641-8D3C-127DCFF9980C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true positive — модель ответил "да" и угадала</t>
      </text>
    </comment>
    <comment ref="Q11" authorId="4" shapeId="0" xr:uid="{1B13FABE-E828-B147-9362-3DC1CB3CD747}">
      <text>
        <r>
          <rPr>
            <sz val="10"/>
            <color rgb="FF000000"/>
            <rFont val="Arial"/>
            <family val="2"/>
          </rPr>
          <t>вероятность ложного отклонения нулевой гипотезы для конкретного теста</t>
        </r>
      </text>
    </comment>
  </commentList>
</comments>
</file>

<file path=xl/sharedStrings.xml><?xml version="1.0" encoding="utf-8"?>
<sst xmlns="http://schemas.openxmlformats.org/spreadsheetml/2006/main" count="84" uniqueCount="58">
  <si>
    <t>Got drunk</t>
  </si>
  <si>
    <t>age</t>
  </si>
  <si>
    <t>beer_servings</t>
  </si>
  <si>
    <t>spirit_servings</t>
  </si>
  <si>
    <t>wine_servings</t>
  </si>
  <si>
    <t>total_litres</t>
  </si>
  <si>
    <t>famsize</t>
  </si>
  <si>
    <t>freetime</t>
  </si>
  <si>
    <t>health</t>
  </si>
  <si>
    <t>#####</t>
  </si>
  <si>
    <t>Из содержательных соображений определите какие значения войдут в обучающую выборку</t>
  </si>
  <si>
    <t>Определите прогнозируемую переменную (target)</t>
  </si>
  <si>
    <t>В качестве предикторов необходимо взять все переменные в датасете</t>
  </si>
  <si>
    <t>Предобработайте датасет (при необходимости)</t>
  </si>
  <si>
    <t>Вычислите коэффициенты для  переменных при помощи пакета "Поиск решения"</t>
  </si>
  <si>
    <t>Определите матрицу ошибок, рассчитайте метрики</t>
  </si>
  <si>
    <t>Постройте графики "Метрики модели", "ROC- кривая". Сделайте выводы</t>
  </si>
  <si>
    <t>Определите оптимальный уровень отсечки, аргументируйте свой выбор.</t>
  </si>
  <si>
    <t>Вывод записать в ячейке "Выводы"</t>
  </si>
  <si>
    <t>Y-пересечение</t>
  </si>
  <si>
    <t>b1</t>
  </si>
  <si>
    <t>b2</t>
  </si>
  <si>
    <t>b3</t>
  </si>
  <si>
    <t>b4</t>
  </si>
  <si>
    <t>b5</t>
  </si>
  <si>
    <t>b6</t>
  </si>
  <si>
    <t>cut-off</t>
  </si>
  <si>
    <t>Sum of the log likelihoods</t>
  </si>
  <si>
    <t>Predicted</t>
  </si>
  <si>
    <t>Cutoff</t>
  </si>
  <si>
    <t>Accuracy</t>
  </si>
  <si>
    <t>Precision</t>
  </si>
  <si>
    <t>Recall</t>
  </si>
  <si>
    <t>FP</t>
  </si>
  <si>
    <t>TP</t>
  </si>
  <si>
    <t>Logit</t>
  </si>
  <si>
    <t>Odds</t>
  </si>
  <si>
    <t>Probability of Heart Failure</t>
  </si>
  <si>
    <t>Probability of a Correct Match</t>
  </si>
  <si>
    <t>Log Likelihood</t>
  </si>
  <si>
    <t>Predicted Classification</t>
  </si>
  <si>
    <t>Actual</t>
  </si>
  <si>
    <t>Total</t>
  </si>
  <si>
    <t>TP Rate</t>
  </si>
  <si>
    <t>FP Rate</t>
  </si>
  <si>
    <r>
      <t>TP</t>
    </r>
    <r>
      <rPr>
        <sz val="14"/>
        <color rgb="FF000000"/>
        <rFont val="Calibri"/>
        <family val="2"/>
        <scheme val="minor"/>
      </rPr>
      <t> (true positive) — модель ответил "да" и угадала</t>
    </r>
  </si>
  <si>
    <r>
      <t>FP</t>
    </r>
    <r>
      <rPr>
        <sz val="14"/>
        <color rgb="FF000000"/>
        <rFont val="Calibri"/>
        <family val="2"/>
        <scheme val="minor"/>
      </rPr>
      <t> (false positive) — модель ответила "да" и ошиблась</t>
    </r>
  </si>
  <si>
    <t>Вывод:</t>
  </si>
  <si>
    <t>все negative-ответы делят аналогично:</t>
  </si>
  <si>
    <r>
      <t>TN</t>
    </r>
    <r>
      <rPr>
        <sz val="14"/>
        <color rgb="FF000000"/>
        <rFont val="Calibri"/>
        <family val="2"/>
        <scheme val="minor"/>
      </rPr>
      <t> (true negative) — модель ответил "нет" и это было правильно</t>
    </r>
  </si>
  <si>
    <r>
      <t>FN</t>
    </r>
    <r>
      <rPr>
        <sz val="14"/>
        <color rgb="FF000000"/>
        <rFont val="Calibri"/>
        <family val="2"/>
        <scheme val="minor"/>
      </rPr>
      <t> (false negative) — "нет" и это ошибка</t>
    </r>
  </si>
  <si>
    <t>b7</t>
  </si>
  <si>
    <t>b8</t>
  </si>
  <si>
    <t>Из содержательных соображений значения, где возраст меньше 18 лет не войдут в обучающую выборку</t>
  </si>
  <si>
    <t>Прогнозируемая переменная (target) - got drunk</t>
  </si>
  <si>
    <t>В качестве предикторов взяты все переменные в датасете</t>
  </si>
  <si>
    <t>Пропущенных значений нет</t>
  </si>
  <si>
    <t>Целевая переменная got drunk. Принимаем уровень отсечки 0,6, так как при увеличение или уменьшении значения отсечки качество модели ухудшается, в том числе accuracy. ROC – кривая позволяет оценить качество бинарной классификации. Чем больше кривая ROC охватывает верхний левый угол графика, тем лучше модель классифицирует данные по категориям. По графику ROC-кривой видим, что модель работает средне. При построении графика метрик модели видим, что все графики принимают близкие значения на интервале от 0.55 до 0.6. Поэтому выбираем точку отсечки 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</si>
</sst>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  <charset val="204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  <charset val="204"/>
    </font>
    <font>
      <sz val="11"/>
      <color rgb="FF000000"/>
      <name val="Calibri"/>
      <family val="2"/>
    </font>
    <font>
      <sz val="10"/>
      <color rgb="FF000000"/>
      <name val="Arial Unicode MS"/>
      <family val="2"/>
    </font>
    <font>
      <sz val="14"/>
      <color rgb="FF000000"/>
      <name val="Calibri"/>
      <family val="2"/>
      <scheme val="minor"/>
    </font>
    <font>
      <sz val="14"/>
      <color rgb="FF000000"/>
      <name val="Calibri"/>
      <family val="2"/>
      <charset val="204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charset val="204"/>
      <scheme val="minor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9"/>
      </patternFill>
    </fill>
    <fill>
      <patternFill patternType="solid">
        <fgColor theme="0"/>
        <bgColor theme="9" tint="0.79998168889431442"/>
      </patternFill>
    </fill>
    <fill>
      <patternFill patternType="solid">
        <fgColor rgb="FFFFC000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0B4"/>
        <bgColor rgb="FFC6E0B4"/>
      </patternFill>
    </fill>
    <fill>
      <patternFill patternType="solid">
        <fgColor rgb="FFFFD966"/>
        <bgColor rgb="FFFFD966"/>
      </patternFill>
    </fill>
    <fill>
      <patternFill patternType="solid">
        <fgColor rgb="FF9BC2E6"/>
        <bgColor rgb="FF9BC2E6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right"/>
    </xf>
    <xf numFmtId="1" fontId="1" fillId="4" borderId="1" xfId="0" applyNumberFormat="1" applyFont="1" applyFill="1" applyBorder="1" applyAlignment="1">
      <alignment horizontal="right"/>
    </xf>
    <xf numFmtId="164" fontId="1" fillId="4" borderId="1" xfId="0" applyNumberFormat="1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5" borderId="0" xfId="0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2" fillId="0" borderId="0" xfId="0" applyFont="1"/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1" xfId="0" applyFont="1" applyBorder="1"/>
    <xf numFmtId="0" fontId="7" fillId="0" borderId="1" xfId="0" applyFont="1" applyBorder="1" applyAlignment="1">
      <alignment horizontal="center" vertical="center"/>
    </xf>
    <xf numFmtId="10" fontId="7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right"/>
    </xf>
    <xf numFmtId="0" fontId="5" fillId="7" borderId="4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10" fontId="8" fillId="0" borderId="1" xfId="0" applyNumberFormat="1" applyFont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9" borderId="9" xfId="0" applyFont="1" applyFill="1" applyBorder="1" applyAlignment="1">
      <alignment horizontal="center" vertical="center"/>
    </xf>
    <xf numFmtId="10" fontId="9" fillId="0" borderId="1" xfId="0" applyNumberFormat="1" applyFont="1" applyBorder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/>
    <xf numFmtId="0" fontId="0" fillId="0" borderId="0" xfId="0" applyAlignment="1">
      <alignment horizontal="center" vertical="center"/>
    </xf>
    <xf numFmtId="10" fontId="3" fillId="0" borderId="1" xfId="0" applyNumberFormat="1" applyFont="1" applyBorder="1"/>
    <xf numFmtId="10" fontId="10" fillId="0" borderId="1" xfId="0" applyNumberFormat="1" applyFont="1" applyBorder="1" applyAlignment="1">
      <alignment horizontal="center" vertical="center" wrapText="1"/>
    </xf>
    <xf numFmtId="10" fontId="2" fillId="0" borderId="0" xfId="0" applyNumberFormat="1" applyFont="1" applyAlignment="1">
      <alignment horizontal="center" vertical="center" wrapText="1"/>
    </xf>
    <xf numFmtId="0" fontId="16" fillId="10" borderId="10" xfId="0" applyFont="1" applyFill="1" applyBorder="1" applyAlignment="1">
      <alignment horizontal="center" vertical="center"/>
    </xf>
    <xf numFmtId="0" fontId="17" fillId="10" borderId="1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6" fillId="0" borderId="13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Метрики модели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Расчеты!$AA$1</c:f>
              <c:strCache>
                <c:ptCount val="1"/>
                <c:pt idx="0">
                  <c:v>Accuracy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Расчеты!$Z$2:$Z$10</c:f>
              <c:numCache>
                <c:formatCode>General</c:formatCode>
                <c:ptCount val="9"/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</c:numCache>
            </c:numRef>
          </c:xVal>
          <c:yVal>
            <c:numRef>
              <c:f>Расчеты!$AA$2:$AA$10</c:f>
              <c:numCache>
                <c:formatCode>0.00%</c:formatCode>
                <c:ptCount val="9"/>
                <c:pt idx="0">
                  <c:v>0.59420289855072461</c:v>
                </c:pt>
                <c:pt idx="1">
                  <c:v>0.58695652173913049</c:v>
                </c:pt>
                <c:pt idx="2">
                  <c:v>0.58695652173913049</c:v>
                </c:pt>
                <c:pt idx="3">
                  <c:v>0.58695652173913049</c:v>
                </c:pt>
                <c:pt idx="4">
                  <c:v>0.58695652173913049</c:v>
                </c:pt>
                <c:pt idx="5">
                  <c:v>0.58695652173913049</c:v>
                </c:pt>
                <c:pt idx="6">
                  <c:v>0.59420289855072461</c:v>
                </c:pt>
                <c:pt idx="7">
                  <c:v>0.43840579710144928</c:v>
                </c:pt>
                <c:pt idx="8">
                  <c:v>0.41666666666666669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179-4634-B51F-FDA973C99460}"/>
            </c:ext>
          </c:extLst>
        </c:ser>
        <c:ser>
          <c:idx val="1"/>
          <c:order val="1"/>
          <c:tx>
            <c:strRef>
              <c:f>Расчеты!$AB$1</c:f>
              <c:strCache>
                <c:ptCount val="1"/>
                <c:pt idx="0">
                  <c:v>Precision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Расчеты!$Z$2:$Z$10</c:f>
              <c:numCache>
                <c:formatCode>General</c:formatCode>
                <c:ptCount val="9"/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</c:numCache>
            </c:numRef>
          </c:xVal>
          <c:yVal>
            <c:numRef>
              <c:f>Расчеты!$AB$2:$AB$10</c:f>
              <c:numCache>
                <c:formatCode>0.00%</c:formatCode>
                <c:ptCount val="9"/>
                <c:pt idx="0">
                  <c:v>0.67361111111111116</c:v>
                </c:pt>
                <c:pt idx="1">
                  <c:v>0.58695652173913049</c:v>
                </c:pt>
                <c:pt idx="2">
                  <c:v>0.58695652173913049</c:v>
                </c:pt>
                <c:pt idx="3">
                  <c:v>0.58695652173913049</c:v>
                </c:pt>
                <c:pt idx="4">
                  <c:v>0.58955223880597019</c:v>
                </c:pt>
                <c:pt idx="5">
                  <c:v>0.60169491525423724</c:v>
                </c:pt>
                <c:pt idx="6">
                  <c:v>0.67361111111111116</c:v>
                </c:pt>
                <c:pt idx="7">
                  <c:v>0.81818181818181823</c:v>
                </c:pt>
                <c:pt idx="8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179-4634-B51F-FDA973C99460}"/>
            </c:ext>
          </c:extLst>
        </c:ser>
        <c:ser>
          <c:idx val="2"/>
          <c:order val="2"/>
          <c:tx>
            <c:strRef>
              <c:f>Расчеты!$AC$1</c:f>
              <c:strCache>
                <c:ptCount val="1"/>
                <c:pt idx="0">
                  <c:v>Recall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Расчеты!$Z$2:$Z$10</c:f>
              <c:numCache>
                <c:formatCode>General</c:formatCode>
                <c:ptCount val="9"/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</c:numCache>
            </c:numRef>
          </c:xVal>
          <c:yVal>
            <c:numRef>
              <c:f>Расчеты!$AC$2:$AC$10</c:f>
              <c:numCache>
                <c:formatCode>0.00%</c:formatCode>
                <c:ptCount val="9"/>
                <c:pt idx="0">
                  <c:v>0.59876543209876543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0.97530864197530864</c:v>
                </c:pt>
                <c:pt idx="5">
                  <c:v>0.87654320987654322</c:v>
                </c:pt>
                <c:pt idx="6">
                  <c:v>0.59876543209876543</c:v>
                </c:pt>
                <c:pt idx="7">
                  <c:v>5.5555555555555552E-2</c:v>
                </c:pt>
                <c:pt idx="8">
                  <c:v>6.1728395061728392E-3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179-4634-B51F-FDA973C994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19440"/>
        <c:axId val="37322320"/>
      </c:scatterChart>
      <c:valAx>
        <c:axId val="37319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322320"/>
        <c:crosses val="autoZero"/>
        <c:crossBetween val="midCat"/>
      </c:valAx>
      <c:valAx>
        <c:axId val="3732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319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ROC-</a:t>
            </a:r>
            <a:r>
              <a:rPr lang="ru-RU"/>
              <a:t>кривая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Расчеты!$AF$3:$AF$11</c:f>
              <c:numCache>
                <c:formatCode>0.00%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0.96491228070175439</c:v>
                </c:pt>
                <c:pt idx="4">
                  <c:v>0.82456140350877194</c:v>
                </c:pt>
                <c:pt idx="5">
                  <c:v>0.41228070175438597</c:v>
                </c:pt>
                <c:pt idx="6">
                  <c:v>1.7543859649122806E-2</c:v>
                </c:pt>
                <c:pt idx="7">
                  <c:v>0</c:v>
                </c:pt>
                <c:pt idx="8">
                  <c:v>0</c:v>
                </c:pt>
              </c:numCache>
            </c:numRef>
          </c:xVal>
          <c:yVal>
            <c:numRef>
              <c:f>Расчеты!$AG$3:$AG$11</c:f>
              <c:numCache>
                <c:formatCode>0.00%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0.97530864197530864</c:v>
                </c:pt>
                <c:pt idx="4">
                  <c:v>0.87654320987654322</c:v>
                </c:pt>
                <c:pt idx="5">
                  <c:v>0.59876543209876543</c:v>
                </c:pt>
                <c:pt idx="6">
                  <c:v>5.5555555555555552E-2</c:v>
                </c:pt>
                <c:pt idx="7">
                  <c:v>6.1728395061728392E-3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203-41A9-A548-C77935CEBD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935664"/>
        <c:axId val="591879776"/>
      </c:scatterChart>
      <c:valAx>
        <c:axId val="107935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FP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1879776"/>
        <c:crosses val="autoZero"/>
        <c:crossBetween val="midCat"/>
      </c:valAx>
      <c:valAx>
        <c:axId val="59187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TP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7935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708466</xdr:colOff>
      <xdr:row>22</xdr:row>
      <xdr:rowOff>213570</xdr:rowOff>
    </xdr:from>
    <xdr:to>
      <xdr:col>23</xdr:col>
      <xdr:colOff>789515</xdr:colOff>
      <xdr:row>37</xdr:row>
      <xdr:rowOff>226823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7B3B396-4C7D-EE0E-C875-C6BE1EAC99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679009</xdr:colOff>
      <xdr:row>30</xdr:row>
      <xdr:rowOff>110510</xdr:rowOff>
    </xdr:from>
    <xdr:to>
      <xdr:col>31</xdr:col>
      <xdr:colOff>413675</xdr:colOff>
      <xdr:row>53</xdr:row>
      <xdr:rowOff>90534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1C4AD00-E7AE-2598-0703-BFB71C829E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536554</xdr:colOff>
      <xdr:row>35</xdr:row>
      <xdr:rowOff>223578</xdr:rowOff>
    </xdr:from>
    <xdr:to>
      <xdr:col>29</xdr:col>
      <xdr:colOff>49989</xdr:colOff>
      <xdr:row>45</xdr:row>
      <xdr:rowOff>53376</xdr:rowOff>
    </xdr:to>
    <xdr:cxnSp macro="">
      <xdr:nvCxnSpPr>
        <xdr:cNvPr id="4" name="Прямая соединительная линия 3">
          <a:extLst>
            <a:ext uri="{FF2B5EF4-FFF2-40B4-BE49-F238E27FC236}">
              <a16:creationId xmlns:a16="http://schemas.microsoft.com/office/drawing/2014/main" id="{A2A88405-1FDB-465D-AF56-6FE4809C60D1}"/>
            </a:ext>
          </a:extLst>
        </xdr:cNvPr>
        <xdr:cNvCxnSpPr/>
      </xdr:nvCxnSpPr>
      <xdr:spPr>
        <a:xfrm flipV="1">
          <a:off x="22962296" y="9277449"/>
          <a:ext cx="2291048" cy="2123992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Владислав Березуцкий" id="{06071821-DD8F-EF4C-9995-7DA49D41D23F}" userId="4f977bbd50b3ee7d" providerId="Windows Live"/>
</personList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V3" dT="2024-04-29T19:18:31.99" personId="{06071821-DD8F-EF4C-9995-7DA49D41D23F}" id="{E640B396-7B6B-0643-A5C3-31459840E60D}">
    <text>true negative
 — модель ответил "нет" и это было правильно</text>
  </threadedComment>
  <threadedComment ref="W3" dT="2024-04-29T19:19:10.06" personId="{06071821-DD8F-EF4C-9995-7DA49D41D23F}" id="{18F550A7-F1C7-0746-BFF7-54BD4F548C5A}">
    <text>false positive — модель ответила "да" и ошиблась</text>
  </threadedComment>
  <threadedComment ref="V4" dT="2024-04-29T17:48:07.03" personId="{06071821-DD8F-EF4C-9995-7DA49D41D23F}" id="{B5E7AF22-0C74-3140-9AFC-24CF82729082}">
    <text xml:space="preserve">false negative
 — "нет" и это ошибка
</text>
  </threadedComment>
  <threadedComment ref="W4" dT="2024-04-29T17:47:25.11" personId="{06071821-DD8F-EF4C-9995-7DA49D41D23F}" id="{344B7E89-534C-B641-8D3C-127DCFF9980C}">
    <text>true positive — модель ответил "да" и угадала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490CE-92D6-4F22-A126-D892BB1F8B05}">
  <sheetPr filterMode="1"/>
  <dimension ref="A1:I296"/>
  <sheetViews>
    <sheetView topLeftCell="A265" workbookViewId="0">
      <selection sqref="A1:I296"/>
    </sheetView>
  </sheetViews>
  <sheetFormatPr defaultColWidth="8.77734375" defaultRowHeight="14.4"/>
  <cols>
    <col min="3" max="9" width="8.77734375" customWidth="1"/>
  </cols>
  <sheetData>
    <row r="1" spans="1:9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r="2" spans="1:9">
      <c r="A2" s="1">
        <v>1</v>
      </c>
      <c r="B2" s="4">
        <v>25</v>
      </c>
      <c r="C2" s="5">
        <v>0</v>
      </c>
      <c r="D2" s="5">
        <v>0</v>
      </c>
      <c r="E2" s="5">
        <v>0</v>
      </c>
      <c r="F2" s="6">
        <v>0</v>
      </c>
      <c r="G2" s="4">
        <v>4</v>
      </c>
      <c r="H2" s="5">
        <v>3</v>
      </c>
      <c r="I2" s="4">
        <v>3</v>
      </c>
    </row>
    <row r="3" spans="1:9">
      <c r="A3" s="1">
        <v>0</v>
      </c>
      <c r="B3" s="4">
        <v>30</v>
      </c>
      <c r="C3" s="4">
        <v>89</v>
      </c>
      <c r="D3" s="4">
        <v>132</v>
      </c>
      <c r="E3" s="4">
        <v>54</v>
      </c>
      <c r="F3" s="7">
        <v>4.9000000000000004</v>
      </c>
      <c r="G3" s="4">
        <v>1</v>
      </c>
      <c r="H3" s="4">
        <v>3</v>
      </c>
      <c r="I3" s="4">
        <v>3</v>
      </c>
    </row>
    <row r="4" spans="1:9">
      <c r="A4" s="1">
        <v>1</v>
      </c>
      <c r="B4" s="4">
        <v>18</v>
      </c>
      <c r="C4" s="5">
        <v>25</v>
      </c>
      <c r="D4" s="5">
        <v>0</v>
      </c>
      <c r="E4" s="5">
        <v>14</v>
      </c>
      <c r="F4" s="6">
        <v>0.7</v>
      </c>
      <c r="G4" s="4">
        <v>1</v>
      </c>
      <c r="H4" s="5">
        <v>3</v>
      </c>
      <c r="I4" s="4">
        <v>3</v>
      </c>
    </row>
    <row r="5" spans="1:9">
      <c r="A5" s="1">
        <v>0</v>
      </c>
      <c r="B5" s="4">
        <v>22</v>
      </c>
      <c r="C5" s="4">
        <v>245</v>
      </c>
      <c r="D5" s="4">
        <v>138</v>
      </c>
      <c r="E5" s="4">
        <v>312</v>
      </c>
      <c r="F5" s="7">
        <v>12.4</v>
      </c>
      <c r="G5" s="4">
        <v>4</v>
      </c>
      <c r="H5" s="4">
        <v>2</v>
      </c>
      <c r="I5" s="4">
        <v>5</v>
      </c>
    </row>
    <row r="6" spans="1:9">
      <c r="A6" s="1">
        <v>0</v>
      </c>
      <c r="B6" s="4">
        <v>31</v>
      </c>
      <c r="C6" s="5">
        <v>217</v>
      </c>
      <c r="D6" s="5">
        <v>57</v>
      </c>
      <c r="E6" s="5">
        <v>45</v>
      </c>
      <c r="F6" s="6">
        <v>5.9</v>
      </c>
      <c r="G6" s="4">
        <v>3</v>
      </c>
      <c r="H6" s="5">
        <v>3</v>
      </c>
      <c r="I6" s="4">
        <v>5</v>
      </c>
    </row>
    <row r="7" spans="1:9" hidden="1">
      <c r="A7" s="1">
        <v>1</v>
      </c>
      <c r="B7" s="4">
        <v>17</v>
      </c>
      <c r="C7" s="4">
        <v>102</v>
      </c>
      <c r="D7" s="4">
        <v>128</v>
      </c>
      <c r="E7" s="4">
        <v>45</v>
      </c>
      <c r="F7" s="7">
        <v>4.9000000000000004</v>
      </c>
      <c r="G7" s="4">
        <v>4</v>
      </c>
      <c r="H7" s="4">
        <v>4</v>
      </c>
      <c r="I7" s="4">
        <v>5</v>
      </c>
    </row>
    <row r="8" spans="1:9">
      <c r="A8" s="1">
        <v>0</v>
      </c>
      <c r="B8" s="4">
        <v>33</v>
      </c>
      <c r="C8" s="5">
        <v>193</v>
      </c>
      <c r="D8" s="5">
        <v>25</v>
      </c>
      <c r="E8" s="5">
        <v>221</v>
      </c>
      <c r="F8" s="6">
        <v>8.3000000000000007</v>
      </c>
      <c r="G8" s="4">
        <v>2</v>
      </c>
      <c r="H8" s="5">
        <v>4</v>
      </c>
      <c r="I8" s="4">
        <v>3</v>
      </c>
    </row>
    <row r="9" spans="1:9">
      <c r="A9" s="1">
        <v>1</v>
      </c>
      <c r="B9" s="4">
        <v>20</v>
      </c>
      <c r="C9" s="4">
        <v>21</v>
      </c>
      <c r="D9" s="4">
        <v>179</v>
      </c>
      <c r="E9" s="4">
        <v>11</v>
      </c>
      <c r="F9" s="7">
        <v>3.8</v>
      </c>
      <c r="G9" s="4">
        <v>4</v>
      </c>
      <c r="H9" s="4">
        <v>1</v>
      </c>
      <c r="I9" s="4">
        <v>1</v>
      </c>
    </row>
    <row r="10" spans="1:9">
      <c r="A10" s="1">
        <v>1</v>
      </c>
      <c r="B10" s="4">
        <v>28</v>
      </c>
      <c r="C10" s="5">
        <v>261</v>
      </c>
      <c r="D10" s="5">
        <v>72</v>
      </c>
      <c r="E10" s="5">
        <v>212</v>
      </c>
      <c r="F10" s="6">
        <v>10.4</v>
      </c>
      <c r="G10" s="4">
        <v>3</v>
      </c>
      <c r="H10" s="5">
        <v>2</v>
      </c>
      <c r="I10" s="4">
        <v>1</v>
      </c>
    </row>
    <row r="11" spans="1:9" hidden="1">
      <c r="A11" s="1">
        <v>0</v>
      </c>
      <c r="B11" s="4">
        <v>16</v>
      </c>
      <c r="C11" s="4">
        <v>279</v>
      </c>
      <c r="D11" s="4">
        <v>75</v>
      </c>
      <c r="E11" s="4">
        <v>191</v>
      </c>
      <c r="F11" s="7">
        <v>9.6999999999999993</v>
      </c>
      <c r="G11" s="4">
        <v>3</v>
      </c>
      <c r="H11" s="4">
        <v>5</v>
      </c>
      <c r="I11" s="4">
        <v>5</v>
      </c>
    </row>
    <row r="12" spans="1:9">
      <c r="A12" s="1">
        <v>1</v>
      </c>
      <c r="B12" s="4">
        <v>24</v>
      </c>
      <c r="C12" s="5">
        <v>21</v>
      </c>
      <c r="D12" s="5">
        <v>46</v>
      </c>
      <c r="E12" s="5">
        <v>5</v>
      </c>
      <c r="F12" s="6">
        <v>1.3</v>
      </c>
      <c r="G12" s="4">
        <v>4</v>
      </c>
      <c r="H12" s="5">
        <v>3</v>
      </c>
      <c r="I12" s="4">
        <v>2</v>
      </c>
    </row>
    <row r="13" spans="1:9">
      <c r="A13" s="1">
        <v>0</v>
      </c>
      <c r="B13" s="4">
        <v>19</v>
      </c>
      <c r="C13" s="4">
        <v>122</v>
      </c>
      <c r="D13" s="4">
        <v>176</v>
      </c>
      <c r="E13" s="4">
        <v>51</v>
      </c>
      <c r="F13" s="7">
        <v>6.3</v>
      </c>
      <c r="G13" s="4">
        <v>2</v>
      </c>
      <c r="H13" s="4">
        <v>2</v>
      </c>
      <c r="I13" s="4">
        <v>4</v>
      </c>
    </row>
    <row r="14" spans="1:9">
      <c r="A14" s="1">
        <v>0</v>
      </c>
      <c r="B14" s="4">
        <v>27</v>
      </c>
      <c r="C14" s="5">
        <v>42</v>
      </c>
      <c r="D14" s="5">
        <v>63</v>
      </c>
      <c r="E14" s="5">
        <v>7</v>
      </c>
      <c r="F14" s="6">
        <v>2</v>
      </c>
      <c r="G14" s="4">
        <v>4</v>
      </c>
      <c r="H14" s="5">
        <v>3</v>
      </c>
      <c r="I14" s="4">
        <v>5</v>
      </c>
    </row>
    <row r="15" spans="1:9">
      <c r="A15" s="1">
        <v>1</v>
      </c>
      <c r="B15" s="4">
        <v>21</v>
      </c>
      <c r="C15" s="4">
        <v>0</v>
      </c>
      <c r="D15" s="4">
        <v>0</v>
      </c>
      <c r="E15" s="4">
        <v>0</v>
      </c>
      <c r="F15" s="7">
        <v>0</v>
      </c>
      <c r="G15" s="4">
        <v>4</v>
      </c>
      <c r="H15" s="4">
        <v>4</v>
      </c>
      <c r="I15" s="4">
        <v>3</v>
      </c>
    </row>
    <row r="16" spans="1:9">
      <c r="A16" s="1">
        <v>1</v>
      </c>
      <c r="B16" s="4">
        <v>26</v>
      </c>
      <c r="C16" s="5">
        <v>143</v>
      </c>
      <c r="D16" s="5">
        <v>173</v>
      </c>
      <c r="E16" s="5">
        <v>36</v>
      </c>
      <c r="F16" s="6">
        <v>6.3</v>
      </c>
      <c r="G16" s="4">
        <v>2</v>
      </c>
      <c r="H16" s="5">
        <v>5</v>
      </c>
      <c r="I16" s="4">
        <v>3</v>
      </c>
    </row>
    <row r="17" spans="1:9" hidden="1">
      <c r="A17" s="1">
        <v>1</v>
      </c>
      <c r="B17" s="4">
        <v>16</v>
      </c>
      <c r="C17" s="4">
        <v>142</v>
      </c>
      <c r="D17" s="4">
        <v>373</v>
      </c>
      <c r="E17" s="4">
        <v>42</v>
      </c>
      <c r="F17" s="7">
        <v>14.4</v>
      </c>
      <c r="G17" s="4">
        <v>4</v>
      </c>
      <c r="H17" s="4">
        <v>4</v>
      </c>
      <c r="I17" s="4">
        <v>2</v>
      </c>
    </row>
    <row r="18" spans="1:9" hidden="1">
      <c r="A18" s="1">
        <v>0</v>
      </c>
      <c r="B18" s="4">
        <v>16</v>
      </c>
      <c r="C18" s="5">
        <v>295</v>
      </c>
      <c r="D18" s="5">
        <v>84</v>
      </c>
      <c r="E18" s="5">
        <v>212</v>
      </c>
      <c r="F18" s="6">
        <v>10.5</v>
      </c>
      <c r="G18" s="4">
        <v>4</v>
      </c>
      <c r="H18" s="5">
        <v>2</v>
      </c>
      <c r="I18" s="4">
        <v>2</v>
      </c>
    </row>
    <row r="19" spans="1:9" hidden="1">
      <c r="A19" s="1">
        <v>0</v>
      </c>
      <c r="B19" s="4">
        <v>16</v>
      </c>
      <c r="C19" s="4">
        <v>263</v>
      </c>
      <c r="D19" s="4">
        <v>114</v>
      </c>
      <c r="E19" s="4">
        <v>8</v>
      </c>
      <c r="F19" s="7">
        <v>6.8</v>
      </c>
      <c r="G19" s="4">
        <v>3</v>
      </c>
      <c r="H19" s="4">
        <v>3</v>
      </c>
      <c r="I19" s="4">
        <v>4</v>
      </c>
    </row>
    <row r="20" spans="1:9">
      <c r="A20" s="1">
        <v>0</v>
      </c>
      <c r="B20" s="4">
        <v>23</v>
      </c>
      <c r="C20" s="5">
        <v>34</v>
      </c>
      <c r="D20" s="5">
        <v>4</v>
      </c>
      <c r="E20" s="5">
        <v>13</v>
      </c>
      <c r="F20" s="6">
        <v>1.1000000000000001</v>
      </c>
      <c r="G20" s="4">
        <v>3</v>
      </c>
      <c r="H20" s="5">
        <v>5</v>
      </c>
      <c r="I20" s="4">
        <v>5</v>
      </c>
    </row>
    <row r="21" spans="1:9">
      <c r="A21" s="1">
        <v>0</v>
      </c>
      <c r="B21" s="4">
        <v>31</v>
      </c>
      <c r="C21" s="4">
        <v>23</v>
      </c>
      <c r="D21" s="4">
        <v>0</v>
      </c>
      <c r="E21" s="4">
        <v>0</v>
      </c>
      <c r="F21" s="7">
        <v>0.4</v>
      </c>
      <c r="G21" s="4">
        <v>4</v>
      </c>
      <c r="H21" s="4">
        <v>1</v>
      </c>
      <c r="I21" s="4">
        <v>5</v>
      </c>
    </row>
    <row r="22" spans="1:9">
      <c r="A22" s="1">
        <v>0</v>
      </c>
      <c r="B22" s="4">
        <v>19</v>
      </c>
      <c r="C22" s="5">
        <v>167</v>
      </c>
      <c r="D22" s="5">
        <v>41</v>
      </c>
      <c r="E22" s="5">
        <v>8</v>
      </c>
      <c r="F22" s="6">
        <v>3.8</v>
      </c>
      <c r="G22" s="4">
        <v>4</v>
      </c>
      <c r="H22" s="5">
        <v>4</v>
      </c>
      <c r="I22" s="4">
        <v>1</v>
      </c>
    </row>
    <row r="23" spans="1:9">
      <c r="A23" s="1">
        <v>1</v>
      </c>
      <c r="B23" s="4">
        <v>26</v>
      </c>
      <c r="C23" s="4">
        <v>76</v>
      </c>
      <c r="D23" s="4">
        <v>173</v>
      </c>
      <c r="E23" s="4">
        <v>8</v>
      </c>
      <c r="F23" s="7">
        <v>4.5999999999999996</v>
      </c>
      <c r="G23" s="4">
        <v>4</v>
      </c>
      <c r="H23" s="4">
        <v>4</v>
      </c>
      <c r="I23" s="4">
        <v>5</v>
      </c>
    </row>
    <row r="24" spans="1:9" hidden="1">
      <c r="A24" s="1">
        <v>0</v>
      </c>
      <c r="B24" s="4">
        <v>17</v>
      </c>
      <c r="C24" s="5">
        <v>173</v>
      </c>
      <c r="D24" s="5">
        <v>35</v>
      </c>
      <c r="E24" s="5">
        <v>35</v>
      </c>
      <c r="F24" s="6">
        <v>5.4</v>
      </c>
      <c r="G24" s="4">
        <v>4</v>
      </c>
      <c r="H24" s="5">
        <v>5</v>
      </c>
      <c r="I24" s="4">
        <v>5</v>
      </c>
    </row>
    <row r="25" spans="1:9">
      <c r="A25" s="1">
        <v>1</v>
      </c>
      <c r="B25" s="4">
        <v>22</v>
      </c>
      <c r="C25" s="5">
        <v>31</v>
      </c>
      <c r="D25" s="5">
        <v>2</v>
      </c>
      <c r="E25" s="5">
        <v>1</v>
      </c>
      <c r="F25" s="6">
        <v>0.6</v>
      </c>
      <c r="G25" s="4">
        <v>2</v>
      </c>
      <c r="H25" s="5">
        <v>3</v>
      </c>
      <c r="I25" s="4">
        <v>5</v>
      </c>
    </row>
    <row r="26" spans="1:9">
      <c r="A26" s="1">
        <v>1</v>
      </c>
      <c r="B26" s="4">
        <v>20</v>
      </c>
      <c r="C26" s="4">
        <v>231</v>
      </c>
      <c r="D26" s="4">
        <v>252</v>
      </c>
      <c r="E26" s="4">
        <v>94</v>
      </c>
      <c r="F26" s="7">
        <v>10.3</v>
      </c>
      <c r="G26" s="4">
        <v>2</v>
      </c>
      <c r="H26" s="4">
        <v>2</v>
      </c>
      <c r="I26" s="4">
        <v>5</v>
      </c>
    </row>
    <row r="27" spans="1:9">
      <c r="A27" s="1">
        <v>1</v>
      </c>
      <c r="B27" s="4">
        <v>28</v>
      </c>
      <c r="C27" s="5">
        <v>25</v>
      </c>
      <c r="D27" s="5">
        <v>7</v>
      </c>
      <c r="E27" s="5">
        <v>7</v>
      </c>
      <c r="F27" s="6">
        <v>4.3</v>
      </c>
      <c r="G27" s="4">
        <v>2</v>
      </c>
      <c r="H27" s="5">
        <v>2</v>
      </c>
      <c r="I27" s="4">
        <v>5</v>
      </c>
    </row>
    <row r="28" spans="1:9">
      <c r="A28" s="1">
        <v>1</v>
      </c>
      <c r="B28" s="4">
        <v>32</v>
      </c>
      <c r="C28" s="4">
        <v>88</v>
      </c>
      <c r="D28" s="4">
        <v>0</v>
      </c>
      <c r="E28" s="4">
        <v>0</v>
      </c>
      <c r="F28" s="7">
        <v>6.3</v>
      </c>
      <c r="G28" s="4">
        <v>4</v>
      </c>
      <c r="H28" s="4">
        <v>2</v>
      </c>
      <c r="I28" s="4">
        <v>1</v>
      </c>
    </row>
    <row r="29" spans="1:9">
      <c r="A29" s="1">
        <v>0</v>
      </c>
      <c r="B29" s="4">
        <v>21</v>
      </c>
      <c r="C29" s="5">
        <v>37</v>
      </c>
      <c r="D29" s="5">
        <v>1</v>
      </c>
      <c r="E29" s="5">
        <v>7</v>
      </c>
      <c r="F29" s="6">
        <v>4</v>
      </c>
      <c r="G29" s="4">
        <v>3</v>
      </c>
      <c r="H29" s="5">
        <v>3</v>
      </c>
      <c r="I29" s="4">
        <v>5</v>
      </c>
    </row>
    <row r="30" spans="1:9">
      <c r="A30" s="1">
        <v>0</v>
      </c>
      <c r="B30" s="4">
        <v>25</v>
      </c>
      <c r="C30" s="4">
        <v>144</v>
      </c>
      <c r="D30" s="4">
        <v>56</v>
      </c>
      <c r="E30" s="4">
        <v>16</v>
      </c>
      <c r="F30" s="7">
        <v>4</v>
      </c>
      <c r="G30" s="4">
        <v>4</v>
      </c>
      <c r="H30" s="4">
        <v>4</v>
      </c>
      <c r="I30" s="4">
        <v>5</v>
      </c>
    </row>
    <row r="31" spans="1:9">
      <c r="A31" s="1">
        <v>1</v>
      </c>
      <c r="B31" s="4">
        <v>30</v>
      </c>
      <c r="C31" s="5">
        <v>57</v>
      </c>
      <c r="D31" s="5">
        <v>65</v>
      </c>
      <c r="E31" s="5">
        <v>1</v>
      </c>
      <c r="F31" s="6">
        <v>2.2000000000000002</v>
      </c>
      <c r="G31" s="4">
        <v>4</v>
      </c>
      <c r="H31" s="5">
        <v>4</v>
      </c>
      <c r="I31" s="4">
        <v>5</v>
      </c>
    </row>
    <row r="32" spans="1:9">
      <c r="A32" s="1">
        <v>0</v>
      </c>
      <c r="B32" s="4">
        <v>18</v>
      </c>
      <c r="C32" s="4">
        <v>147</v>
      </c>
      <c r="D32" s="4">
        <v>1</v>
      </c>
      <c r="E32" s="4">
        <v>4</v>
      </c>
      <c r="F32" s="7">
        <v>5.8</v>
      </c>
      <c r="G32" s="4">
        <v>4</v>
      </c>
      <c r="H32" s="4">
        <v>3</v>
      </c>
      <c r="I32" s="4">
        <v>5</v>
      </c>
    </row>
    <row r="33" spans="1:9">
      <c r="A33" s="1">
        <v>1</v>
      </c>
      <c r="B33" s="4">
        <v>33</v>
      </c>
      <c r="C33" s="5">
        <v>240</v>
      </c>
      <c r="D33" s="5">
        <v>122</v>
      </c>
      <c r="E33" s="5">
        <v>100</v>
      </c>
      <c r="F33" s="6">
        <v>8.1999999999999993</v>
      </c>
      <c r="G33" s="4">
        <v>4</v>
      </c>
      <c r="H33" s="5">
        <v>5</v>
      </c>
      <c r="I33" s="4">
        <v>5</v>
      </c>
    </row>
    <row r="34" spans="1:9">
      <c r="A34" s="1">
        <v>0</v>
      </c>
      <c r="B34" s="4">
        <v>27</v>
      </c>
      <c r="C34" s="4">
        <v>17</v>
      </c>
      <c r="D34" s="4">
        <v>2</v>
      </c>
      <c r="E34" s="4">
        <v>1</v>
      </c>
      <c r="F34" s="7">
        <v>1.8</v>
      </c>
      <c r="G34" s="4">
        <v>3</v>
      </c>
      <c r="H34" s="4">
        <v>3</v>
      </c>
      <c r="I34" s="4">
        <v>2</v>
      </c>
    </row>
    <row r="35" spans="1:9">
      <c r="A35" s="1">
        <v>0</v>
      </c>
      <c r="B35" s="4">
        <v>21</v>
      </c>
      <c r="C35" s="5">
        <v>15</v>
      </c>
      <c r="D35" s="5">
        <v>1</v>
      </c>
      <c r="E35" s="5">
        <v>1</v>
      </c>
      <c r="F35" s="6">
        <v>0.4</v>
      </c>
      <c r="G35" s="4">
        <v>3</v>
      </c>
      <c r="H35" s="5">
        <v>4</v>
      </c>
      <c r="I35" s="4">
        <v>5</v>
      </c>
    </row>
    <row r="36" spans="1:9">
      <c r="A36" s="1">
        <v>0</v>
      </c>
      <c r="B36" s="4">
        <v>20</v>
      </c>
      <c r="C36" s="4">
        <v>130</v>
      </c>
      <c r="D36" s="4">
        <v>124</v>
      </c>
      <c r="E36" s="4">
        <v>172</v>
      </c>
      <c r="F36" s="7">
        <v>7.6</v>
      </c>
      <c r="G36" s="4">
        <v>2</v>
      </c>
      <c r="H36" s="4">
        <v>5</v>
      </c>
      <c r="I36" s="4">
        <v>5</v>
      </c>
    </row>
    <row r="37" spans="1:9">
      <c r="A37" s="1">
        <v>1</v>
      </c>
      <c r="B37" s="4">
        <v>25</v>
      </c>
      <c r="C37" s="5">
        <v>79</v>
      </c>
      <c r="D37" s="5">
        <v>192</v>
      </c>
      <c r="E37" s="5">
        <v>8</v>
      </c>
      <c r="F37" s="6">
        <v>5</v>
      </c>
      <c r="G37" s="4">
        <v>4</v>
      </c>
      <c r="H37" s="5">
        <v>4</v>
      </c>
      <c r="I37" s="4">
        <v>4</v>
      </c>
    </row>
    <row r="38" spans="1:9">
      <c r="A38" s="1">
        <v>1</v>
      </c>
      <c r="B38" s="4">
        <v>31</v>
      </c>
      <c r="C38" s="4">
        <v>159</v>
      </c>
      <c r="D38" s="4">
        <v>76</v>
      </c>
      <c r="E38" s="4">
        <v>3</v>
      </c>
      <c r="F38" s="7">
        <v>4.2</v>
      </c>
      <c r="G38" s="4">
        <v>4</v>
      </c>
      <c r="H38" s="4">
        <v>4</v>
      </c>
      <c r="I38" s="4">
        <v>5</v>
      </c>
    </row>
    <row r="39" spans="1:9">
      <c r="A39" s="1">
        <v>0</v>
      </c>
      <c r="B39" s="4">
        <v>29</v>
      </c>
      <c r="C39" s="5">
        <v>1</v>
      </c>
      <c r="D39" s="5">
        <v>3</v>
      </c>
      <c r="E39" s="5">
        <v>1</v>
      </c>
      <c r="F39" s="6">
        <v>0.1</v>
      </c>
      <c r="G39" s="4">
        <v>3</v>
      </c>
      <c r="H39" s="5">
        <v>3</v>
      </c>
      <c r="I39" s="4">
        <v>5</v>
      </c>
    </row>
    <row r="40" spans="1:9">
      <c r="A40" s="1">
        <v>1</v>
      </c>
      <c r="B40" s="4">
        <v>22</v>
      </c>
      <c r="C40" s="4">
        <v>76</v>
      </c>
      <c r="D40" s="4">
        <v>1</v>
      </c>
      <c r="E40" s="4">
        <v>9</v>
      </c>
      <c r="F40" s="7">
        <v>1.7</v>
      </c>
      <c r="G40" s="4">
        <v>2</v>
      </c>
      <c r="H40" s="4">
        <v>3</v>
      </c>
      <c r="I40" s="4">
        <v>2</v>
      </c>
    </row>
    <row r="41" spans="1:9" hidden="1">
      <c r="A41" s="1">
        <v>1</v>
      </c>
      <c r="B41" s="4">
        <v>17</v>
      </c>
      <c r="C41" s="5">
        <v>0</v>
      </c>
      <c r="D41" s="5">
        <v>254</v>
      </c>
      <c r="E41" s="5">
        <v>74</v>
      </c>
      <c r="F41" s="6">
        <v>5.9</v>
      </c>
      <c r="G41" s="4">
        <v>2</v>
      </c>
      <c r="H41" s="5">
        <v>3</v>
      </c>
      <c r="I41" s="4">
        <v>3</v>
      </c>
    </row>
    <row r="42" spans="1:9">
      <c r="A42" s="1">
        <v>1</v>
      </c>
      <c r="B42" s="4">
        <v>30</v>
      </c>
      <c r="C42" s="4">
        <v>149</v>
      </c>
      <c r="D42" s="4">
        <v>87</v>
      </c>
      <c r="E42" s="4">
        <v>11</v>
      </c>
      <c r="F42" s="7">
        <v>4.4000000000000004</v>
      </c>
      <c r="G42" s="4">
        <v>4</v>
      </c>
      <c r="H42" s="4">
        <v>4</v>
      </c>
      <c r="I42" s="4">
        <v>5</v>
      </c>
    </row>
    <row r="43" spans="1:9">
      <c r="A43" s="1">
        <v>1</v>
      </c>
      <c r="B43" s="4">
        <v>18</v>
      </c>
      <c r="C43" s="5">
        <v>230</v>
      </c>
      <c r="D43" s="5">
        <v>87</v>
      </c>
      <c r="E43" s="5">
        <v>254</v>
      </c>
      <c r="F43" s="6">
        <v>10.199999999999999</v>
      </c>
      <c r="G43" s="4">
        <v>4</v>
      </c>
      <c r="H43" s="5">
        <v>3</v>
      </c>
      <c r="I43" s="4">
        <v>5</v>
      </c>
    </row>
    <row r="44" spans="1:9">
      <c r="A44" s="1">
        <v>1</v>
      </c>
      <c r="B44" s="4">
        <v>34</v>
      </c>
      <c r="C44" s="5">
        <v>192</v>
      </c>
      <c r="D44" s="5">
        <v>154</v>
      </c>
      <c r="E44" s="5">
        <v>113</v>
      </c>
      <c r="F44" s="6">
        <v>8.1999999999999993</v>
      </c>
      <c r="G44" s="4">
        <v>2</v>
      </c>
      <c r="H44" s="5">
        <v>3</v>
      </c>
      <c r="I44" s="4">
        <v>5</v>
      </c>
    </row>
    <row r="45" spans="1:9">
      <c r="A45" s="1">
        <v>0</v>
      </c>
      <c r="B45" s="4">
        <v>19</v>
      </c>
      <c r="C45" s="4">
        <v>361</v>
      </c>
      <c r="D45" s="4">
        <v>170</v>
      </c>
      <c r="E45" s="4">
        <v>134</v>
      </c>
      <c r="F45" s="7">
        <v>11.8</v>
      </c>
      <c r="G45" s="4">
        <v>4</v>
      </c>
      <c r="H45" s="4">
        <v>2</v>
      </c>
      <c r="I45" s="4">
        <v>5</v>
      </c>
    </row>
    <row r="46" spans="1:9">
      <c r="A46" s="1">
        <v>0</v>
      </c>
      <c r="B46" s="4">
        <v>23</v>
      </c>
      <c r="C46" s="5">
        <v>0</v>
      </c>
      <c r="D46" s="5">
        <v>0</v>
      </c>
      <c r="E46" s="5">
        <v>0</v>
      </c>
      <c r="F46" s="6">
        <v>0</v>
      </c>
      <c r="G46" s="4">
        <v>3</v>
      </c>
      <c r="H46" s="5">
        <v>3</v>
      </c>
      <c r="I46" s="4">
        <v>3</v>
      </c>
    </row>
    <row r="47" spans="1:9" hidden="1">
      <c r="A47" s="1">
        <v>1</v>
      </c>
      <c r="B47" s="4">
        <v>16</v>
      </c>
      <c r="C47" s="4">
        <v>32</v>
      </c>
      <c r="D47" s="4">
        <v>3</v>
      </c>
      <c r="E47" s="4">
        <v>1</v>
      </c>
      <c r="F47" s="7">
        <v>2.2999999999999998</v>
      </c>
      <c r="G47" s="4">
        <v>4</v>
      </c>
      <c r="H47" s="4">
        <v>2</v>
      </c>
      <c r="I47" s="4">
        <v>2</v>
      </c>
    </row>
    <row r="48" spans="1:9">
      <c r="A48" s="1">
        <v>0</v>
      </c>
      <c r="B48" s="4">
        <v>28</v>
      </c>
      <c r="C48" s="5">
        <v>224</v>
      </c>
      <c r="D48" s="5">
        <v>81</v>
      </c>
      <c r="E48" s="5">
        <v>278</v>
      </c>
      <c r="F48" s="6">
        <v>10.4</v>
      </c>
      <c r="G48" s="4">
        <v>4</v>
      </c>
      <c r="H48" s="5">
        <v>3</v>
      </c>
      <c r="I48" s="4">
        <v>5</v>
      </c>
    </row>
    <row r="49" spans="1:9">
      <c r="A49" s="1">
        <v>1</v>
      </c>
      <c r="B49" s="4">
        <v>26</v>
      </c>
      <c r="C49" s="4">
        <v>15</v>
      </c>
      <c r="D49" s="4">
        <v>44</v>
      </c>
      <c r="E49" s="4">
        <v>3</v>
      </c>
      <c r="F49" s="7">
        <v>1.1000000000000001</v>
      </c>
      <c r="G49" s="4">
        <v>4</v>
      </c>
      <c r="H49" s="4">
        <v>4</v>
      </c>
      <c r="I49" s="4">
        <v>3</v>
      </c>
    </row>
    <row r="50" spans="1:9">
      <c r="A50" s="1">
        <v>1</v>
      </c>
      <c r="B50" s="4">
        <v>35</v>
      </c>
      <c r="C50" s="5">
        <v>52</v>
      </c>
      <c r="D50" s="5">
        <v>286</v>
      </c>
      <c r="E50" s="5">
        <v>26</v>
      </c>
      <c r="F50" s="6">
        <v>6.6</v>
      </c>
      <c r="G50" s="4">
        <v>2</v>
      </c>
      <c r="H50" s="5">
        <v>3</v>
      </c>
      <c r="I50" s="4">
        <v>4</v>
      </c>
    </row>
    <row r="51" spans="1:9">
      <c r="A51" s="1">
        <v>1</v>
      </c>
      <c r="B51" s="4">
        <v>32</v>
      </c>
      <c r="C51" s="4">
        <v>193</v>
      </c>
      <c r="D51" s="4">
        <v>147</v>
      </c>
      <c r="E51" s="4">
        <v>9</v>
      </c>
      <c r="F51" s="7">
        <v>6.2</v>
      </c>
      <c r="G51" s="4">
        <v>4</v>
      </c>
      <c r="H51" s="4">
        <v>3</v>
      </c>
      <c r="I51" s="4">
        <v>5</v>
      </c>
    </row>
    <row r="52" spans="1:9">
      <c r="A52" s="1">
        <v>0</v>
      </c>
      <c r="B52" s="4">
        <v>25</v>
      </c>
      <c r="C52" s="5">
        <v>162</v>
      </c>
      <c r="D52" s="5">
        <v>74</v>
      </c>
      <c r="E52" s="5">
        <v>3</v>
      </c>
      <c r="F52" s="6">
        <v>4.2</v>
      </c>
      <c r="G52" s="4">
        <v>4</v>
      </c>
      <c r="H52" s="5">
        <v>5</v>
      </c>
      <c r="I52" s="4">
        <v>5</v>
      </c>
    </row>
    <row r="53" spans="1:9">
      <c r="A53" s="1">
        <v>0</v>
      </c>
      <c r="B53" s="4">
        <v>33</v>
      </c>
      <c r="C53" s="4">
        <v>6</v>
      </c>
      <c r="D53" s="4">
        <v>4</v>
      </c>
      <c r="E53" s="4">
        <v>1</v>
      </c>
      <c r="F53" s="7">
        <v>0.2</v>
      </c>
      <c r="G53" s="4">
        <v>4</v>
      </c>
      <c r="H53" s="4">
        <v>3</v>
      </c>
      <c r="I53" s="4">
        <v>5</v>
      </c>
    </row>
    <row r="54" spans="1:9">
      <c r="A54" s="1">
        <v>1</v>
      </c>
      <c r="B54" s="4">
        <v>27</v>
      </c>
      <c r="C54" s="5">
        <v>52</v>
      </c>
      <c r="D54" s="5">
        <v>69</v>
      </c>
      <c r="E54" s="5">
        <v>2</v>
      </c>
      <c r="F54" s="6">
        <v>2.2000000000000002</v>
      </c>
      <c r="G54" s="4">
        <v>3</v>
      </c>
      <c r="H54" s="5">
        <v>3</v>
      </c>
      <c r="I54" s="4">
        <v>1</v>
      </c>
    </row>
    <row r="55" spans="1:9">
      <c r="A55" s="1">
        <v>1</v>
      </c>
      <c r="B55" s="4">
        <v>21</v>
      </c>
      <c r="C55" s="4">
        <v>92</v>
      </c>
      <c r="D55" s="4">
        <v>0</v>
      </c>
      <c r="E55" s="4">
        <v>233</v>
      </c>
      <c r="F55" s="7">
        <v>5.8</v>
      </c>
      <c r="G55" s="4">
        <v>2</v>
      </c>
      <c r="H55" s="4">
        <v>3</v>
      </c>
      <c r="I55" s="4">
        <v>2</v>
      </c>
    </row>
    <row r="56" spans="1:9">
      <c r="A56" s="1">
        <v>1</v>
      </c>
      <c r="B56" s="4">
        <v>20</v>
      </c>
      <c r="C56" s="5">
        <v>18</v>
      </c>
      <c r="D56" s="5">
        <v>0</v>
      </c>
      <c r="E56" s="5">
        <v>0</v>
      </c>
      <c r="F56" s="6">
        <v>0.5</v>
      </c>
      <c r="G56" s="4">
        <v>4</v>
      </c>
      <c r="H56" s="5">
        <v>3</v>
      </c>
      <c r="I56" s="4">
        <v>1</v>
      </c>
    </row>
    <row r="57" spans="1:9">
      <c r="A57" s="1">
        <v>1</v>
      </c>
      <c r="B57" s="4">
        <v>25</v>
      </c>
      <c r="C57" s="4">
        <v>224</v>
      </c>
      <c r="D57" s="4">
        <v>194</v>
      </c>
      <c r="E57" s="4">
        <v>59</v>
      </c>
      <c r="F57" s="7">
        <v>9.5</v>
      </c>
      <c r="G57" s="4">
        <v>4</v>
      </c>
      <c r="H57" s="4">
        <v>2</v>
      </c>
      <c r="I57" s="4">
        <v>5</v>
      </c>
    </row>
    <row r="58" spans="1:9">
      <c r="A58" s="1">
        <v>1</v>
      </c>
      <c r="B58" s="4">
        <v>31</v>
      </c>
      <c r="C58" s="5">
        <v>20</v>
      </c>
      <c r="D58" s="5">
        <v>3</v>
      </c>
      <c r="E58" s="5">
        <v>0</v>
      </c>
      <c r="F58" s="6">
        <v>0.7</v>
      </c>
      <c r="G58" s="4">
        <v>1</v>
      </c>
      <c r="H58" s="5">
        <v>3</v>
      </c>
      <c r="I58" s="4">
        <v>5</v>
      </c>
    </row>
    <row r="59" spans="1:9">
      <c r="A59" s="1">
        <v>1</v>
      </c>
      <c r="B59" s="4">
        <v>29</v>
      </c>
      <c r="C59" s="4">
        <v>77</v>
      </c>
      <c r="D59" s="4">
        <v>35</v>
      </c>
      <c r="E59" s="4">
        <v>1</v>
      </c>
      <c r="F59" s="7">
        <v>2</v>
      </c>
      <c r="G59" s="4">
        <v>4</v>
      </c>
      <c r="H59" s="4">
        <v>2</v>
      </c>
      <c r="I59" s="4">
        <v>5</v>
      </c>
    </row>
    <row r="60" spans="1:9">
      <c r="A60" s="1">
        <v>1</v>
      </c>
      <c r="B60" s="4">
        <v>22</v>
      </c>
      <c r="C60" s="5">
        <v>263</v>
      </c>
      <c r="D60" s="5">
        <v>133</v>
      </c>
      <c r="E60" s="5">
        <v>97</v>
      </c>
      <c r="F60" s="6">
        <v>10</v>
      </c>
      <c r="G60" s="4">
        <v>4</v>
      </c>
      <c r="H60" s="5">
        <v>4</v>
      </c>
      <c r="I60" s="4">
        <v>4</v>
      </c>
    </row>
    <row r="61" spans="1:9" hidden="1">
      <c r="A61" s="1">
        <v>0</v>
      </c>
      <c r="B61" s="4">
        <v>17</v>
      </c>
      <c r="C61" s="4">
        <v>127</v>
      </c>
      <c r="D61" s="4">
        <v>151</v>
      </c>
      <c r="E61" s="4">
        <v>370</v>
      </c>
      <c r="F61" s="7">
        <v>11.8</v>
      </c>
      <c r="G61" s="4">
        <v>1</v>
      </c>
      <c r="H61" s="4" t="s">
        <v>9</v>
      </c>
      <c r="I61" s="4">
        <v>5</v>
      </c>
    </row>
    <row r="62" spans="1:9">
      <c r="A62" s="1">
        <v>0</v>
      </c>
      <c r="B62" s="4">
        <v>30</v>
      </c>
      <c r="C62" s="5">
        <v>347</v>
      </c>
      <c r="D62" s="5">
        <v>98</v>
      </c>
      <c r="E62" s="5">
        <v>59</v>
      </c>
      <c r="F62" s="6">
        <v>8.9</v>
      </c>
      <c r="G62" s="4">
        <v>1</v>
      </c>
      <c r="H62" s="5">
        <v>4</v>
      </c>
      <c r="I62" s="4">
        <v>1</v>
      </c>
    </row>
    <row r="63" spans="1:9">
      <c r="A63" s="1">
        <v>1</v>
      </c>
      <c r="B63" s="4">
        <v>18</v>
      </c>
      <c r="C63" s="4">
        <v>8</v>
      </c>
      <c r="D63" s="4">
        <v>0</v>
      </c>
      <c r="E63" s="4">
        <v>1</v>
      </c>
      <c r="F63" s="7">
        <v>2.4</v>
      </c>
      <c r="G63" s="4">
        <v>4</v>
      </c>
      <c r="H63" s="4">
        <v>4</v>
      </c>
      <c r="I63" s="4">
        <v>4</v>
      </c>
    </row>
    <row r="64" spans="1:9">
      <c r="A64" s="1">
        <v>1</v>
      </c>
      <c r="B64" s="4">
        <v>24</v>
      </c>
      <c r="C64" s="5">
        <v>52</v>
      </c>
      <c r="D64" s="5">
        <v>100</v>
      </c>
      <c r="E64" s="5">
        <v>149</v>
      </c>
      <c r="F64" s="6">
        <v>5.4</v>
      </c>
      <c r="G64" s="4">
        <v>4</v>
      </c>
      <c r="H64" s="5">
        <v>4</v>
      </c>
      <c r="I64" s="4">
        <v>2</v>
      </c>
    </row>
    <row r="65" spans="1:9">
      <c r="A65" s="1">
        <v>0</v>
      </c>
      <c r="B65" s="4">
        <v>34</v>
      </c>
      <c r="C65" s="4">
        <v>346</v>
      </c>
      <c r="D65" s="4">
        <v>117</v>
      </c>
      <c r="E65" s="4">
        <v>175</v>
      </c>
      <c r="F65" s="7">
        <v>11.3</v>
      </c>
      <c r="G65" s="4">
        <v>4</v>
      </c>
      <c r="H65" s="4">
        <v>4</v>
      </c>
      <c r="I65" s="4">
        <v>1</v>
      </c>
    </row>
    <row r="66" spans="1:9">
      <c r="A66" s="1">
        <v>1</v>
      </c>
      <c r="B66" s="4">
        <v>19</v>
      </c>
      <c r="C66" s="5">
        <v>31</v>
      </c>
      <c r="D66" s="5">
        <v>3</v>
      </c>
      <c r="E66" s="5">
        <v>10</v>
      </c>
      <c r="F66" s="6">
        <v>1.8</v>
      </c>
      <c r="G66" s="4">
        <v>4</v>
      </c>
      <c r="H66" s="5">
        <v>3</v>
      </c>
      <c r="I66" s="4">
        <v>3</v>
      </c>
    </row>
    <row r="67" spans="1:9">
      <c r="A67" s="1">
        <v>1</v>
      </c>
      <c r="B67" s="4">
        <v>23</v>
      </c>
      <c r="C67" s="4">
        <v>133</v>
      </c>
      <c r="D67" s="4">
        <v>112</v>
      </c>
      <c r="E67" s="4">
        <v>218</v>
      </c>
      <c r="F67" s="7">
        <v>8.3000000000000007</v>
      </c>
      <c r="G67" s="4">
        <v>3</v>
      </c>
      <c r="H67" s="4">
        <v>3</v>
      </c>
      <c r="I67" s="4">
        <v>5</v>
      </c>
    </row>
    <row r="68" spans="1:9" hidden="1">
      <c r="A68" s="1">
        <v>0</v>
      </c>
      <c r="B68" s="4">
        <v>16</v>
      </c>
      <c r="C68" s="5">
        <v>199</v>
      </c>
      <c r="D68" s="5">
        <v>438</v>
      </c>
      <c r="E68" s="5">
        <v>28</v>
      </c>
      <c r="F68" s="6">
        <v>11.9</v>
      </c>
      <c r="G68" s="4">
        <v>2</v>
      </c>
      <c r="H68" s="5">
        <v>1</v>
      </c>
      <c r="I68" s="4">
        <v>4</v>
      </c>
    </row>
    <row r="69" spans="1:9">
      <c r="A69" s="1">
        <v>1</v>
      </c>
      <c r="B69" s="4">
        <v>28</v>
      </c>
      <c r="C69" s="4">
        <v>53</v>
      </c>
      <c r="D69" s="4">
        <v>69</v>
      </c>
      <c r="E69" s="4">
        <v>2</v>
      </c>
      <c r="F69" s="7">
        <v>2.2000000000000002</v>
      </c>
      <c r="G69" s="4">
        <v>3</v>
      </c>
      <c r="H69" s="4">
        <v>4</v>
      </c>
      <c r="I69" s="4">
        <v>3</v>
      </c>
    </row>
    <row r="70" spans="1:9">
      <c r="A70" s="1">
        <v>0</v>
      </c>
      <c r="B70" s="4">
        <v>26</v>
      </c>
      <c r="C70" s="5">
        <v>9</v>
      </c>
      <c r="D70" s="5">
        <v>0</v>
      </c>
      <c r="E70" s="5">
        <v>2</v>
      </c>
      <c r="F70" s="6">
        <v>0.2</v>
      </c>
      <c r="G70" s="4">
        <v>3</v>
      </c>
      <c r="H70" s="5">
        <v>3</v>
      </c>
      <c r="I70" s="4">
        <v>5</v>
      </c>
    </row>
    <row r="71" spans="1:9">
      <c r="A71" s="1">
        <v>0</v>
      </c>
      <c r="B71" s="4">
        <v>35</v>
      </c>
      <c r="C71" s="4">
        <v>28</v>
      </c>
      <c r="D71" s="4">
        <v>31</v>
      </c>
      <c r="E71" s="4">
        <v>21</v>
      </c>
      <c r="F71" s="7">
        <v>2.5</v>
      </c>
      <c r="G71" s="4">
        <v>4</v>
      </c>
      <c r="H71" s="4">
        <v>3</v>
      </c>
      <c r="I71" s="4">
        <v>3</v>
      </c>
    </row>
    <row r="72" spans="1:9">
      <c r="A72" s="1">
        <v>1</v>
      </c>
      <c r="B72" s="4">
        <v>32</v>
      </c>
      <c r="C72" s="5">
        <v>93</v>
      </c>
      <c r="D72" s="5">
        <v>302</v>
      </c>
      <c r="E72" s="5">
        <v>1</v>
      </c>
      <c r="F72" s="6">
        <v>7.1</v>
      </c>
      <c r="G72" s="4">
        <v>1</v>
      </c>
      <c r="H72" s="5">
        <v>3</v>
      </c>
      <c r="I72" s="4">
        <v>5</v>
      </c>
    </row>
    <row r="73" spans="1:9">
      <c r="A73" s="1">
        <v>0</v>
      </c>
      <c r="B73" s="4">
        <v>27</v>
      </c>
      <c r="C73" s="4">
        <v>1</v>
      </c>
      <c r="D73" s="4">
        <v>326</v>
      </c>
      <c r="E73" s="4">
        <v>1</v>
      </c>
      <c r="F73" s="7">
        <v>5.9</v>
      </c>
      <c r="G73" s="4">
        <v>3</v>
      </c>
      <c r="H73" s="4">
        <v>3</v>
      </c>
      <c r="I73" s="4">
        <v>5</v>
      </c>
    </row>
    <row r="74" spans="1:9">
      <c r="A74" s="1">
        <v>1</v>
      </c>
      <c r="B74" s="4">
        <v>30</v>
      </c>
      <c r="C74" s="5">
        <v>69</v>
      </c>
      <c r="D74" s="5">
        <v>98</v>
      </c>
      <c r="E74" s="5">
        <v>2</v>
      </c>
      <c r="F74" s="6">
        <v>3</v>
      </c>
      <c r="G74" s="4">
        <v>3</v>
      </c>
      <c r="H74" s="5">
        <v>3</v>
      </c>
      <c r="I74" s="4">
        <v>5</v>
      </c>
    </row>
    <row r="75" spans="1:9">
      <c r="A75" s="1">
        <v>1</v>
      </c>
      <c r="B75" s="4">
        <v>29</v>
      </c>
      <c r="C75" s="4">
        <v>234</v>
      </c>
      <c r="D75" s="4">
        <v>215</v>
      </c>
      <c r="E75" s="4">
        <v>185</v>
      </c>
      <c r="F75" s="7">
        <v>11.3</v>
      </c>
      <c r="G75" s="4">
        <v>4</v>
      </c>
      <c r="H75" s="4">
        <v>3</v>
      </c>
      <c r="I75" s="4">
        <v>5</v>
      </c>
    </row>
    <row r="76" spans="1:9">
      <c r="A76" s="1">
        <v>1</v>
      </c>
      <c r="B76" s="4">
        <v>20</v>
      </c>
      <c r="C76" s="5">
        <v>233</v>
      </c>
      <c r="D76" s="5">
        <v>61</v>
      </c>
      <c r="E76" s="5">
        <v>78</v>
      </c>
      <c r="F76" s="6">
        <v>6.6</v>
      </c>
      <c r="G76" s="4">
        <v>4</v>
      </c>
      <c r="H76" s="5">
        <v>4</v>
      </c>
      <c r="I76" s="4">
        <v>1</v>
      </c>
    </row>
    <row r="77" spans="1:9">
      <c r="A77" s="1">
        <v>1</v>
      </c>
      <c r="B77" s="4">
        <v>22</v>
      </c>
      <c r="C77" s="4">
        <v>9</v>
      </c>
      <c r="D77" s="4">
        <v>114</v>
      </c>
      <c r="E77" s="4">
        <v>0</v>
      </c>
      <c r="F77" s="7">
        <v>2.2000000000000002</v>
      </c>
      <c r="G77" s="4">
        <v>2</v>
      </c>
      <c r="H77" s="4">
        <v>2</v>
      </c>
      <c r="I77" s="4">
        <v>3</v>
      </c>
    </row>
    <row r="78" spans="1:9">
      <c r="A78" s="1">
        <v>1</v>
      </c>
      <c r="B78" s="4">
        <v>33</v>
      </c>
      <c r="C78" s="5">
        <v>5</v>
      </c>
      <c r="D78" s="5">
        <v>1</v>
      </c>
      <c r="E78" s="5">
        <v>0</v>
      </c>
      <c r="F78" s="6">
        <v>0.1</v>
      </c>
      <c r="G78" s="4">
        <v>2</v>
      </c>
      <c r="H78" s="5">
        <v>5</v>
      </c>
      <c r="I78" s="4">
        <v>3</v>
      </c>
    </row>
    <row r="79" spans="1:9" hidden="1">
      <c r="A79" s="1">
        <v>0</v>
      </c>
      <c r="B79" s="4">
        <v>17</v>
      </c>
      <c r="C79" s="4">
        <v>0</v>
      </c>
      <c r="D79" s="4">
        <v>0</v>
      </c>
      <c r="E79" s="4">
        <v>0</v>
      </c>
      <c r="F79" s="7">
        <v>0</v>
      </c>
      <c r="G79" s="4">
        <v>3</v>
      </c>
      <c r="H79" s="4">
        <v>4</v>
      </c>
      <c r="I79" s="4">
        <v>3</v>
      </c>
    </row>
    <row r="80" spans="1:9">
      <c r="A80" s="1">
        <v>1</v>
      </c>
      <c r="B80" s="4">
        <v>28</v>
      </c>
      <c r="C80" s="5">
        <v>9</v>
      </c>
      <c r="D80" s="5">
        <v>3</v>
      </c>
      <c r="E80" s="5">
        <v>0</v>
      </c>
      <c r="F80" s="6">
        <v>0.2</v>
      </c>
      <c r="G80" s="4">
        <v>2</v>
      </c>
      <c r="H80" s="5">
        <v>2</v>
      </c>
      <c r="I80" s="4">
        <v>3</v>
      </c>
    </row>
    <row r="81" spans="1:9">
      <c r="A81" s="1">
        <v>0</v>
      </c>
      <c r="B81" s="4">
        <v>31</v>
      </c>
      <c r="C81" s="4">
        <v>313</v>
      </c>
      <c r="D81" s="4">
        <v>118</v>
      </c>
      <c r="E81" s="4">
        <v>165</v>
      </c>
      <c r="F81" s="7">
        <v>11.4</v>
      </c>
      <c r="G81" s="4">
        <v>2</v>
      </c>
      <c r="H81" s="4">
        <v>3</v>
      </c>
      <c r="I81" s="4">
        <v>5</v>
      </c>
    </row>
    <row r="82" spans="1:9">
      <c r="A82" s="1">
        <v>1</v>
      </c>
      <c r="B82" s="4">
        <v>19</v>
      </c>
      <c r="C82" s="5">
        <v>63</v>
      </c>
      <c r="D82" s="5">
        <v>69</v>
      </c>
      <c r="E82" s="5">
        <v>9</v>
      </c>
      <c r="F82" s="6">
        <v>2.5</v>
      </c>
      <c r="G82" s="4">
        <v>3</v>
      </c>
      <c r="H82" s="5">
        <v>4</v>
      </c>
      <c r="I82" s="4">
        <v>5</v>
      </c>
    </row>
    <row r="83" spans="1:9">
      <c r="A83" s="1">
        <v>1</v>
      </c>
      <c r="B83" s="4">
        <v>30</v>
      </c>
      <c r="C83" s="4">
        <v>85</v>
      </c>
      <c r="D83" s="4">
        <v>42</v>
      </c>
      <c r="E83" s="4">
        <v>237</v>
      </c>
      <c r="F83" s="7">
        <v>6.5</v>
      </c>
      <c r="G83" s="4">
        <v>2</v>
      </c>
      <c r="H83" s="4">
        <v>3</v>
      </c>
      <c r="I83" s="4">
        <v>4</v>
      </c>
    </row>
    <row r="84" spans="1:9">
      <c r="A84" s="1">
        <v>1</v>
      </c>
      <c r="B84" s="4">
        <v>26</v>
      </c>
      <c r="C84" s="5">
        <v>82</v>
      </c>
      <c r="D84" s="5">
        <v>97</v>
      </c>
      <c r="E84" s="5">
        <v>9</v>
      </c>
      <c r="F84" s="6">
        <v>3.4</v>
      </c>
      <c r="G84" s="4">
        <v>1</v>
      </c>
      <c r="H84" s="5">
        <v>3</v>
      </c>
      <c r="I84" s="4">
        <v>4</v>
      </c>
    </row>
    <row r="85" spans="1:9">
      <c r="A85" s="1">
        <v>1</v>
      </c>
      <c r="B85" s="4">
        <v>34</v>
      </c>
      <c r="C85" s="4">
        <v>77</v>
      </c>
      <c r="D85" s="4">
        <v>202</v>
      </c>
      <c r="E85" s="4">
        <v>16</v>
      </c>
      <c r="F85" s="7">
        <v>7</v>
      </c>
      <c r="G85" s="4">
        <v>4</v>
      </c>
      <c r="H85" s="4">
        <v>4</v>
      </c>
      <c r="I85" s="4">
        <v>5</v>
      </c>
    </row>
    <row r="86" spans="1:9">
      <c r="A86" s="1">
        <v>1</v>
      </c>
      <c r="B86" s="4">
        <v>23</v>
      </c>
      <c r="C86" s="5">
        <v>6</v>
      </c>
      <c r="D86" s="5">
        <v>21</v>
      </c>
      <c r="E86" s="5">
        <v>1</v>
      </c>
      <c r="F86" s="6">
        <v>0.5</v>
      </c>
      <c r="G86" s="4">
        <v>2</v>
      </c>
      <c r="H86" s="5">
        <v>3</v>
      </c>
      <c r="I86" s="4">
        <v>2</v>
      </c>
    </row>
    <row r="87" spans="1:9">
      <c r="A87" s="1">
        <v>1</v>
      </c>
      <c r="B87" s="4">
        <v>21</v>
      </c>
      <c r="C87" s="4">
        <v>124</v>
      </c>
      <c r="D87" s="4">
        <v>246</v>
      </c>
      <c r="E87" s="4">
        <v>12</v>
      </c>
      <c r="F87" s="7">
        <v>6.8</v>
      </c>
      <c r="G87" s="4">
        <v>4</v>
      </c>
      <c r="H87" s="4">
        <v>3</v>
      </c>
      <c r="I87" s="4">
        <v>1</v>
      </c>
    </row>
    <row r="88" spans="1:9">
      <c r="A88" s="1">
        <v>1</v>
      </c>
      <c r="B88" s="4">
        <v>25</v>
      </c>
      <c r="C88" s="5">
        <v>58</v>
      </c>
      <c r="D88" s="5">
        <v>22</v>
      </c>
      <c r="E88" s="5">
        <v>2</v>
      </c>
      <c r="F88" s="6">
        <v>1.8</v>
      </c>
      <c r="G88" s="4">
        <v>2</v>
      </c>
      <c r="H88" s="5">
        <v>4</v>
      </c>
      <c r="I88" s="4">
        <v>3</v>
      </c>
    </row>
    <row r="89" spans="1:9" hidden="1">
      <c r="A89" s="1">
        <v>0</v>
      </c>
      <c r="B89" s="4">
        <v>16</v>
      </c>
      <c r="C89" s="4">
        <v>21</v>
      </c>
      <c r="D89" s="4">
        <v>34</v>
      </c>
      <c r="E89" s="4">
        <v>1</v>
      </c>
      <c r="F89" s="7">
        <v>1</v>
      </c>
      <c r="G89" s="4">
        <v>4</v>
      </c>
      <c r="H89" s="4">
        <v>1</v>
      </c>
      <c r="I89" s="4">
        <v>5</v>
      </c>
    </row>
    <row r="90" spans="1:9">
      <c r="A90" s="1">
        <v>0</v>
      </c>
      <c r="B90" s="4">
        <v>18</v>
      </c>
      <c r="C90" s="5">
        <v>0</v>
      </c>
      <c r="D90" s="5">
        <v>0</v>
      </c>
      <c r="E90" s="5">
        <v>0</v>
      </c>
      <c r="F90" s="6">
        <v>0</v>
      </c>
      <c r="G90" s="4">
        <v>3</v>
      </c>
      <c r="H90" s="5">
        <v>3</v>
      </c>
      <c r="I90" s="4">
        <v>4</v>
      </c>
    </row>
    <row r="91" spans="1:9">
      <c r="A91" s="1">
        <v>0</v>
      </c>
      <c r="B91" s="4">
        <v>35</v>
      </c>
      <c r="C91" s="4">
        <v>31</v>
      </c>
      <c r="D91" s="4">
        <v>97</v>
      </c>
      <c r="E91" s="4">
        <v>6</v>
      </c>
      <c r="F91" s="7">
        <v>2.4</v>
      </c>
      <c r="G91" s="4">
        <v>4</v>
      </c>
      <c r="H91" s="4">
        <v>5</v>
      </c>
      <c r="I91" s="4">
        <v>1</v>
      </c>
    </row>
    <row r="92" spans="1:9">
      <c r="A92" s="1">
        <v>1</v>
      </c>
      <c r="B92" s="4">
        <v>24</v>
      </c>
      <c r="C92" s="5">
        <v>62</v>
      </c>
      <c r="D92" s="5">
        <v>0</v>
      </c>
      <c r="E92" s="5">
        <v>123</v>
      </c>
      <c r="F92" s="6">
        <v>6.2</v>
      </c>
      <c r="G92" s="4">
        <v>3</v>
      </c>
      <c r="H92" s="5">
        <v>3</v>
      </c>
      <c r="I92" s="4">
        <v>2</v>
      </c>
    </row>
    <row r="93" spans="1:9">
      <c r="A93" s="1">
        <v>0</v>
      </c>
      <c r="B93" s="4">
        <v>27</v>
      </c>
      <c r="C93" s="4">
        <v>281</v>
      </c>
      <c r="D93" s="4">
        <v>216</v>
      </c>
      <c r="E93" s="4">
        <v>62</v>
      </c>
      <c r="F93" s="7">
        <v>10.5</v>
      </c>
      <c r="G93" s="4">
        <v>4</v>
      </c>
      <c r="H93" s="4">
        <v>3</v>
      </c>
      <c r="I93" s="4">
        <v>1</v>
      </c>
    </row>
    <row r="94" spans="1:9">
      <c r="A94" s="1">
        <v>0</v>
      </c>
      <c r="B94" s="4">
        <v>24</v>
      </c>
      <c r="C94" s="5">
        <v>20</v>
      </c>
      <c r="D94" s="5">
        <v>55</v>
      </c>
      <c r="E94" s="5">
        <v>31</v>
      </c>
      <c r="F94" s="6">
        <v>1.9</v>
      </c>
      <c r="G94" s="4">
        <v>2</v>
      </c>
      <c r="H94" s="5">
        <v>3</v>
      </c>
      <c r="I94" s="4">
        <v>4</v>
      </c>
    </row>
    <row r="95" spans="1:9">
      <c r="A95" s="1">
        <v>0</v>
      </c>
      <c r="B95" s="4">
        <v>31</v>
      </c>
      <c r="C95" s="4">
        <v>82</v>
      </c>
      <c r="D95" s="4">
        <v>29</v>
      </c>
      <c r="E95" s="4">
        <v>0</v>
      </c>
      <c r="F95" s="7">
        <v>2.8</v>
      </c>
      <c r="G95" s="4">
        <v>1</v>
      </c>
      <c r="H95" s="4">
        <v>1</v>
      </c>
      <c r="I95" s="4">
        <v>1</v>
      </c>
    </row>
    <row r="96" spans="1:9">
      <c r="A96" s="1">
        <v>1</v>
      </c>
      <c r="B96" s="4">
        <v>21</v>
      </c>
      <c r="C96" s="5">
        <v>19</v>
      </c>
      <c r="D96" s="5">
        <v>152</v>
      </c>
      <c r="E96" s="5">
        <v>2</v>
      </c>
      <c r="F96" s="6">
        <v>3.1</v>
      </c>
      <c r="G96" s="4">
        <v>4</v>
      </c>
      <c r="H96" s="5">
        <v>3</v>
      </c>
      <c r="I96" s="4">
        <v>4</v>
      </c>
    </row>
    <row r="97" spans="1:9">
      <c r="A97" s="1">
        <v>1</v>
      </c>
      <c r="B97" s="4">
        <v>28</v>
      </c>
      <c r="C97" s="4">
        <v>0</v>
      </c>
      <c r="D97" s="4">
        <v>0</v>
      </c>
      <c r="E97" s="4">
        <v>0</v>
      </c>
      <c r="F97" s="7">
        <v>0</v>
      </c>
      <c r="G97" s="4">
        <v>2</v>
      </c>
      <c r="H97" s="4">
        <v>3</v>
      </c>
      <c r="I97" s="4">
        <v>5</v>
      </c>
    </row>
    <row r="98" spans="1:9">
      <c r="A98" s="1">
        <v>1</v>
      </c>
      <c r="B98" s="4">
        <v>33</v>
      </c>
      <c r="C98" s="5">
        <v>343</v>
      </c>
      <c r="D98" s="5">
        <v>244</v>
      </c>
      <c r="E98" s="5">
        <v>56</v>
      </c>
      <c r="F98" s="6">
        <v>12.9</v>
      </c>
      <c r="G98" s="4">
        <v>4</v>
      </c>
      <c r="H98" s="5">
        <v>3</v>
      </c>
      <c r="I98" s="4">
        <v>1</v>
      </c>
    </row>
    <row r="99" spans="1:9">
      <c r="A99" s="1">
        <v>0</v>
      </c>
      <c r="B99" s="4">
        <v>27</v>
      </c>
      <c r="C99" s="4">
        <v>236</v>
      </c>
      <c r="D99" s="4">
        <v>133</v>
      </c>
      <c r="E99" s="4">
        <v>271</v>
      </c>
      <c r="F99" s="7">
        <v>11.4</v>
      </c>
      <c r="G99" s="4">
        <v>4</v>
      </c>
      <c r="H99" s="4">
        <v>3</v>
      </c>
      <c r="I99" s="4">
        <v>3</v>
      </c>
    </row>
    <row r="100" spans="1:9">
      <c r="A100" s="1">
        <v>0</v>
      </c>
      <c r="B100" s="4">
        <v>26</v>
      </c>
      <c r="C100" s="5">
        <v>26</v>
      </c>
      <c r="D100" s="5">
        <v>15</v>
      </c>
      <c r="E100" s="5">
        <v>4</v>
      </c>
      <c r="F100" s="6">
        <v>0.8</v>
      </c>
      <c r="G100" s="4">
        <v>4</v>
      </c>
      <c r="H100" s="5">
        <v>5</v>
      </c>
      <c r="I100" s="4">
        <v>4</v>
      </c>
    </row>
    <row r="101" spans="1:9">
      <c r="A101" s="1">
        <v>1</v>
      </c>
      <c r="B101" s="4">
        <v>30</v>
      </c>
      <c r="C101" s="4">
        <v>8</v>
      </c>
      <c r="D101" s="4">
        <v>11</v>
      </c>
      <c r="E101" s="4">
        <v>1</v>
      </c>
      <c r="F101" s="7">
        <v>1.5</v>
      </c>
      <c r="G101" s="4">
        <v>4</v>
      </c>
      <c r="H101" s="4">
        <v>4</v>
      </c>
      <c r="I101" s="4">
        <v>4</v>
      </c>
    </row>
    <row r="102" spans="1:9">
      <c r="A102" s="1">
        <v>1</v>
      </c>
      <c r="B102" s="4">
        <v>22</v>
      </c>
      <c r="C102" s="5">
        <v>13</v>
      </c>
      <c r="D102" s="5">
        <v>4</v>
      </c>
      <c r="E102" s="5">
        <v>0</v>
      </c>
      <c r="F102" s="6">
        <v>0.3</v>
      </c>
      <c r="G102" s="4">
        <v>4</v>
      </c>
      <c r="H102" s="5">
        <v>3</v>
      </c>
      <c r="I102" s="4">
        <v>5</v>
      </c>
    </row>
    <row r="103" spans="1:9">
      <c r="A103" s="1">
        <v>0</v>
      </c>
      <c r="B103" s="4">
        <v>19</v>
      </c>
      <c r="C103" s="4">
        <v>0</v>
      </c>
      <c r="D103" s="4">
        <v>0</v>
      </c>
      <c r="E103" s="4">
        <v>0</v>
      </c>
      <c r="F103" s="7">
        <v>0</v>
      </c>
      <c r="G103" s="4">
        <v>3</v>
      </c>
      <c r="H103" s="4">
        <v>3</v>
      </c>
      <c r="I103" s="4">
        <v>2</v>
      </c>
    </row>
    <row r="104" spans="1:9">
      <c r="A104" s="1">
        <v>1</v>
      </c>
      <c r="B104" s="4">
        <v>23</v>
      </c>
      <c r="C104" s="5">
        <v>5</v>
      </c>
      <c r="D104" s="5">
        <v>1</v>
      </c>
      <c r="E104" s="5">
        <v>1</v>
      </c>
      <c r="F104" s="6">
        <v>0.6</v>
      </c>
      <c r="G104" s="4">
        <v>3</v>
      </c>
      <c r="H104" s="5">
        <v>4</v>
      </c>
      <c r="I104" s="4">
        <v>1</v>
      </c>
    </row>
    <row r="105" spans="1:9">
      <c r="A105" s="1">
        <v>0</v>
      </c>
      <c r="B105" s="4">
        <v>32</v>
      </c>
      <c r="C105" s="4">
        <v>149</v>
      </c>
      <c r="D105" s="4">
        <v>100</v>
      </c>
      <c r="E105" s="4">
        <v>120</v>
      </c>
      <c r="F105" s="7">
        <v>6.6</v>
      </c>
      <c r="G105" s="4">
        <v>3</v>
      </c>
      <c r="H105" s="4">
        <v>3</v>
      </c>
      <c r="I105" s="4">
        <v>4</v>
      </c>
    </row>
    <row r="106" spans="1:9">
      <c r="A106" s="1">
        <v>0</v>
      </c>
      <c r="B106" s="4">
        <v>18</v>
      </c>
      <c r="C106" s="5">
        <v>0</v>
      </c>
      <c r="D106" s="5">
        <v>0</v>
      </c>
      <c r="E106" s="5">
        <v>0</v>
      </c>
      <c r="F106" s="6">
        <v>0</v>
      </c>
      <c r="G106" s="4">
        <v>2</v>
      </c>
      <c r="H106" s="5">
        <v>1</v>
      </c>
      <c r="I106" s="4">
        <v>3</v>
      </c>
    </row>
    <row r="107" spans="1:9">
      <c r="A107" s="1">
        <v>0</v>
      </c>
      <c r="B107" s="4">
        <v>34</v>
      </c>
      <c r="C107" s="4">
        <v>0</v>
      </c>
      <c r="D107" s="4">
        <v>0</v>
      </c>
      <c r="E107" s="4">
        <v>0</v>
      </c>
      <c r="F107" s="7">
        <v>0</v>
      </c>
      <c r="G107" s="4">
        <v>3</v>
      </c>
      <c r="H107" s="4">
        <v>3</v>
      </c>
      <c r="I107" s="4">
        <v>5</v>
      </c>
    </row>
    <row r="108" spans="1:9">
      <c r="A108" s="1">
        <v>1</v>
      </c>
      <c r="B108" s="4">
        <v>20</v>
      </c>
      <c r="C108" s="5">
        <v>98</v>
      </c>
      <c r="D108" s="5">
        <v>31</v>
      </c>
      <c r="E108" s="5">
        <v>18</v>
      </c>
      <c r="F108" s="6">
        <v>2.6</v>
      </c>
      <c r="G108" s="4">
        <v>4</v>
      </c>
      <c r="H108" s="5">
        <v>3</v>
      </c>
      <c r="I108" s="4">
        <v>1</v>
      </c>
    </row>
    <row r="109" spans="1:9">
      <c r="A109" s="1">
        <v>0</v>
      </c>
      <c r="B109" s="4">
        <v>25</v>
      </c>
      <c r="C109" s="4">
        <v>238</v>
      </c>
      <c r="D109" s="4">
        <v>68</v>
      </c>
      <c r="E109" s="4">
        <v>5</v>
      </c>
      <c r="F109" s="7">
        <v>5.5</v>
      </c>
      <c r="G109" s="4">
        <v>4</v>
      </c>
      <c r="H109" s="4">
        <v>4</v>
      </c>
      <c r="I109" s="4">
        <v>4</v>
      </c>
    </row>
    <row r="110" spans="1:9">
      <c r="A110" s="1">
        <v>1</v>
      </c>
      <c r="B110" s="4">
        <v>35</v>
      </c>
      <c r="C110" s="5">
        <v>62</v>
      </c>
      <c r="D110" s="5">
        <v>50</v>
      </c>
      <c r="E110" s="5">
        <v>18</v>
      </c>
      <c r="F110" s="6">
        <v>2.2999999999999998</v>
      </c>
      <c r="G110" s="4">
        <v>4</v>
      </c>
      <c r="H110" s="5">
        <v>5</v>
      </c>
      <c r="I110" s="4">
        <v>4</v>
      </c>
    </row>
    <row r="111" spans="1:9">
      <c r="A111" s="1">
        <v>1</v>
      </c>
      <c r="B111" s="4">
        <v>29</v>
      </c>
      <c r="C111" s="4">
        <v>0</v>
      </c>
      <c r="D111" s="4">
        <v>0</v>
      </c>
      <c r="E111" s="4">
        <v>0</v>
      </c>
      <c r="F111" s="7">
        <v>0</v>
      </c>
      <c r="G111" s="4">
        <v>3</v>
      </c>
      <c r="H111" s="4">
        <v>1</v>
      </c>
      <c r="I111" s="4">
        <v>2</v>
      </c>
    </row>
    <row r="112" spans="1:9">
      <c r="A112" s="1">
        <v>0</v>
      </c>
      <c r="B112" s="4">
        <v>20</v>
      </c>
      <c r="C112" s="5">
        <v>77</v>
      </c>
      <c r="D112" s="5">
        <v>189</v>
      </c>
      <c r="E112" s="5">
        <v>8</v>
      </c>
      <c r="F112" s="6">
        <v>4.9000000000000004</v>
      </c>
      <c r="G112" s="4">
        <v>2</v>
      </c>
      <c r="H112" s="5">
        <v>1</v>
      </c>
      <c r="I112" s="4">
        <v>5</v>
      </c>
    </row>
    <row r="113" spans="1:9">
      <c r="A113" s="1">
        <v>0</v>
      </c>
      <c r="B113" s="4">
        <v>35</v>
      </c>
      <c r="C113" s="4">
        <v>31</v>
      </c>
      <c r="D113" s="4">
        <v>114</v>
      </c>
      <c r="E113" s="4">
        <v>128</v>
      </c>
      <c r="F113" s="7">
        <v>4.9000000000000004</v>
      </c>
      <c r="G113" s="4">
        <v>4</v>
      </c>
      <c r="H113" s="4">
        <v>5</v>
      </c>
      <c r="I113" s="4">
        <v>3</v>
      </c>
    </row>
    <row r="114" spans="1:9">
      <c r="A114" s="1">
        <v>0</v>
      </c>
      <c r="B114" s="4">
        <v>26</v>
      </c>
      <c r="C114" s="5">
        <v>12</v>
      </c>
      <c r="D114" s="5">
        <v>6</v>
      </c>
      <c r="E114" s="5">
        <v>10</v>
      </c>
      <c r="F114" s="6">
        <v>0.5</v>
      </c>
      <c r="G114" s="4">
        <v>2</v>
      </c>
      <c r="H114" s="5">
        <v>4</v>
      </c>
      <c r="I114" s="4">
        <v>5</v>
      </c>
    </row>
    <row r="115" spans="1:9">
      <c r="A115" s="1">
        <v>0</v>
      </c>
      <c r="B115" s="4">
        <v>24</v>
      </c>
      <c r="C115" s="4">
        <v>47</v>
      </c>
      <c r="D115" s="4">
        <v>18</v>
      </c>
      <c r="E115" s="4">
        <v>5</v>
      </c>
      <c r="F115" s="7">
        <v>1.3</v>
      </c>
      <c r="G115" s="4">
        <v>4</v>
      </c>
      <c r="H115" s="4">
        <v>4</v>
      </c>
      <c r="I115" s="4">
        <v>5</v>
      </c>
    </row>
    <row r="116" spans="1:9">
      <c r="A116" s="1">
        <v>0</v>
      </c>
      <c r="B116" s="4">
        <v>31</v>
      </c>
      <c r="C116" s="5">
        <v>5</v>
      </c>
      <c r="D116" s="5">
        <v>1</v>
      </c>
      <c r="E116" s="5">
        <v>0</v>
      </c>
      <c r="F116" s="6">
        <v>0.1</v>
      </c>
      <c r="G116" s="4">
        <v>4</v>
      </c>
      <c r="H116" s="5">
        <v>4</v>
      </c>
      <c r="I116" s="4">
        <v>2</v>
      </c>
    </row>
    <row r="117" spans="1:9">
      <c r="A117" s="1">
        <v>0</v>
      </c>
      <c r="B117" s="4">
        <v>32</v>
      </c>
      <c r="C117" s="4">
        <v>376</v>
      </c>
      <c r="D117" s="4">
        <v>3</v>
      </c>
      <c r="E117" s="4">
        <v>1</v>
      </c>
      <c r="F117" s="7">
        <v>6.8</v>
      </c>
      <c r="G117" s="4">
        <v>3</v>
      </c>
      <c r="H117" s="4">
        <v>4</v>
      </c>
      <c r="I117" s="4">
        <v>5</v>
      </c>
    </row>
    <row r="118" spans="1:9">
      <c r="A118" s="1">
        <v>1</v>
      </c>
      <c r="B118" s="4">
        <v>27</v>
      </c>
      <c r="C118" s="5">
        <v>49</v>
      </c>
      <c r="D118" s="5">
        <v>0</v>
      </c>
      <c r="E118" s="5">
        <v>8</v>
      </c>
      <c r="F118" s="6">
        <v>1</v>
      </c>
      <c r="G118" s="4">
        <v>1</v>
      </c>
      <c r="H118" s="5">
        <v>2</v>
      </c>
      <c r="I118" s="4">
        <v>5</v>
      </c>
    </row>
    <row r="119" spans="1:9">
      <c r="A119" s="1">
        <v>1</v>
      </c>
      <c r="B119" s="4">
        <v>21</v>
      </c>
      <c r="C119" s="4">
        <v>5</v>
      </c>
      <c r="D119" s="4">
        <v>6</v>
      </c>
      <c r="E119" s="4">
        <v>0</v>
      </c>
      <c r="F119" s="7">
        <v>0.2</v>
      </c>
      <c r="G119" s="4">
        <v>3</v>
      </c>
      <c r="H119" s="4">
        <v>4</v>
      </c>
      <c r="I119" s="4">
        <v>4</v>
      </c>
    </row>
    <row r="120" spans="1:9">
      <c r="A120" s="1">
        <v>0</v>
      </c>
      <c r="B120" s="4">
        <v>23</v>
      </c>
      <c r="C120" s="5">
        <v>251</v>
      </c>
      <c r="D120" s="5">
        <v>88</v>
      </c>
      <c r="E120" s="5">
        <v>190</v>
      </c>
      <c r="F120" s="6">
        <v>9.4</v>
      </c>
      <c r="G120" s="4">
        <v>1</v>
      </c>
      <c r="H120" s="5">
        <v>2</v>
      </c>
      <c r="I120" s="4">
        <v>1</v>
      </c>
    </row>
    <row r="121" spans="1:9">
      <c r="A121" s="1">
        <v>0</v>
      </c>
      <c r="B121" s="4">
        <v>30</v>
      </c>
      <c r="C121" s="4">
        <v>203</v>
      </c>
      <c r="D121" s="4">
        <v>79</v>
      </c>
      <c r="E121" s="4">
        <v>175</v>
      </c>
      <c r="F121" s="7">
        <v>9.3000000000000007</v>
      </c>
      <c r="G121" s="4">
        <v>2</v>
      </c>
      <c r="H121" s="4">
        <v>5</v>
      </c>
      <c r="I121" s="4">
        <v>5</v>
      </c>
    </row>
    <row r="122" spans="1:9">
      <c r="A122" s="1">
        <v>0</v>
      </c>
      <c r="B122" s="4">
        <v>18</v>
      </c>
      <c r="C122" s="5">
        <v>78</v>
      </c>
      <c r="D122" s="5">
        <v>118</v>
      </c>
      <c r="E122" s="5">
        <v>1</v>
      </c>
      <c r="F122" s="6">
        <v>3.5</v>
      </c>
      <c r="G122" s="4">
        <v>2</v>
      </c>
      <c r="H122" s="5">
        <v>2</v>
      </c>
      <c r="I122" s="4">
        <v>5</v>
      </c>
    </row>
    <row r="123" spans="1:9">
      <c r="A123" s="1">
        <v>0</v>
      </c>
      <c r="B123" s="4">
        <v>22</v>
      </c>
      <c r="C123" s="4">
        <v>3</v>
      </c>
      <c r="D123" s="4">
        <v>2</v>
      </c>
      <c r="E123" s="4">
        <v>1</v>
      </c>
      <c r="F123" s="7">
        <v>0.1</v>
      </c>
      <c r="G123" s="4">
        <v>4</v>
      </c>
      <c r="H123" s="4">
        <v>4</v>
      </c>
      <c r="I123" s="4">
        <v>5</v>
      </c>
    </row>
    <row r="124" spans="1:9">
      <c r="A124" s="1">
        <v>1</v>
      </c>
      <c r="B124" s="4">
        <v>28</v>
      </c>
      <c r="C124" s="5">
        <v>42</v>
      </c>
      <c r="D124" s="5">
        <v>5</v>
      </c>
      <c r="E124" s="5">
        <v>2</v>
      </c>
      <c r="F124" s="6">
        <v>9.1</v>
      </c>
      <c r="G124" s="4">
        <v>2</v>
      </c>
      <c r="H124" s="5">
        <v>4</v>
      </c>
      <c r="I124" s="4">
        <v>5</v>
      </c>
    </row>
    <row r="125" spans="1:9">
      <c r="A125" s="1">
        <v>1</v>
      </c>
      <c r="B125" s="4">
        <v>33</v>
      </c>
      <c r="C125" s="4">
        <v>188</v>
      </c>
      <c r="D125" s="4">
        <v>200</v>
      </c>
      <c r="E125" s="4">
        <v>7</v>
      </c>
      <c r="F125" s="7">
        <v>7</v>
      </c>
      <c r="G125" s="4">
        <v>3</v>
      </c>
      <c r="H125" s="4">
        <v>5</v>
      </c>
      <c r="I125" s="4">
        <v>5</v>
      </c>
    </row>
    <row r="126" spans="1:9">
      <c r="A126" s="1">
        <v>0</v>
      </c>
      <c r="B126" s="4">
        <v>20</v>
      </c>
      <c r="C126" s="5">
        <v>169</v>
      </c>
      <c r="D126" s="5">
        <v>71</v>
      </c>
      <c r="E126" s="5">
        <v>129</v>
      </c>
      <c r="F126" s="6">
        <v>6.7</v>
      </c>
      <c r="G126" s="4">
        <v>3</v>
      </c>
      <c r="H126" s="5">
        <v>3</v>
      </c>
      <c r="I126" s="4">
        <v>1</v>
      </c>
    </row>
    <row r="127" spans="1:9">
      <c r="A127" s="1">
        <v>1</v>
      </c>
      <c r="B127" s="4">
        <v>27</v>
      </c>
      <c r="C127" s="4">
        <v>22</v>
      </c>
      <c r="D127" s="4">
        <v>16</v>
      </c>
      <c r="E127" s="4">
        <v>1</v>
      </c>
      <c r="F127" s="7">
        <v>0.7</v>
      </c>
      <c r="G127" s="4">
        <v>0</v>
      </c>
      <c r="H127" s="4">
        <v>4</v>
      </c>
      <c r="I127" s="4">
        <v>5</v>
      </c>
    </row>
    <row r="128" spans="1:9">
      <c r="A128" s="1">
        <v>0</v>
      </c>
      <c r="B128" s="4">
        <v>24</v>
      </c>
      <c r="C128" s="5">
        <v>0</v>
      </c>
      <c r="D128" s="5">
        <v>0</v>
      </c>
      <c r="E128" s="5">
        <v>0</v>
      </c>
      <c r="F128" s="6">
        <v>0</v>
      </c>
      <c r="G128" s="4">
        <v>2</v>
      </c>
      <c r="H128" s="5">
        <v>3</v>
      </c>
      <c r="I128" s="4">
        <v>4</v>
      </c>
    </row>
    <row r="129" spans="1:9">
      <c r="A129" s="1">
        <v>1</v>
      </c>
      <c r="B129" s="4">
        <v>31</v>
      </c>
      <c r="C129" s="4">
        <v>306</v>
      </c>
      <c r="D129" s="4">
        <v>63</v>
      </c>
      <c r="E129" s="4">
        <v>23</v>
      </c>
      <c r="F129" s="7">
        <v>6.9</v>
      </c>
      <c r="G129" s="4">
        <v>4</v>
      </c>
      <c r="H129" s="4">
        <v>5</v>
      </c>
      <c r="I129" s="4">
        <v>4</v>
      </c>
    </row>
    <row r="130" spans="1:9">
      <c r="A130" s="1">
        <v>1</v>
      </c>
      <c r="B130" s="4">
        <v>19</v>
      </c>
      <c r="C130" s="5">
        <v>285</v>
      </c>
      <c r="D130" s="5">
        <v>104</v>
      </c>
      <c r="E130" s="5">
        <v>18</v>
      </c>
      <c r="F130" s="6">
        <v>7.2</v>
      </c>
      <c r="G130" s="4">
        <v>3</v>
      </c>
      <c r="H130" s="5">
        <v>2</v>
      </c>
      <c r="I130" s="4">
        <v>5</v>
      </c>
    </row>
    <row r="131" spans="1:9">
      <c r="A131" s="1">
        <v>0</v>
      </c>
      <c r="B131" s="4">
        <v>35</v>
      </c>
      <c r="C131" s="4">
        <v>44</v>
      </c>
      <c r="D131" s="4">
        <v>39</v>
      </c>
      <c r="E131" s="4">
        <v>1</v>
      </c>
      <c r="F131" s="7">
        <v>1.5</v>
      </c>
      <c r="G131" s="4">
        <v>1</v>
      </c>
      <c r="H131" s="4">
        <v>3</v>
      </c>
      <c r="I131" s="4">
        <v>4</v>
      </c>
    </row>
    <row r="132" spans="1:9">
      <c r="A132" s="1">
        <v>1</v>
      </c>
      <c r="B132" s="4">
        <v>26</v>
      </c>
      <c r="C132" s="5">
        <v>213</v>
      </c>
      <c r="D132" s="5">
        <v>117</v>
      </c>
      <c r="E132" s="5">
        <v>74</v>
      </c>
      <c r="F132" s="6">
        <v>7.3</v>
      </c>
      <c r="G132" s="4">
        <v>2</v>
      </c>
      <c r="H132" s="5">
        <v>4</v>
      </c>
      <c r="I132" s="4">
        <v>5</v>
      </c>
    </row>
    <row r="133" spans="1:9">
      <c r="A133" s="1">
        <v>1</v>
      </c>
      <c r="B133" s="4">
        <v>30</v>
      </c>
      <c r="C133" s="4">
        <v>163</v>
      </c>
      <c r="D133" s="4">
        <v>160</v>
      </c>
      <c r="E133" s="4">
        <v>21</v>
      </c>
      <c r="F133" s="7">
        <v>6.1</v>
      </c>
      <c r="G133" s="4">
        <v>3</v>
      </c>
      <c r="H133" s="4">
        <v>2</v>
      </c>
      <c r="I133" s="4">
        <v>5</v>
      </c>
    </row>
    <row r="134" spans="1:9">
      <c r="A134" s="1">
        <v>1</v>
      </c>
      <c r="B134" s="4">
        <v>21</v>
      </c>
      <c r="C134" s="5">
        <v>71</v>
      </c>
      <c r="D134" s="5">
        <v>186</v>
      </c>
      <c r="E134" s="5">
        <v>1</v>
      </c>
      <c r="F134" s="6">
        <v>4.5999999999999996</v>
      </c>
      <c r="G134" s="4">
        <v>3</v>
      </c>
      <c r="H134" s="5">
        <v>3</v>
      </c>
      <c r="I134" s="4">
        <v>5</v>
      </c>
    </row>
    <row r="135" spans="1:9">
      <c r="A135" s="1">
        <v>1</v>
      </c>
      <c r="B135" s="4">
        <v>29</v>
      </c>
      <c r="C135" s="4">
        <v>343</v>
      </c>
      <c r="D135" s="4">
        <v>215</v>
      </c>
      <c r="E135" s="4">
        <v>56</v>
      </c>
      <c r="F135" s="7">
        <v>10.9</v>
      </c>
      <c r="G135" s="4">
        <v>4</v>
      </c>
      <c r="H135" s="4">
        <v>3</v>
      </c>
      <c r="I135" s="4">
        <v>5</v>
      </c>
    </row>
    <row r="136" spans="1:9">
      <c r="A136" s="1">
        <v>1</v>
      </c>
      <c r="B136" s="4">
        <v>23</v>
      </c>
      <c r="C136" s="5">
        <v>194</v>
      </c>
      <c r="D136" s="5">
        <v>67</v>
      </c>
      <c r="E136" s="5">
        <v>339</v>
      </c>
      <c r="F136" s="6">
        <v>11</v>
      </c>
      <c r="G136" s="4">
        <v>3</v>
      </c>
      <c r="H136" s="5">
        <v>4</v>
      </c>
      <c r="I136" s="4">
        <v>5</v>
      </c>
    </row>
    <row r="137" spans="1:9">
      <c r="A137" s="1">
        <v>1</v>
      </c>
      <c r="B137" s="4">
        <v>21</v>
      </c>
      <c r="C137" s="5">
        <v>140</v>
      </c>
      <c r="D137" s="5">
        <v>16</v>
      </c>
      <c r="E137" s="5">
        <v>9</v>
      </c>
      <c r="F137" s="6">
        <v>9.8000000000000007</v>
      </c>
      <c r="G137" s="4">
        <v>1</v>
      </c>
      <c r="H137" s="5">
        <v>4</v>
      </c>
      <c r="I137" s="4">
        <v>5</v>
      </c>
    </row>
    <row r="138" spans="1:9">
      <c r="A138" s="1">
        <v>0</v>
      </c>
      <c r="B138" s="4">
        <v>22</v>
      </c>
      <c r="C138" s="4">
        <v>109</v>
      </c>
      <c r="D138" s="4">
        <v>226</v>
      </c>
      <c r="E138" s="4">
        <v>18</v>
      </c>
      <c r="F138" s="7">
        <v>6.3</v>
      </c>
      <c r="G138" s="4">
        <v>4</v>
      </c>
      <c r="H138" s="4">
        <v>3</v>
      </c>
      <c r="I138" s="4">
        <v>5</v>
      </c>
    </row>
    <row r="139" spans="1:9">
      <c r="A139" s="1">
        <v>1</v>
      </c>
      <c r="B139" s="4">
        <v>26</v>
      </c>
      <c r="C139" s="5">
        <v>297</v>
      </c>
      <c r="D139" s="5">
        <v>122</v>
      </c>
      <c r="E139" s="5">
        <v>167</v>
      </c>
      <c r="F139" s="6">
        <v>10.4</v>
      </c>
      <c r="G139" s="4">
        <v>4</v>
      </c>
      <c r="H139" s="5">
        <v>2</v>
      </c>
      <c r="I139" s="4">
        <v>3</v>
      </c>
    </row>
    <row r="140" spans="1:9" hidden="1">
      <c r="A140" s="1">
        <v>1</v>
      </c>
      <c r="B140" s="4">
        <v>17</v>
      </c>
      <c r="C140" s="4">
        <v>247</v>
      </c>
      <c r="D140" s="4">
        <v>326</v>
      </c>
      <c r="E140" s="4">
        <v>73</v>
      </c>
      <c r="F140" s="7">
        <v>11.5</v>
      </c>
      <c r="G140" s="4">
        <v>2</v>
      </c>
      <c r="H140" s="4">
        <v>3</v>
      </c>
      <c r="I140" s="4">
        <v>2</v>
      </c>
    </row>
    <row r="141" spans="1:9">
      <c r="A141" s="1">
        <v>0</v>
      </c>
      <c r="B141" s="4">
        <v>33</v>
      </c>
      <c r="C141" s="5">
        <v>43</v>
      </c>
      <c r="D141" s="5">
        <v>2</v>
      </c>
      <c r="E141" s="5">
        <v>0</v>
      </c>
      <c r="F141" s="6">
        <v>6.8</v>
      </c>
      <c r="G141" s="4">
        <v>4</v>
      </c>
      <c r="H141" s="5">
        <v>2</v>
      </c>
      <c r="I141" s="4">
        <v>5</v>
      </c>
    </row>
    <row r="142" spans="1:9">
      <c r="A142" s="1">
        <v>0</v>
      </c>
      <c r="B142" s="4">
        <v>20</v>
      </c>
      <c r="C142" s="4">
        <v>194</v>
      </c>
      <c r="D142" s="4">
        <v>205</v>
      </c>
      <c r="E142" s="4">
        <v>32</v>
      </c>
      <c r="F142" s="7">
        <v>7.7</v>
      </c>
      <c r="G142" s="4">
        <v>1</v>
      </c>
      <c r="H142" s="4">
        <v>4</v>
      </c>
      <c r="I142" s="4">
        <v>1</v>
      </c>
    </row>
    <row r="143" spans="1:9">
      <c r="A143" s="1">
        <v>1</v>
      </c>
      <c r="B143" s="4">
        <v>28</v>
      </c>
      <c r="C143" s="5">
        <v>171</v>
      </c>
      <c r="D143" s="5">
        <v>315</v>
      </c>
      <c r="E143" s="5">
        <v>71</v>
      </c>
      <c r="F143" s="6">
        <v>10.1</v>
      </c>
      <c r="G143" s="4">
        <v>2</v>
      </c>
      <c r="H143" s="5">
        <v>4</v>
      </c>
      <c r="I143" s="4">
        <v>5</v>
      </c>
    </row>
    <row r="144" spans="1:9">
      <c r="A144" s="1">
        <v>0</v>
      </c>
      <c r="B144" s="4">
        <v>25</v>
      </c>
      <c r="C144" s="4">
        <v>120</v>
      </c>
      <c r="D144" s="4">
        <v>221</v>
      </c>
      <c r="E144" s="4">
        <v>11</v>
      </c>
      <c r="F144" s="7">
        <v>6.3</v>
      </c>
      <c r="G144" s="4">
        <v>1</v>
      </c>
      <c r="H144" s="4">
        <v>4</v>
      </c>
      <c r="I144" s="4">
        <v>5</v>
      </c>
    </row>
    <row r="145" spans="1:9">
      <c r="A145" s="1">
        <v>1</v>
      </c>
      <c r="B145" s="4">
        <v>19</v>
      </c>
      <c r="C145" s="5">
        <v>105</v>
      </c>
      <c r="D145" s="5">
        <v>18</v>
      </c>
      <c r="E145" s="5">
        <v>24</v>
      </c>
      <c r="F145" s="6">
        <v>2.6</v>
      </c>
      <c r="G145" s="4">
        <v>3</v>
      </c>
      <c r="H145" s="5">
        <v>3</v>
      </c>
      <c r="I145" s="4">
        <v>3</v>
      </c>
    </row>
    <row r="146" spans="1:9">
      <c r="A146" s="1">
        <v>0</v>
      </c>
      <c r="B146" s="4">
        <v>24</v>
      </c>
      <c r="C146" s="4">
        <v>0</v>
      </c>
      <c r="D146" s="4">
        <v>0</v>
      </c>
      <c r="E146" s="4">
        <v>0</v>
      </c>
      <c r="F146" s="7">
        <v>0</v>
      </c>
      <c r="G146" s="4">
        <v>1</v>
      </c>
      <c r="H146" s="4">
        <v>3</v>
      </c>
      <c r="I146" s="4">
        <v>5</v>
      </c>
    </row>
    <row r="147" spans="1:9">
      <c r="A147" s="1">
        <v>1</v>
      </c>
      <c r="B147" s="4">
        <v>29</v>
      </c>
      <c r="C147" s="5">
        <v>56</v>
      </c>
      <c r="D147" s="5">
        <v>38</v>
      </c>
      <c r="E147" s="5">
        <v>140</v>
      </c>
      <c r="F147" s="6">
        <v>4.2</v>
      </c>
      <c r="G147" s="4">
        <v>4</v>
      </c>
      <c r="H147" s="5">
        <v>3</v>
      </c>
      <c r="I147" s="4">
        <v>5</v>
      </c>
    </row>
    <row r="148" spans="1:9">
      <c r="A148" s="1">
        <v>1</v>
      </c>
      <c r="B148" s="4">
        <v>30</v>
      </c>
      <c r="C148" s="4">
        <v>0</v>
      </c>
      <c r="D148" s="4">
        <v>5</v>
      </c>
      <c r="E148" s="4">
        <v>0</v>
      </c>
      <c r="F148" s="7">
        <v>0.1</v>
      </c>
      <c r="G148" s="4">
        <v>2</v>
      </c>
      <c r="H148" s="4">
        <v>5</v>
      </c>
      <c r="I148" s="4">
        <v>5</v>
      </c>
    </row>
    <row r="149" spans="1:9">
      <c r="A149" s="1">
        <v>1</v>
      </c>
      <c r="B149" s="4">
        <v>27</v>
      </c>
      <c r="C149" s="5">
        <v>9</v>
      </c>
      <c r="D149" s="5">
        <v>1</v>
      </c>
      <c r="E149" s="5">
        <v>7</v>
      </c>
      <c r="F149" s="6">
        <v>0.3</v>
      </c>
      <c r="G149" s="4">
        <v>1</v>
      </c>
      <c r="H149" s="5">
        <v>3</v>
      </c>
      <c r="I149" s="4">
        <v>4</v>
      </c>
    </row>
    <row r="150" spans="1:9">
      <c r="A150" s="1">
        <v>0</v>
      </c>
      <c r="B150" s="4">
        <v>31</v>
      </c>
      <c r="C150" s="4">
        <v>283</v>
      </c>
      <c r="D150" s="4">
        <v>131</v>
      </c>
      <c r="E150" s="4">
        <v>127</v>
      </c>
      <c r="F150" s="7">
        <v>9.6</v>
      </c>
      <c r="G150" s="4">
        <v>2</v>
      </c>
      <c r="H150" s="4">
        <v>4</v>
      </c>
      <c r="I150" s="4">
        <v>5</v>
      </c>
    </row>
    <row r="151" spans="1:9">
      <c r="A151" s="1">
        <v>1</v>
      </c>
      <c r="B151" s="4">
        <v>35</v>
      </c>
      <c r="C151" s="5">
        <v>157</v>
      </c>
      <c r="D151" s="5">
        <v>25</v>
      </c>
      <c r="E151" s="5">
        <v>51</v>
      </c>
      <c r="F151" s="6">
        <v>4.0999999999999996</v>
      </c>
      <c r="G151" s="4">
        <v>3</v>
      </c>
      <c r="H151" s="5">
        <v>2</v>
      </c>
      <c r="I151" s="4">
        <v>3</v>
      </c>
    </row>
    <row r="152" spans="1:9">
      <c r="A152" s="1">
        <v>0</v>
      </c>
      <c r="B152" s="4">
        <v>32</v>
      </c>
      <c r="C152" s="4">
        <v>25</v>
      </c>
      <c r="D152" s="4">
        <v>3</v>
      </c>
      <c r="E152" s="4">
        <v>2</v>
      </c>
      <c r="F152" s="7">
        <v>6.7</v>
      </c>
      <c r="G152" s="4">
        <v>3</v>
      </c>
      <c r="H152" s="4">
        <v>5</v>
      </c>
      <c r="I152" s="4">
        <v>4</v>
      </c>
    </row>
    <row r="153" spans="1:9">
      <c r="A153" s="1">
        <v>1</v>
      </c>
      <c r="B153" s="4">
        <v>23</v>
      </c>
      <c r="C153" s="5">
        <v>60</v>
      </c>
      <c r="D153" s="5">
        <v>12</v>
      </c>
      <c r="E153" s="5">
        <v>11</v>
      </c>
      <c r="F153" s="6">
        <v>1.5</v>
      </c>
      <c r="G153" s="4">
        <v>4</v>
      </c>
      <c r="H153" s="5">
        <v>2</v>
      </c>
      <c r="I153" s="4">
        <v>4</v>
      </c>
    </row>
    <row r="154" spans="1:9">
      <c r="A154" s="1">
        <v>0</v>
      </c>
      <c r="B154" s="4">
        <v>18</v>
      </c>
      <c r="C154" s="4">
        <v>196</v>
      </c>
      <c r="D154" s="4">
        <v>293</v>
      </c>
      <c r="E154" s="4">
        <v>116</v>
      </c>
      <c r="F154" s="7">
        <v>11.4</v>
      </c>
      <c r="G154" s="4">
        <v>2</v>
      </c>
      <c r="H154" s="4">
        <v>4</v>
      </c>
      <c r="I154" s="4">
        <v>1</v>
      </c>
    </row>
    <row r="155" spans="1:9">
      <c r="A155" s="1">
        <v>1</v>
      </c>
      <c r="B155" s="4">
        <v>19</v>
      </c>
      <c r="C155" s="5">
        <v>270</v>
      </c>
      <c r="D155" s="5">
        <v>51</v>
      </c>
      <c r="E155" s="5">
        <v>276</v>
      </c>
      <c r="F155" s="6">
        <v>10.6</v>
      </c>
      <c r="G155" s="4">
        <v>1</v>
      </c>
      <c r="H155" s="5">
        <v>2</v>
      </c>
      <c r="I155" s="4">
        <v>5</v>
      </c>
    </row>
    <row r="156" spans="1:9">
      <c r="A156" s="1">
        <v>0</v>
      </c>
      <c r="B156" s="4">
        <v>32</v>
      </c>
      <c r="C156" s="4">
        <v>56</v>
      </c>
      <c r="D156" s="4">
        <v>11</v>
      </c>
      <c r="E156" s="4">
        <v>1</v>
      </c>
      <c r="F156" s="7">
        <v>1.2</v>
      </c>
      <c r="G156" s="4">
        <v>1</v>
      </c>
      <c r="H156" s="4">
        <v>2</v>
      </c>
      <c r="I156" s="4">
        <v>4</v>
      </c>
    </row>
    <row r="157" spans="1:9">
      <c r="A157" s="1">
        <v>1</v>
      </c>
      <c r="B157" s="4">
        <v>28</v>
      </c>
      <c r="C157" s="5">
        <v>0</v>
      </c>
      <c r="D157" s="5">
        <v>0</v>
      </c>
      <c r="E157" s="5">
        <v>0</v>
      </c>
      <c r="F157" s="6">
        <v>0</v>
      </c>
      <c r="G157" s="4">
        <v>2</v>
      </c>
      <c r="H157" s="5">
        <v>2</v>
      </c>
      <c r="I157" s="4">
        <v>3</v>
      </c>
    </row>
    <row r="158" spans="1:9">
      <c r="A158" s="1">
        <v>1</v>
      </c>
      <c r="B158" s="4">
        <v>23</v>
      </c>
      <c r="C158" s="4">
        <v>225</v>
      </c>
      <c r="D158" s="4">
        <v>76</v>
      </c>
      <c r="E158" s="4">
        <v>81</v>
      </c>
      <c r="F158" s="7">
        <v>8.1999999999999993</v>
      </c>
      <c r="G158" s="4">
        <v>3</v>
      </c>
      <c r="H158" s="4">
        <v>5</v>
      </c>
      <c r="I158" s="4">
        <v>5</v>
      </c>
    </row>
    <row r="159" spans="1:9">
      <c r="A159" s="1">
        <v>1</v>
      </c>
      <c r="B159" s="4">
        <v>31</v>
      </c>
      <c r="C159" s="5">
        <v>284</v>
      </c>
      <c r="D159" s="5">
        <v>157</v>
      </c>
      <c r="E159" s="5">
        <v>112</v>
      </c>
      <c r="F159" s="6">
        <v>10</v>
      </c>
      <c r="G159" s="4">
        <v>2</v>
      </c>
      <c r="H159" s="5">
        <v>3</v>
      </c>
      <c r="I159" s="4">
        <v>5</v>
      </c>
    </row>
    <row r="160" spans="1:9">
      <c r="A160" s="1">
        <v>1</v>
      </c>
      <c r="B160" s="4">
        <v>27</v>
      </c>
      <c r="C160" s="4">
        <v>16</v>
      </c>
      <c r="D160" s="4">
        <v>104</v>
      </c>
      <c r="E160" s="4">
        <v>0</v>
      </c>
      <c r="F160" s="7">
        <v>2.2000000000000002</v>
      </c>
      <c r="G160" s="4">
        <v>3</v>
      </c>
      <c r="H160" s="4">
        <v>4</v>
      </c>
      <c r="I160" s="4">
        <v>3</v>
      </c>
    </row>
    <row r="161" spans="1:9" hidden="1">
      <c r="A161" s="1">
        <v>0</v>
      </c>
      <c r="B161" s="4">
        <v>17</v>
      </c>
      <c r="C161" s="5" t="s">
        <v>9</v>
      </c>
      <c r="D161" s="5">
        <v>13</v>
      </c>
      <c r="E161" s="5">
        <v>0</v>
      </c>
      <c r="F161" s="6">
        <v>1.7</v>
      </c>
      <c r="G161" s="4">
        <v>1</v>
      </c>
      <c r="H161" s="5">
        <v>4</v>
      </c>
      <c r="I161" s="4">
        <v>5</v>
      </c>
    </row>
    <row r="162" spans="1:9">
      <c r="A162" s="1">
        <v>1</v>
      </c>
      <c r="B162" s="4">
        <v>26</v>
      </c>
      <c r="C162" s="4">
        <v>128</v>
      </c>
      <c r="D162" s="4">
        <v>178</v>
      </c>
      <c r="E162" s="4">
        <v>7</v>
      </c>
      <c r="F162" s="7">
        <v>5.6</v>
      </c>
      <c r="G162" s="4">
        <v>1</v>
      </c>
      <c r="H162" s="4">
        <v>3</v>
      </c>
      <c r="I162" s="4">
        <v>2</v>
      </c>
    </row>
    <row r="163" spans="1:9">
      <c r="A163" s="1">
        <v>0</v>
      </c>
      <c r="B163" s="4">
        <v>20</v>
      </c>
      <c r="C163" s="5">
        <v>90</v>
      </c>
      <c r="D163" s="5">
        <v>2</v>
      </c>
      <c r="E163" s="5">
        <v>2</v>
      </c>
      <c r="F163" s="6">
        <v>4.7</v>
      </c>
      <c r="G163" s="4">
        <v>1</v>
      </c>
      <c r="H163" s="5">
        <v>3</v>
      </c>
      <c r="I163" s="4">
        <v>5</v>
      </c>
    </row>
    <row r="164" spans="1:9">
      <c r="A164" s="1">
        <v>0</v>
      </c>
      <c r="B164" s="4">
        <v>33</v>
      </c>
      <c r="C164" s="4">
        <v>152</v>
      </c>
      <c r="D164" s="4">
        <v>60</v>
      </c>
      <c r="E164" s="4">
        <v>186</v>
      </c>
      <c r="F164" s="7">
        <v>7.2</v>
      </c>
      <c r="G164" s="4">
        <v>3</v>
      </c>
      <c r="H164" s="4">
        <v>5</v>
      </c>
      <c r="I164" s="4">
        <v>2</v>
      </c>
    </row>
    <row r="165" spans="1:9">
      <c r="A165" s="1">
        <v>1</v>
      </c>
      <c r="B165" s="4">
        <v>30</v>
      </c>
      <c r="C165" s="5">
        <v>185</v>
      </c>
      <c r="D165" s="5">
        <v>100</v>
      </c>
      <c r="E165" s="5">
        <v>280</v>
      </c>
      <c r="F165" s="6">
        <v>10.199999999999999</v>
      </c>
      <c r="G165" s="4">
        <v>2</v>
      </c>
      <c r="H165" s="5">
        <v>3</v>
      </c>
      <c r="I165" s="4">
        <v>4</v>
      </c>
    </row>
    <row r="166" spans="1:9">
      <c r="A166" s="1">
        <v>1</v>
      </c>
      <c r="B166" s="4">
        <v>24</v>
      </c>
      <c r="C166" s="4">
        <v>5</v>
      </c>
      <c r="D166" s="4">
        <v>35</v>
      </c>
      <c r="E166" s="4">
        <v>16</v>
      </c>
      <c r="F166" s="7">
        <v>1</v>
      </c>
      <c r="G166" s="4">
        <v>4</v>
      </c>
      <c r="H166" s="4">
        <v>2</v>
      </c>
      <c r="I166" s="4">
        <v>3</v>
      </c>
    </row>
    <row r="167" spans="1:9">
      <c r="A167" s="1">
        <v>1</v>
      </c>
      <c r="B167" s="4">
        <v>22</v>
      </c>
      <c r="C167" s="5">
        <v>2</v>
      </c>
      <c r="D167" s="5">
        <v>15</v>
      </c>
      <c r="E167" s="5">
        <v>0</v>
      </c>
      <c r="F167" s="6">
        <v>0.3</v>
      </c>
      <c r="G167" s="4">
        <v>2</v>
      </c>
      <c r="H167" s="5">
        <v>1</v>
      </c>
      <c r="I167" s="4">
        <v>4</v>
      </c>
    </row>
    <row r="168" spans="1:9">
      <c r="A168" s="1">
        <v>1</v>
      </c>
      <c r="B168" s="4">
        <v>19</v>
      </c>
      <c r="C168" s="4">
        <v>99</v>
      </c>
      <c r="D168" s="4">
        <v>258</v>
      </c>
      <c r="E168" s="4">
        <v>1</v>
      </c>
      <c r="F168" s="7">
        <v>6.4</v>
      </c>
      <c r="G168" s="4">
        <v>4</v>
      </c>
      <c r="H168" s="4">
        <v>4</v>
      </c>
      <c r="I168" s="4">
        <v>3</v>
      </c>
    </row>
    <row r="169" spans="1:9">
      <c r="A169" s="1">
        <v>1</v>
      </c>
      <c r="B169" s="4">
        <v>32</v>
      </c>
      <c r="C169" s="5">
        <v>106</v>
      </c>
      <c r="D169" s="5">
        <v>27</v>
      </c>
      <c r="E169" s="5">
        <v>86</v>
      </c>
      <c r="F169" s="6">
        <v>3.9</v>
      </c>
      <c r="G169" s="4">
        <v>3</v>
      </c>
      <c r="H169" s="5">
        <v>4</v>
      </c>
      <c r="I169" s="4">
        <v>2</v>
      </c>
    </row>
    <row r="170" spans="1:9">
      <c r="A170" s="1">
        <v>1</v>
      </c>
      <c r="B170" s="4">
        <v>28</v>
      </c>
      <c r="C170" s="4">
        <v>1</v>
      </c>
      <c r="D170" s="4">
        <v>1</v>
      </c>
      <c r="E170" s="4">
        <v>4</v>
      </c>
      <c r="F170" s="7">
        <v>0.1</v>
      </c>
      <c r="G170" s="4">
        <v>1</v>
      </c>
      <c r="H170" s="4">
        <v>3</v>
      </c>
      <c r="I170" s="4">
        <v>3</v>
      </c>
    </row>
    <row r="171" spans="1:9">
      <c r="A171" s="1">
        <v>1</v>
      </c>
      <c r="B171" s="4">
        <v>23</v>
      </c>
      <c r="C171" s="5">
        <v>36</v>
      </c>
      <c r="D171" s="5">
        <v>2</v>
      </c>
      <c r="E171" s="5">
        <v>19</v>
      </c>
      <c r="F171" s="6">
        <v>1.3</v>
      </c>
      <c r="G171" s="4">
        <v>4</v>
      </c>
      <c r="H171" s="5">
        <v>4</v>
      </c>
      <c r="I171" s="4">
        <v>5</v>
      </c>
    </row>
    <row r="172" spans="1:9">
      <c r="A172" s="1">
        <v>1</v>
      </c>
      <c r="B172" s="4">
        <v>31</v>
      </c>
      <c r="C172" s="4">
        <v>36</v>
      </c>
      <c r="D172" s="4">
        <v>21</v>
      </c>
      <c r="E172" s="4">
        <v>5</v>
      </c>
      <c r="F172" s="7">
        <v>1.1000000000000001</v>
      </c>
      <c r="G172" s="4">
        <v>1</v>
      </c>
      <c r="H172" s="4">
        <v>3</v>
      </c>
      <c r="I172" s="4">
        <v>3</v>
      </c>
    </row>
    <row r="173" spans="1:9">
      <c r="A173" s="1">
        <v>1</v>
      </c>
      <c r="B173" s="4">
        <v>27</v>
      </c>
      <c r="C173" s="5">
        <v>197</v>
      </c>
      <c r="D173" s="5">
        <v>156</v>
      </c>
      <c r="E173" s="5">
        <v>7</v>
      </c>
      <c r="F173" s="6">
        <v>6.4</v>
      </c>
      <c r="G173" s="4">
        <v>3</v>
      </c>
      <c r="H173" s="5">
        <v>4</v>
      </c>
      <c r="I173" s="4">
        <v>4</v>
      </c>
    </row>
    <row r="174" spans="1:9" hidden="1">
      <c r="A174" s="1">
        <v>0</v>
      </c>
      <c r="B174" s="4">
        <v>17</v>
      </c>
      <c r="C174" s="4">
        <v>51</v>
      </c>
      <c r="D174" s="4">
        <v>3</v>
      </c>
      <c r="E174" s="4">
        <v>20</v>
      </c>
      <c r="F174" s="7">
        <v>1.3</v>
      </c>
      <c r="G174" s="4">
        <v>4</v>
      </c>
      <c r="H174" s="4">
        <v>4</v>
      </c>
      <c r="I174" s="4">
        <v>4</v>
      </c>
    </row>
    <row r="175" spans="1:9">
      <c r="A175" s="1">
        <v>1</v>
      </c>
      <c r="B175" s="4">
        <v>26</v>
      </c>
      <c r="C175" s="5">
        <v>51</v>
      </c>
      <c r="D175" s="5">
        <v>22</v>
      </c>
      <c r="E175" s="5">
        <v>7</v>
      </c>
      <c r="F175" s="6">
        <v>1.4</v>
      </c>
      <c r="G175" s="4">
        <v>2</v>
      </c>
      <c r="H175" s="5">
        <v>4</v>
      </c>
      <c r="I175" s="4">
        <v>5</v>
      </c>
    </row>
    <row r="176" spans="1:9">
      <c r="A176" s="1">
        <v>1</v>
      </c>
      <c r="B176" s="4">
        <v>20</v>
      </c>
      <c r="C176" s="4">
        <v>19</v>
      </c>
      <c r="D176" s="4">
        <v>71</v>
      </c>
      <c r="E176" s="4">
        <v>32</v>
      </c>
      <c r="F176" s="7">
        <v>2.2000000000000002</v>
      </c>
      <c r="G176" s="4">
        <v>3</v>
      </c>
      <c r="H176" s="4">
        <v>3</v>
      </c>
      <c r="I176" s="4">
        <v>4</v>
      </c>
    </row>
    <row r="177" spans="1:9">
      <c r="A177" s="1">
        <v>1</v>
      </c>
      <c r="B177" s="4">
        <v>33</v>
      </c>
      <c r="C177" s="5">
        <v>6</v>
      </c>
      <c r="D177" s="5">
        <v>41</v>
      </c>
      <c r="E177" s="5">
        <v>9</v>
      </c>
      <c r="F177" s="6">
        <v>1</v>
      </c>
      <c r="G177" s="4">
        <v>4</v>
      </c>
      <c r="H177" s="5">
        <v>3</v>
      </c>
      <c r="I177" s="4">
        <v>3</v>
      </c>
    </row>
    <row r="178" spans="1:9">
      <c r="A178" s="1">
        <v>0</v>
      </c>
      <c r="B178" s="4">
        <v>30</v>
      </c>
      <c r="C178" s="4">
        <v>45</v>
      </c>
      <c r="D178" s="4">
        <v>9</v>
      </c>
      <c r="E178" s="4">
        <v>0</v>
      </c>
      <c r="F178" s="7">
        <v>8.3000000000000007</v>
      </c>
      <c r="G178" s="4">
        <v>4</v>
      </c>
      <c r="H178" s="4">
        <v>2</v>
      </c>
      <c r="I178" s="4">
        <v>2</v>
      </c>
    </row>
    <row r="179" spans="1:9">
      <c r="A179" s="1">
        <v>1</v>
      </c>
      <c r="B179" s="4">
        <v>24</v>
      </c>
      <c r="C179" s="5">
        <v>206</v>
      </c>
      <c r="D179" s="5">
        <v>237</v>
      </c>
      <c r="E179" s="5">
        <v>45</v>
      </c>
      <c r="F179" s="6">
        <v>8.9</v>
      </c>
      <c r="G179" s="4">
        <v>4</v>
      </c>
      <c r="H179" s="5">
        <v>4</v>
      </c>
      <c r="I179" s="4">
        <v>3</v>
      </c>
    </row>
    <row r="180" spans="1:9">
      <c r="A180" s="1">
        <v>1</v>
      </c>
      <c r="B180" s="4">
        <v>22</v>
      </c>
      <c r="C180" s="4">
        <v>16</v>
      </c>
      <c r="D180" s="4">
        <v>135</v>
      </c>
      <c r="E180" s="4">
        <v>5</v>
      </c>
      <c r="F180" s="7">
        <v>2.8</v>
      </c>
      <c r="G180" s="4">
        <v>3</v>
      </c>
      <c r="H180" s="4">
        <v>2</v>
      </c>
      <c r="I180" s="4">
        <v>3</v>
      </c>
    </row>
    <row r="181" spans="1:9" hidden="1">
      <c r="A181" s="1">
        <v>0</v>
      </c>
      <c r="B181" s="4">
        <v>16</v>
      </c>
      <c r="C181" s="5">
        <v>219</v>
      </c>
      <c r="D181" s="5">
        <v>126</v>
      </c>
      <c r="E181" s="5">
        <v>195</v>
      </c>
      <c r="F181" s="6">
        <v>10.4</v>
      </c>
      <c r="G181" s="4">
        <v>2</v>
      </c>
      <c r="H181" s="5">
        <v>4</v>
      </c>
      <c r="I181" s="4">
        <v>5</v>
      </c>
    </row>
    <row r="182" spans="1:9">
      <c r="A182" s="1">
        <v>1</v>
      </c>
      <c r="B182" s="4">
        <v>35</v>
      </c>
      <c r="C182" s="4">
        <v>36</v>
      </c>
      <c r="D182" s="4">
        <v>6</v>
      </c>
      <c r="E182" s="4">
        <v>1</v>
      </c>
      <c r="F182" s="7">
        <v>5.7</v>
      </c>
      <c r="G182" s="4">
        <v>3</v>
      </c>
      <c r="H182" s="4">
        <v>3</v>
      </c>
      <c r="I182" s="4">
        <v>1</v>
      </c>
    </row>
    <row r="183" spans="1:9">
      <c r="A183" s="1">
        <v>0</v>
      </c>
      <c r="B183" s="4">
        <v>20</v>
      </c>
      <c r="C183" s="5">
        <v>249</v>
      </c>
      <c r="D183" s="5">
        <v>158</v>
      </c>
      <c r="E183" s="5">
        <v>84</v>
      </c>
      <c r="F183" s="6">
        <v>8.6999999999999993</v>
      </c>
      <c r="G183" s="4">
        <v>3</v>
      </c>
      <c r="H183" s="5">
        <v>2</v>
      </c>
      <c r="I183" s="4">
        <v>1</v>
      </c>
    </row>
    <row r="184" spans="1:9">
      <c r="A184" s="1">
        <v>0</v>
      </c>
      <c r="B184" s="4">
        <v>25</v>
      </c>
      <c r="C184" s="4">
        <v>115</v>
      </c>
      <c r="D184" s="4">
        <v>35</v>
      </c>
      <c r="E184" s="4">
        <v>220</v>
      </c>
      <c r="F184" s="7">
        <v>6.6</v>
      </c>
      <c r="G184" s="4">
        <v>3</v>
      </c>
      <c r="H184" s="4">
        <v>3</v>
      </c>
      <c r="I184" s="4">
        <v>4</v>
      </c>
    </row>
    <row r="185" spans="1:9">
      <c r="A185" s="1">
        <v>1</v>
      </c>
      <c r="B185" s="4">
        <v>19</v>
      </c>
      <c r="C185" s="5">
        <v>25</v>
      </c>
      <c r="D185" s="5">
        <v>101</v>
      </c>
      <c r="E185" s="5">
        <v>8</v>
      </c>
      <c r="F185" s="6">
        <v>2.4</v>
      </c>
      <c r="G185" s="4">
        <v>1</v>
      </c>
      <c r="H185" s="5">
        <v>3</v>
      </c>
      <c r="I185" s="4">
        <v>3</v>
      </c>
    </row>
    <row r="186" spans="1:9">
      <c r="A186" s="1">
        <v>1</v>
      </c>
      <c r="B186" s="4">
        <v>22</v>
      </c>
      <c r="C186" s="4">
        <v>21</v>
      </c>
      <c r="D186" s="4">
        <v>18</v>
      </c>
      <c r="E186" s="4">
        <v>11</v>
      </c>
      <c r="F186" s="7">
        <v>0.9</v>
      </c>
      <c r="G186" s="4">
        <v>2</v>
      </c>
      <c r="H186" s="4">
        <v>2</v>
      </c>
      <c r="I186" s="4">
        <v>5</v>
      </c>
    </row>
    <row r="187" spans="1:9">
      <c r="A187" s="1">
        <v>1</v>
      </c>
      <c r="B187" s="4">
        <v>23</v>
      </c>
      <c r="C187" s="5">
        <v>333</v>
      </c>
      <c r="D187" s="5">
        <v>100</v>
      </c>
      <c r="E187" s="5">
        <v>3</v>
      </c>
      <c r="F187" s="6">
        <v>7.7</v>
      </c>
      <c r="G187" s="4">
        <v>3</v>
      </c>
      <c r="H187" s="5">
        <v>3</v>
      </c>
      <c r="I187" s="4">
        <v>3</v>
      </c>
    </row>
    <row r="188" spans="1:9">
      <c r="A188" s="1">
        <v>0</v>
      </c>
      <c r="B188" s="4">
        <v>24</v>
      </c>
      <c r="C188" s="4">
        <v>111</v>
      </c>
      <c r="D188" s="4">
        <v>2</v>
      </c>
      <c r="E188" s="4">
        <v>1</v>
      </c>
      <c r="F188" s="7">
        <v>2</v>
      </c>
      <c r="G188" s="4">
        <v>1</v>
      </c>
      <c r="H188" s="4">
        <v>1</v>
      </c>
      <c r="I188" s="4">
        <v>3</v>
      </c>
    </row>
    <row r="189" spans="1:9">
      <c r="A189" s="1">
        <v>0</v>
      </c>
      <c r="B189" s="4">
        <v>21</v>
      </c>
      <c r="C189" s="5">
        <v>6</v>
      </c>
      <c r="D189" s="5">
        <v>0</v>
      </c>
      <c r="E189" s="5">
        <v>0</v>
      </c>
      <c r="F189" s="6">
        <v>0.1</v>
      </c>
      <c r="G189" s="4">
        <v>2</v>
      </c>
      <c r="H189" s="5">
        <v>3</v>
      </c>
      <c r="I189" s="4">
        <v>2</v>
      </c>
    </row>
    <row r="190" spans="1:9">
      <c r="A190" s="1">
        <v>0</v>
      </c>
      <c r="B190" s="4">
        <v>18</v>
      </c>
      <c r="C190" s="4">
        <v>32</v>
      </c>
      <c r="D190" s="4">
        <v>19</v>
      </c>
      <c r="E190" s="4">
        <v>4</v>
      </c>
      <c r="F190" s="7">
        <v>2.5</v>
      </c>
      <c r="G190" s="4">
        <v>1</v>
      </c>
      <c r="H190" s="4">
        <v>3</v>
      </c>
      <c r="I190" s="4">
        <v>3</v>
      </c>
    </row>
    <row r="191" spans="1:9">
      <c r="A191" s="1">
        <v>0</v>
      </c>
      <c r="B191" s="4">
        <v>18</v>
      </c>
      <c r="C191" s="5">
        <v>64</v>
      </c>
      <c r="D191" s="5">
        <v>18</v>
      </c>
      <c r="E191" s="5">
        <v>4</v>
      </c>
      <c r="F191" s="6">
        <v>4.7</v>
      </c>
      <c r="G191" s="4">
        <v>1</v>
      </c>
      <c r="H191" s="5">
        <v>4</v>
      </c>
      <c r="I191" s="4">
        <v>5</v>
      </c>
    </row>
    <row r="192" spans="1:9">
      <c r="A192" s="1">
        <v>0</v>
      </c>
      <c r="B192" s="4">
        <v>19</v>
      </c>
      <c r="C192" s="4">
        <v>273</v>
      </c>
      <c r="D192" s="4">
        <v>178</v>
      </c>
      <c r="E192" s="4">
        <v>229</v>
      </c>
      <c r="F192" s="7">
        <v>3.2</v>
      </c>
      <c r="G192" s="4">
        <v>3</v>
      </c>
      <c r="H192" s="4">
        <v>3</v>
      </c>
      <c r="I192" s="4">
        <v>5</v>
      </c>
    </row>
    <row r="193" spans="1:9">
      <c r="A193" s="1">
        <v>1</v>
      </c>
      <c r="B193" s="4">
        <v>20</v>
      </c>
      <c r="C193" s="4">
        <v>149</v>
      </c>
      <c r="D193" s="4">
        <v>27</v>
      </c>
      <c r="E193" s="4">
        <v>169</v>
      </c>
      <c r="F193" s="7">
        <v>5.3</v>
      </c>
      <c r="G193" s="4">
        <v>2</v>
      </c>
      <c r="H193" s="5">
        <v>3</v>
      </c>
      <c r="I193" s="4">
        <v>3</v>
      </c>
    </row>
    <row r="194" spans="1:9">
      <c r="A194" s="1">
        <v>1</v>
      </c>
      <c r="B194" s="4">
        <v>21</v>
      </c>
      <c r="C194" s="4">
        <v>7</v>
      </c>
      <c r="D194" s="4">
        <v>212</v>
      </c>
      <c r="E194" s="4">
        <v>302</v>
      </c>
      <c r="F194" s="7">
        <v>3.5</v>
      </c>
      <c r="G194" s="4">
        <v>2</v>
      </c>
      <c r="H194" s="4">
        <v>3</v>
      </c>
      <c r="I194" s="4">
        <v>5</v>
      </c>
    </row>
    <row r="195" spans="1:9">
      <c r="A195" s="1">
        <v>0</v>
      </c>
      <c r="B195" s="4">
        <v>22</v>
      </c>
      <c r="C195" s="4">
        <v>228</v>
      </c>
      <c r="D195" s="4">
        <v>262</v>
      </c>
      <c r="E195" s="4">
        <v>293</v>
      </c>
      <c r="F195" s="7">
        <v>11.2</v>
      </c>
      <c r="G195" s="4">
        <v>4</v>
      </c>
      <c r="H195" s="5">
        <v>2</v>
      </c>
      <c r="I195" s="4">
        <v>5</v>
      </c>
    </row>
    <row r="196" spans="1:9">
      <c r="A196" s="1">
        <v>1</v>
      </c>
      <c r="B196" s="4">
        <v>23</v>
      </c>
      <c r="C196" s="4">
        <v>271</v>
      </c>
      <c r="D196" s="4">
        <v>285</v>
      </c>
      <c r="E196" s="4">
        <v>135</v>
      </c>
      <c r="F196" s="7">
        <v>5.7</v>
      </c>
      <c r="G196" s="4">
        <v>3</v>
      </c>
      <c r="H196" s="4">
        <v>3</v>
      </c>
      <c r="I196" s="4">
        <v>3</v>
      </c>
    </row>
    <row r="197" spans="1:9">
      <c r="A197" s="1">
        <v>0</v>
      </c>
      <c r="B197" s="4">
        <v>24</v>
      </c>
      <c r="C197" s="4">
        <v>23</v>
      </c>
      <c r="D197" s="4">
        <v>72</v>
      </c>
      <c r="E197" s="4">
        <v>284</v>
      </c>
      <c r="F197" s="7">
        <v>4.3</v>
      </c>
      <c r="G197" s="4">
        <v>4</v>
      </c>
      <c r="H197" s="5">
        <v>2</v>
      </c>
      <c r="I197" s="4">
        <v>2</v>
      </c>
    </row>
    <row r="198" spans="1:9">
      <c r="A198" s="1">
        <v>1</v>
      </c>
      <c r="B198" s="4">
        <v>25</v>
      </c>
      <c r="C198" s="4">
        <v>157</v>
      </c>
      <c r="D198" s="4">
        <v>276</v>
      </c>
      <c r="E198" s="4">
        <v>25</v>
      </c>
      <c r="F198" s="7">
        <v>8.6</v>
      </c>
      <c r="G198" s="4">
        <v>4</v>
      </c>
      <c r="H198" s="4">
        <v>5</v>
      </c>
      <c r="I198" s="4">
        <v>3</v>
      </c>
    </row>
    <row r="199" spans="1:9">
      <c r="A199" s="1">
        <v>0</v>
      </c>
      <c r="B199" s="4">
        <v>26</v>
      </c>
      <c r="C199" s="4">
        <v>82</v>
      </c>
      <c r="D199" s="4">
        <v>376</v>
      </c>
      <c r="E199" s="4">
        <v>279</v>
      </c>
      <c r="F199" s="7">
        <v>3.1</v>
      </c>
      <c r="G199" s="4">
        <v>4</v>
      </c>
      <c r="H199" s="5">
        <v>3</v>
      </c>
      <c r="I199" s="4">
        <v>2</v>
      </c>
    </row>
    <row r="200" spans="1:9">
      <c r="A200" s="1">
        <v>0</v>
      </c>
      <c r="B200" s="4">
        <v>27</v>
      </c>
      <c r="C200" s="4">
        <v>393</v>
      </c>
      <c r="D200" s="4">
        <v>177</v>
      </c>
      <c r="E200" s="4">
        <v>379</v>
      </c>
      <c r="F200" s="7">
        <v>10.6</v>
      </c>
      <c r="G200" s="4">
        <v>2</v>
      </c>
      <c r="H200" s="4">
        <v>4</v>
      </c>
      <c r="I200" s="4">
        <v>4</v>
      </c>
    </row>
    <row r="201" spans="1:9">
      <c r="A201" s="1">
        <v>0</v>
      </c>
      <c r="B201" s="4">
        <v>28</v>
      </c>
      <c r="C201" s="4">
        <v>148</v>
      </c>
      <c r="D201" s="4">
        <v>329</v>
      </c>
      <c r="E201" s="4">
        <v>300</v>
      </c>
      <c r="F201" s="7">
        <v>9.9</v>
      </c>
      <c r="G201" s="4">
        <v>1</v>
      </c>
      <c r="H201" s="5">
        <v>4</v>
      </c>
      <c r="I201" s="4">
        <v>1</v>
      </c>
    </row>
    <row r="202" spans="1:9">
      <c r="A202" s="1">
        <v>1</v>
      </c>
      <c r="B202" s="4">
        <v>29</v>
      </c>
      <c r="C202" s="4">
        <v>31</v>
      </c>
      <c r="D202" s="4">
        <v>209</v>
      </c>
      <c r="E202" s="4">
        <v>9</v>
      </c>
      <c r="F202" s="7">
        <v>1.7</v>
      </c>
      <c r="G202" s="4">
        <v>2</v>
      </c>
      <c r="H202" s="4">
        <v>3</v>
      </c>
      <c r="I202" s="4">
        <v>3</v>
      </c>
    </row>
    <row r="203" spans="1:9">
      <c r="A203" s="1">
        <v>0</v>
      </c>
      <c r="B203" s="4">
        <v>30</v>
      </c>
      <c r="C203" s="4">
        <v>129</v>
      </c>
      <c r="D203" s="4">
        <v>162</v>
      </c>
      <c r="E203" s="4">
        <v>104</v>
      </c>
      <c r="F203" s="7">
        <v>6.9</v>
      </c>
      <c r="G203" s="4">
        <v>2</v>
      </c>
      <c r="H203" s="5">
        <v>3</v>
      </c>
      <c r="I203" s="4">
        <v>5</v>
      </c>
    </row>
    <row r="204" spans="1:9">
      <c r="A204" s="1">
        <v>0</v>
      </c>
      <c r="B204" s="4">
        <v>18</v>
      </c>
      <c r="C204" s="4">
        <v>7</v>
      </c>
      <c r="D204" s="4">
        <v>34</v>
      </c>
      <c r="E204" s="4">
        <v>4</v>
      </c>
      <c r="F204" s="7">
        <v>2.4</v>
      </c>
      <c r="G204" s="4">
        <v>3</v>
      </c>
      <c r="H204" s="4">
        <v>4</v>
      </c>
      <c r="I204" s="4">
        <v>5</v>
      </c>
    </row>
    <row r="205" spans="1:9">
      <c r="A205" s="1">
        <v>1</v>
      </c>
      <c r="B205" s="4">
        <v>19</v>
      </c>
      <c r="C205" s="4">
        <v>187</v>
      </c>
      <c r="D205" s="4">
        <v>382</v>
      </c>
      <c r="E205" s="4">
        <v>187</v>
      </c>
      <c r="F205" s="7">
        <v>0.4</v>
      </c>
      <c r="G205" s="4">
        <v>3</v>
      </c>
      <c r="H205" s="5">
        <v>3</v>
      </c>
      <c r="I205" s="4">
        <v>4</v>
      </c>
    </row>
    <row r="206" spans="1:9">
      <c r="A206" s="1">
        <v>0</v>
      </c>
      <c r="B206" s="4">
        <v>20</v>
      </c>
      <c r="C206" s="4">
        <v>187</v>
      </c>
      <c r="D206" s="4">
        <v>280</v>
      </c>
      <c r="E206" s="4">
        <v>264</v>
      </c>
      <c r="F206" s="7">
        <v>6.7</v>
      </c>
      <c r="G206" s="4">
        <v>4</v>
      </c>
      <c r="H206" s="4">
        <v>3</v>
      </c>
      <c r="I206" s="4">
        <v>1</v>
      </c>
    </row>
    <row r="207" spans="1:9">
      <c r="A207" s="1">
        <v>1</v>
      </c>
      <c r="B207" s="4">
        <v>21</v>
      </c>
      <c r="C207" s="4">
        <v>325</v>
      </c>
      <c r="D207" s="4">
        <v>300</v>
      </c>
      <c r="E207" s="4">
        <v>229</v>
      </c>
      <c r="F207" s="7">
        <v>14.9</v>
      </c>
      <c r="G207" s="4">
        <v>1</v>
      </c>
      <c r="H207" s="5">
        <v>3</v>
      </c>
      <c r="I207" s="4">
        <v>5</v>
      </c>
    </row>
    <row r="208" spans="1:9">
      <c r="A208" s="1">
        <v>0</v>
      </c>
      <c r="B208" s="4">
        <v>22</v>
      </c>
      <c r="C208" s="4">
        <v>255</v>
      </c>
      <c r="D208" s="4">
        <v>56</v>
      </c>
      <c r="E208" s="4">
        <v>370</v>
      </c>
      <c r="F208" s="7">
        <v>10.8</v>
      </c>
      <c r="G208" s="4">
        <v>4</v>
      </c>
      <c r="H208" s="4">
        <v>4</v>
      </c>
      <c r="I208" s="4">
        <v>4</v>
      </c>
    </row>
    <row r="209" spans="1:9">
      <c r="A209" s="1">
        <v>1</v>
      </c>
      <c r="B209" s="4">
        <v>23</v>
      </c>
      <c r="C209" s="4">
        <v>59</v>
      </c>
      <c r="D209" s="4">
        <v>253</v>
      </c>
      <c r="E209" s="4">
        <v>78</v>
      </c>
      <c r="F209" s="7">
        <v>7.2</v>
      </c>
      <c r="G209" s="4">
        <v>3</v>
      </c>
      <c r="H209" s="5">
        <v>3</v>
      </c>
      <c r="I209" s="4">
        <v>3</v>
      </c>
    </row>
    <row r="210" spans="1:9">
      <c r="A210" s="1">
        <v>1</v>
      </c>
      <c r="B210" s="4">
        <v>24</v>
      </c>
      <c r="C210" s="4">
        <v>45</v>
      </c>
      <c r="D210" s="4">
        <v>143</v>
      </c>
      <c r="E210" s="4">
        <v>82</v>
      </c>
      <c r="F210" s="7">
        <v>1.6</v>
      </c>
      <c r="G210" s="4">
        <v>4</v>
      </c>
      <c r="H210" s="4">
        <v>3</v>
      </c>
      <c r="I210" s="4">
        <v>3</v>
      </c>
    </row>
    <row r="211" spans="1:9">
      <c r="A211" s="1">
        <v>0</v>
      </c>
      <c r="B211" s="4">
        <v>25</v>
      </c>
      <c r="C211" s="4">
        <v>195</v>
      </c>
      <c r="D211" s="4">
        <v>250</v>
      </c>
      <c r="E211" s="4">
        <v>294</v>
      </c>
      <c r="F211" s="7">
        <v>0.8</v>
      </c>
      <c r="G211" s="4">
        <v>2</v>
      </c>
      <c r="H211" s="5">
        <v>3</v>
      </c>
      <c r="I211" s="4">
        <v>4</v>
      </c>
    </row>
    <row r="212" spans="1:9">
      <c r="A212" s="1">
        <v>1</v>
      </c>
      <c r="B212" s="4">
        <v>26</v>
      </c>
      <c r="C212" s="4">
        <v>199</v>
      </c>
      <c r="D212" s="4">
        <v>316</v>
      </c>
      <c r="E212" s="4">
        <v>272</v>
      </c>
      <c r="F212" s="7">
        <v>3.9</v>
      </c>
      <c r="G212" s="4">
        <v>2</v>
      </c>
      <c r="H212" s="4">
        <v>4</v>
      </c>
      <c r="I212" s="4">
        <v>5</v>
      </c>
    </row>
    <row r="213" spans="1:9">
      <c r="A213" s="1">
        <v>0</v>
      </c>
      <c r="B213" s="4">
        <v>27</v>
      </c>
      <c r="C213" s="4">
        <v>86</v>
      </c>
      <c r="D213" s="4">
        <v>287</v>
      </c>
      <c r="E213" s="4">
        <v>107</v>
      </c>
      <c r="F213" s="7">
        <v>4.8</v>
      </c>
      <c r="G213" s="4">
        <v>4</v>
      </c>
      <c r="H213" s="5">
        <v>2</v>
      </c>
      <c r="I213" s="4">
        <v>3</v>
      </c>
    </row>
    <row r="214" spans="1:9">
      <c r="A214" s="1">
        <v>1</v>
      </c>
      <c r="B214" s="4">
        <v>28</v>
      </c>
      <c r="C214" s="4">
        <v>189</v>
      </c>
      <c r="D214" s="4">
        <v>97</v>
      </c>
      <c r="E214" s="4">
        <v>389</v>
      </c>
      <c r="F214" s="7">
        <v>5.8</v>
      </c>
      <c r="G214" s="4">
        <v>3</v>
      </c>
      <c r="H214" s="4">
        <v>4</v>
      </c>
      <c r="I214" s="4">
        <v>1</v>
      </c>
    </row>
    <row r="215" spans="1:9">
      <c r="A215" s="1">
        <v>1</v>
      </c>
      <c r="B215" s="4">
        <v>29</v>
      </c>
      <c r="C215" s="4">
        <v>285</v>
      </c>
      <c r="D215" s="4">
        <v>193</v>
      </c>
      <c r="E215" s="4">
        <v>223</v>
      </c>
      <c r="F215" s="7">
        <v>7.7</v>
      </c>
      <c r="G215" s="4">
        <v>4</v>
      </c>
      <c r="H215" s="5">
        <v>4</v>
      </c>
      <c r="I215" s="4">
        <v>1</v>
      </c>
    </row>
    <row r="216" spans="1:9">
      <c r="A216" s="1">
        <v>1</v>
      </c>
      <c r="B216" s="4">
        <v>30</v>
      </c>
      <c r="C216" s="4">
        <v>284</v>
      </c>
      <c r="D216" s="4">
        <v>350</v>
      </c>
      <c r="E216" s="4">
        <v>208</v>
      </c>
      <c r="F216" s="7">
        <v>0.9</v>
      </c>
      <c r="G216" s="4">
        <v>3</v>
      </c>
      <c r="H216" s="4">
        <v>2</v>
      </c>
      <c r="I216" s="4">
        <v>4</v>
      </c>
    </row>
    <row r="217" spans="1:9">
      <c r="A217" s="1">
        <v>0</v>
      </c>
      <c r="B217" s="4">
        <v>31</v>
      </c>
      <c r="C217" s="4">
        <v>137</v>
      </c>
      <c r="D217" s="4">
        <v>367</v>
      </c>
      <c r="E217" s="4">
        <v>389</v>
      </c>
      <c r="F217" s="7">
        <v>10.7</v>
      </c>
      <c r="G217" s="4">
        <v>2</v>
      </c>
      <c r="H217" s="5">
        <v>3</v>
      </c>
      <c r="I217" s="4">
        <v>3</v>
      </c>
    </row>
    <row r="218" spans="1:9">
      <c r="A218" s="1">
        <v>1</v>
      </c>
      <c r="B218" s="4">
        <v>32</v>
      </c>
      <c r="C218" s="4">
        <v>47</v>
      </c>
      <c r="D218" s="4">
        <v>329</v>
      </c>
      <c r="E218" s="4">
        <v>239</v>
      </c>
      <c r="F218" s="7">
        <v>4.7</v>
      </c>
      <c r="G218" s="4">
        <v>2</v>
      </c>
      <c r="H218" s="4">
        <v>3</v>
      </c>
      <c r="I218" s="4">
        <v>4</v>
      </c>
    </row>
    <row r="219" spans="1:9">
      <c r="A219" s="1">
        <v>1</v>
      </c>
      <c r="B219" s="4">
        <v>33</v>
      </c>
      <c r="C219" s="4">
        <v>90</v>
      </c>
      <c r="D219" s="4">
        <v>252</v>
      </c>
      <c r="E219" s="4">
        <v>364</v>
      </c>
      <c r="F219" s="7">
        <v>6.7</v>
      </c>
      <c r="G219" s="4">
        <v>2</v>
      </c>
      <c r="H219" s="5">
        <v>2</v>
      </c>
      <c r="I219" s="4">
        <v>5</v>
      </c>
    </row>
    <row r="220" spans="1:9">
      <c r="A220" s="1">
        <v>0</v>
      </c>
      <c r="B220" s="4">
        <v>34</v>
      </c>
      <c r="C220" s="4">
        <v>104</v>
      </c>
      <c r="D220" s="4">
        <v>257</v>
      </c>
      <c r="E220" s="4">
        <v>84</v>
      </c>
      <c r="F220" s="7">
        <v>4.3</v>
      </c>
      <c r="G220" s="4">
        <v>1</v>
      </c>
      <c r="H220" s="4">
        <v>3</v>
      </c>
      <c r="I220" s="4">
        <v>5</v>
      </c>
    </row>
    <row r="221" spans="1:9">
      <c r="A221" s="1">
        <v>0</v>
      </c>
      <c r="B221" s="4">
        <v>18</v>
      </c>
      <c r="C221" s="4">
        <v>86</v>
      </c>
      <c r="D221" s="4">
        <v>233</v>
      </c>
      <c r="E221" s="4">
        <v>68</v>
      </c>
      <c r="F221" s="7">
        <v>4.3</v>
      </c>
      <c r="G221" s="4">
        <v>2</v>
      </c>
      <c r="H221" s="5">
        <v>3</v>
      </c>
      <c r="I221" s="4">
        <v>3</v>
      </c>
    </row>
    <row r="222" spans="1:9">
      <c r="A222" s="1">
        <v>1</v>
      </c>
      <c r="B222" s="4">
        <v>19</v>
      </c>
      <c r="C222" s="4">
        <v>262</v>
      </c>
      <c r="D222" s="4">
        <v>393</v>
      </c>
      <c r="E222" s="4">
        <v>77</v>
      </c>
      <c r="F222" s="7">
        <v>2.8</v>
      </c>
      <c r="G222" s="4">
        <v>2</v>
      </c>
      <c r="H222" s="4">
        <v>3</v>
      </c>
      <c r="I222" s="4">
        <v>4</v>
      </c>
    </row>
    <row r="223" spans="1:9">
      <c r="A223" s="1">
        <v>1</v>
      </c>
      <c r="B223" s="4">
        <v>20</v>
      </c>
      <c r="C223" s="4">
        <v>195</v>
      </c>
      <c r="D223" s="4">
        <v>152</v>
      </c>
      <c r="E223" s="4">
        <v>44</v>
      </c>
      <c r="F223" s="7">
        <v>6.2</v>
      </c>
      <c r="G223" s="4">
        <v>4</v>
      </c>
      <c r="H223" s="5">
        <v>3</v>
      </c>
      <c r="I223" s="4">
        <v>5</v>
      </c>
    </row>
    <row r="224" spans="1:9">
      <c r="A224" s="1">
        <v>0</v>
      </c>
      <c r="B224" s="4">
        <v>21</v>
      </c>
      <c r="C224" s="4">
        <v>81</v>
      </c>
      <c r="D224" s="4">
        <v>130</v>
      </c>
      <c r="E224" s="4">
        <v>125</v>
      </c>
      <c r="F224" s="7">
        <v>8.6999999999999993</v>
      </c>
      <c r="G224" s="4">
        <v>3</v>
      </c>
      <c r="H224" s="4">
        <v>3</v>
      </c>
      <c r="I224" s="4">
        <v>4</v>
      </c>
    </row>
    <row r="225" spans="1:9">
      <c r="A225" s="1">
        <v>1</v>
      </c>
      <c r="B225" s="4">
        <v>22</v>
      </c>
      <c r="C225" s="4">
        <v>188</v>
      </c>
      <c r="D225" s="4">
        <v>321</v>
      </c>
      <c r="E225" s="4">
        <v>364</v>
      </c>
      <c r="F225" s="7">
        <v>2.5</v>
      </c>
      <c r="G225" s="4">
        <v>3</v>
      </c>
      <c r="H225" s="5">
        <v>3</v>
      </c>
      <c r="I225" s="4">
        <v>3</v>
      </c>
    </row>
    <row r="226" spans="1:9">
      <c r="A226" s="1">
        <v>0</v>
      </c>
      <c r="B226" s="4">
        <v>23</v>
      </c>
      <c r="C226" s="4">
        <v>1</v>
      </c>
      <c r="D226" s="4">
        <v>210</v>
      </c>
      <c r="E226" s="4">
        <v>399</v>
      </c>
      <c r="F226" s="7">
        <v>0.8</v>
      </c>
      <c r="G226" s="4">
        <v>2</v>
      </c>
      <c r="H226" s="4">
        <v>3</v>
      </c>
      <c r="I226" s="4">
        <v>3</v>
      </c>
    </row>
    <row r="227" spans="1:9">
      <c r="A227" s="1">
        <v>0</v>
      </c>
      <c r="B227" s="4">
        <v>24</v>
      </c>
      <c r="C227" s="4">
        <v>70</v>
      </c>
      <c r="D227" s="4">
        <v>306</v>
      </c>
      <c r="E227" s="4">
        <v>10</v>
      </c>
      <c r="F227" s="7">
        <v>7.9</v>
      </c>
      <c r="G227" s="4">
        <v>2</v>
      </c>
      <c r="H227" s="5">
        <v>3</v>
      </c>
      <c r="I227" s="4">
        <v>3</v>
      </c>
    </row>
    <row r="228" spans="1:9">
      <c r="A228" s="1">
        <v>0</v>
      </c>
      <c r="B228" s="4">
        <v>25</v>
      </c>
      <c r="C228" s="4">
        <v>79</v>
      </c>
      <c r="D228" s="4">
        <v>307</v>
      </c>
      <c r="E228" s="4">
        <v>12</v>
      </c>
      <c r="F228" s="7">
        <v>5.3</v>
      </c>
      <c r="G228" s="4">
        <v>2</v>
      </c>
      <c r="H228" s="4">
        <v>2</v>
      </c>
      <c r="I228" s="4">
        <v>3</v>
      </c>
    </row>
    <row r="229" spans="1:9">
      <c r="A229" s="1">
        <v>1</v>
      </c>
      <c r="B229" s="4">
        <v>26</v>
      </c>
      <c r="C229" s="4">
        <v>146</v>
      </c>
      <c r="D229" s="4">
        <v>277</v>
      </c>
      <c r="E229" s="4">
        <v>25</v>
      </c>
      <c r="F229" s="7">
        <v>4.5999999999999996</v>
      </c>
      <c r="G229" s="4">
        <v>4</v>
      </c>
      <c r="H229" s="5">
        <v>2</v>
      </c>
      <c r="I229" s="4">
        <v>3</v>
      </c>
    </row>
    <row r="230" spans="1:9">
      <c r="A230" s="1">
        <v>1</v>
      </c>
      <c r="B230" s="4">
        <v>27</v>
      </c>
      <c r="C230" s="4">
        <v>376</v>
      </c>
      <c r="D230" s="4">
        <v>295</v>
      </c>
      <c r="E230" s="4">
        <v>335</v>
      </c>
      <c r="F230" s="7">
        <v>0.6</v>
      </c>
      <c r="G230" s="4">
        <v>2</v>
      </c>
      <c r="H230" s="4">
        <v>5</v>
      </c>
      <c r="I230" s="4">
        <v>1</v>
      </c>
    </row>
    <row r="231" spans="1:9">
      <c r="A231" s="1">
        <v>1</v>
      </c>
      <c r="B231" s="4">
        <v>28</v>
      </c>
      <c r="C231" s="4">
        <v>183</v>
      </c>
      <c r="D231" s="4">
        <v>359</v>
      </c>
      <c r="E231" s="4">
        <v>237</v>
      </c>
      <c r="F231" s="7">
        <v>2.2000000000000002</v>
      </c>
      <c r="G231" s="4">
        <v>4</v>
      </c>
      <c r="H231" s="5">
        <v>5</v>
      </c>
      <c r="I231" s="4">
        <v>2</v>
      </c>
    </row>
    <row r="232" spans="1:9">
      <c r="A232" s="1">
        <v>1</v>
      </c>
      <c r="B232" s="4">
        <v>29</v>
      </c>
      <c r="C232" s="4">
        <v>247</v>
      </c>
      <c r="D232" s="4">
        <v>131</v>
      </c>
      <c r="E232" s="4">
        <v>162</v>
      </c>
      <c r="F232" s="7">
        <v>5.8</v>
      </c>
      <c r="G232" s="4">
        <v>4</v>
      </c>
      <c r="H232" s="4">
        <v>2</v>
      </c>
      <c r="I232" s="4">
        <v>1</v>
      </c>
    </row>
    <row r="233" spans="1:9">
      <c r="A233" s="1">
        <v>1</v>
      </c>
      <c r="B233" s="4">
        <v>30</v>
      </c>
      <c r="C233" s="4">
        <v>155</v>
      </c>
      <c r="D233" s="4">
        <v>3</v>
      </c>
      <c r="E233" s="4">
        <v>61</v>
      </c>
      <c r="F233" s="7">
        <v>4.8</v>
      </c>
      <c r="G233" s="4">
        <v>1</v>
      </c>
      <c r="H233" s="5">
        <v>4</v>
      </c>
      <c r="I233" s="4">
        <v>5</v>
      </c>
    </row>
    <row r="234" spans="1:9">
      <c r="A234" s="1">
        <v>1</v>
      </c>
      <c r="B234" s="4">
        <v>31</v>
      </c>
      <c r="C234" s="4">
        <v>29</v>
      </c>
      <c r="D234" s="4">
        <v>159</v>
      </c>
      <c r="E234" s="4">
        <v>216</v>
      </c>
      <c r="F234" s="7">
        <v>10.7</v>
      </c>
      <c r="G234" s="4">
        <v>3</v>
      </c>
      <c r="H234" s="4">
        <v>3</v>
      </c>
      <c r="I234" s="4">
        <v>2</v>
      </c>
    </row>
    <row r="235" spans="1:9">
      <c r="A235" s="1">
        <v>0</v>
      </c>
      <c r="B235" s="4">
        <v>32</v>
      </c>
      <c r="C235" s="4">
        <v>308</v>
      </c>
      <c r="D235" s="4">
        <v>378</v>
      </c>
      <c r="E235" s="4">
        <v>209</v>
      </c>
      <c r="F235" s="7">
        <v>4.7</v>
      </c>
      <c r="G235" s="4">
        <v>2</v>
      </c>
      <c r="H235" s="5">
        <v>4</v>
      </c>
      <c r="I235" s="4">
        <v>4</v>
      </c>
    </row>
    <row r="236" spans="1:9">
      <c r="A236" s="1">
        <v>1</v>
      </c>
      <c r="B236" s="4">
        <v>33</v>
      </c>
      <c r="C236" s="4">
        <v>279</v>
      </c>
      <c r="D236" s="4">
        <v>124</v>
      </c>
      <c r="E236" s="4">
        <v>268</v>
      </c>
      <c r="F236" s="7">
        <v>8.8000000000000007</v>
      </c>
      <c r="G236" s="4">
        <v>2</v>
      </c>
      <c r="H236" s="4">
        <v>5</v>
      </c>
      <c r="I236" s="4">
        <v>5</v>
      </c>
    </row>
    <row r="237" spans="1:9">
      <c r="A237" s="1">
        <v>0</v>
      </c>
      <c r="B237" s="4">
        <v>34</v>
      </c>
      <c r="C237" s="4">
        <v>32</v>
      </c>
      <c r="D237" s="4">
        <v>361</v>
      </c>
      <c r="E237" s="4">
        <v>76</v>
      </c>
      <c r="F237" s="7">
        <v>12.2</v>
      </c>
      <c r="G237" s="4">
        <v>2</v>
      </c>
      <c r="H237" s="5">
        <v>1</v>
      </c>
      <c r="I237" s="4">
        <v>3</v>
      </c>
    </row>
    <row r="238" spans="1:9">
      <c r="A238" s="1">
        <v>0</v>
      </c>
      <c r="B238" s="4">
        <v>35</v>
      </c>
      <c r="C238" s="4">
        <v>53</v>
      </c>
      <c r="D238" s="4">
        <v>330</v>
      </c>
      <c r="E238" s="4">
        <v>163</v>
      </c>
      <c r="F238" s="7">
        <v>0.3</v>
      </c>
      <c r="G238" s="4">
        <v>2</v>
      </c>
      <c r="H238" s="4">
        <v>5</v>
      </c>
      <c r="I238" s="4">
        <v>2</v>
      </c>
    </row>
    <row r="239" spans="1:9">
      <c r="A239" s="1">
        <v>1</v>
      </c>
      <c r="B239" s="4">
        <v>18</v>
      </c>
      <c r="C239" s="4">
        <v>176</v>
      </c>
      <c r="D239" s="4">
        <v>317</v>
      </c>
      <c r="E239" s="4">
        <v>205</v>
      </c>
      <c r="F239" s="7">
        <v>2.9</v>
      </c>
      <c r="G239" s="4">
        <v>4</v>
      </c>
      <c r="H239" s="5">
        <v>5</v>
      </c>
      <c r="I239" s="4">
        <v>5</v>
      </c>
    </row>
    <row r="240" spans="1:9">
      <c r="A240" s="1">
        <v>0</v>
      </c>
      <c r="B240" s="4">
        <v>19</v>
      </c>
      <c r="C240" s="4">
        <v>167</v>
      </c>
      <c r="D240" s="4">
        <v>327</v>
      </c>
      <c r="E240" s="4">
        <v>56</v>
      </c>
      <c r="F240" s="7">
        <v>10.6</v>
      </c>
      <c r="G240" s="4">
        <v>4</v>
      </c>
      <c r="H240" s="4">
        <v>3</v>
      </c>
      <c r="I240" s="4">
        <v>4</v>
      </c>
    </row>
    <row r="241" spans="1:9">
      <c r="A241" s="1">
        <v>0</v>
      </c>
      <c r="B241" s="4">
        <v>20</v>
      </c>
      <c r="C241" s="4">
        <v>44</v>
      </c>
      <c r="D241" s="4">
        <v>174</v>
      </c>
      <c r="E241" s="4">
        <v>176</v>
      </c>
      <c r="F241" s="7">
        <v>1.6</v>
      </c>
      <c r="G241" s="4">
        <v>4</v>
      </c>
      <c r="H241" s="5">
        <v>4</v>
      </c>
      <c r="I241" s="4">
        <v>3</v>
      </c>
    </row>
    <row r="242" spans="1:9">
      <c r="A242" s="1">
        <v>0</v>
      </c>
      <c r="B242" s="4">
        <v>21</v>
      </c>
      <c r="C242" s="4">
        <v>266</v>
      </c>
      <c r="D242" s="4">
        <v>37</v>
      </c>
      <c r="E242" s="4">
        <v>12</v>
      </c>
      <c r="F242" s="7">
        <v>7.4</v>
      </c>
      <c r="G242" s="4">
        <v>4</v>
      </c>
      <c r="H242" s="4">
        <v>3</v>
      </c>
      <c r="I242" s="4">
        <v>5</v>
      </c>
    </row>
    <row r="243" spans="1:9">
      <c r="A243" s="1">
        <v>1</v>
      </c>
      <c r="B243" s="4">
        <v>22</v>
      </c>
      <c r="C243" s="4">
        <v>247</v>
      </c>
      <c r="D243" s="4">
        <v>281</v>
      </c>
      <c r="E243" s="4">
        <v>284</v>
      </c>
      <c r="F243" s="7">
        <v>6.9</v>
      </c>
      <c r="G243" s="4">
        <v>2</v>
      </c>
      <c r="H243" s="5">
        <v>4</v>
      </c>
      <c r="I243" s="4">
        <v>3</v>
      </c>
    </row>
    <row r="244" spans="1:9">
      <c r="A244" s="1">
        <v>1</v>
      </c>
      <c r="B244" s="4">
        <v>23</v>
      </c>
      <c r="C244" s="4">
        <v>42</v>
      </c>
      <c r="D244" s="4">
        <v>31</v>
      </c>
      <c r="E244" s="4">
        <v>367</v>
      </c>
      <c r="F244" s="7">
        <v>4.5999999999999996</v>
      </c>
      <c r="G244" s="4">
        <v>2</v>
      </c>
      <c r="H244" s="4">
        <v>3</v>
      </c>
      <c r="I244" s="4">
        <v>4</v>
      </c>
    </row>
    <row r="245" spans="1:9">
      <c r="A245" s="1">
        <v>1</v>
      </c>
      <c r="B245" s="4">
        <v>24</v>
      </c>
      <c r="C245" s="4">
        <v>214</v>
      </c>
      <c r="D245" s="4">
        <v>247</v>
      </c>
      <c r="E245" s="4">
        <v>89</v>
      </c>
      <c r="F245" s="7">
        <v>0.5</v>
      </c>
      <c r="G245" s="4">
        <v>2</v>
      </c>
      <c r="H245" s="5">
        <v>2</v>
      </c>
      <c r="I245" s="4">
        <v>2</v>
      </c>
    </row>
    <row r="246" spans="1:9">
      <c r="A246" s="1">
        <v>1</v>
      </c>
      <c r="B246" s="4">
        <v>25</v>
      </c>
      <c r="C246" s="4">
        <v>330</v>
      </c>
      <c r="D246" s="4">
        <v>386</v>
      </c>
      <c r="E246" s="4">
        <v>2</v>
      </c>
      <c r="F246" s="7">
        <v>2.5</v>
      </c>
      <c r="G246" s="4">
        <v>3</v>
      </c>
      <c r="H246" s="4">
        <v>4</v>
      </c>
      <c r="I246" s="4">
        <v>1</v>
      </c>
    </row>
    <row r="247" spans="1:9">
      <c r="A247" s="1">
        <v>0</v>
      </c>
      <c r="B247" s="4">
        <v>26</v>
      </c>
      <c r="C247" s="4">
        <v>27</v>
      </c>
      <c r="D247" s="4">
        <v>20</v>
      </c>
      <c r="E247" s="4">
        <v>120</v>
      </c>
      <c r="F247" s="7">
        <v>6.1</v>
      </c>
      <c r="G247" s="4">
        <v>3</v>
      </c>
      <c r="H247" s="5">
        <v>3</v>
      </c>
      <c r="I247" s="4">
        <v>5</v>
      </c>
    </row>
    <row r="248" spans="1:9">
      <c r="A248" s="1">
        <v>1</v>
      </c>
      <c r="B248" s="4">
        <v>27</v>
      </c>
      <c r="C248" s="4">
        <v>20</v>
      </c>
      <c r="D248" s="4">
        <v>129</v>
      </c>
      <c r="E248" s="4">
        <v>5</v>
      </c>
      <c r="F248" s="7">
        <v>0.8</v>
      </c>
      <c r="G248" s="4">
        <v>2</v>
      </c>
      <c r="H248" s="4">
        <v>3</v>
      </c>
      <c r="I248" s="4">
        <v>5</v>
      </c>
    </row>
    <row r="249" spans="1:9">
      <c r="A249" s="1">
        <v>0</v>
      </c>
      <c r="B249" s="4">
        <v>28</v>
      </c>
      <c r="C249" s="4">
        <v>298</v>
      </c>
      <c r="D249" s="4">
        <v>223</v>
      </c>
      <c r="E249" s="4">
        <v>235</v>
      </c>
      <c r="F249" s="7">
        <v>9.9</v>
      </c>
      <c r="G249" s="4">
        <v>3</v>
      </c>
      <c r="H249" s="5">
        <v>4</v>
      </c>
      <c r="I249" s="4">
        <v>5</v>
      </c>
    </row>
    <row r="250" spans="1:9">
      <c r="A250" s="1">
        <v>0</v>
      </c>
      <c r="B250" s="4">
        <v>29</v>
      </c>
      <c r="C250" s="4">
        <v>240</v>
      </c>
      <c r="D250" s="4">
        <v>210</v>
      </c>
      <c r="E250" s="4">
        <v>93</v>
      </c>
      <c r="F250" s="7">
        <v>1.4</v>
      </c>
      <c r="G250" s="4">
        <v>3</v>
      </c>
      <c r="H250" s="4">
        <v>3</v>
      </c>
      <c r="I250" s="4">
        <v>2</v>
      </c>
    </row>
    <row r="251" spans="1:9">
      <c r="A251" s="1">
        <v>1</v>
      </c>
      <c r="B251" s="4">
        <v>30</v>
      </c>
      <c r="C251" s="4">
        <v>148</v>
      </c>
      <c r="D251" s="4">
        <v>227</v>
      </c>
      <c r="E251" s="4">
        <v>44</v>
      </c>
      <c r="F251" s="7">
        <v>2.4</v>
      </c>
      <c r="G251" s="4">
        <v>2</v>
      </c>
      <c r="H251" s="5">
        <v>2</v>
      </c>
      <c r="I251" s="4">
        <v>5</v>
      </c>
    </row>
    <row r="252" spans="1:9">
      <c r="A252" s="1">
        <v>0</v>
      </c>
      <c r="B252" s="4">
        <v>31</v>
      </c>
      <c r="C252" s="4">
        <v>188</v>
      </c>
      <c r="D252" s="4">
        <v>347</v>
      </c>
      <c r="E252" s="4">
        <v>340</v>
      </c>
      <c r="F252" s="7">
        <v>10.199999999999999</v>
      </c>
      <c r="G252" s="4">
        <v>2</v>
      </c>
      <c r="H252" s="4">
        <v>3</v>
      </c>
      <c r="I252" s="4">
        <v>3</v>
      </c>
    </row>
    <row r="253" spans="1:9">
      <c r="A253" s="1">
        <v>1</v>
      </c>
      <c r="B253" s="4">
        <v>32</v>
      </c>
      <c r="C253" s="4">
        <v>20</v>
      </c>
      <c r="D253" s="4">
        <v>332</v>
      </c>
      <c r="E253" s="4">
        <v>381</v>
      </c>
      <c r="F253" s="7">
        <v>12.2</v>
      </c>
      <c r="G253" s="4">
        <v>2</v>
      </c>
      <c r="H253" s="5">
        <v>4</v>
      </c>
      <c r="I253" s="4">
        <v>5</v>
      </c>
    </row>
    <row r="254" spans="1:9">
      <c r="A254" s="1">
        <v>1</v>
      </c>
      <c r="B254" s="4">
        <v>19</v>
      </c>
      <c r="C254" s="4">
        <v>245</v>
      </c>
      <c r="D254" s="4">
        <v>277</v>
      </c>
      <c r="E254" s="4">
        <v>56</v>
      </c>
      <c r="F254" s="7">
        <v>9.3000000000000007</v>
      </c>
      <c r="G254" s="4">
        <v>1</v>
      </c>
      <c r="H254" s="4">
        <v>4</v>
      </c>
      <c r="I254" s="4">
        <v>5</v>
      </c>
    </row>
    <row r="255" spans="1:9" hidden="1">
      <c r="A255" s="1">
        <v>0</v>
      </c>
      <c r="B255" s="4">
        <v>17</v>
      </c>
      <c r="C255" s="4">
        <v>359</v>
      </c>
      <c r="D255" s="4">
        <v>81</v>
      </c>
      <c r="E255" s="4" t="s">
        <v>9</v>
      </c>
      <c r="F255" s="7">
        <v>2.9</v>
      </c>
      <c r="G255" s="4">
        <v>4</v>
      </c>
      <c r="H255" s="5">
        <v>2</v>
      </c>
      <c r="I255" s="4">
        <v>4</v>
      </c>
    </row>
    <row r="256" spans="1:9">
      <c r="A256" s="1">
        <v>0</v>
      </c>
      <c r="B256" s="4">
        <v>18</v>
      </c>
      <c r="C256" s="4">
        <v>108</v>
      </c>
      <c r="D256" s="4">
        <v>267</v>
      </c>
      <c r="E256" s="4">
        <v>90</v>
      </c>
      <c r="F256" s="7">
        <v>5.7</v>
      </c>
      <c r="G256" s="4">
        <v>4</v>
      </c>
      <c r="H256" s="4">
        <v>3</v>
      </c>
      <c r="I256" s="4">
        <v>1</v>
      </c>
    </row>
    <row r="257" spans="1:9">
      <c r="A257" s="1">
        <v>1</v>
      </c>
      <c r="B257" s="4">
        <v>19</v>
      </c>
      <c r="C257" s="4">
        <v>72</v>
      </c>
      <c r="D257" s="4">
        <v>270</v>
      </c>
      <c r="E257" s="4">
        <v>59</v>
      </c>
      <c r="F257" s="7">
        <v>12</v>
      </c>
      <c r="G257" s="4">
        <v>2</v>
      </c>
      <c r="H257" s="5">
        <v>2</v>
      </c>
      <c r="I257" s="4">
        <v>4</v>
      </c>
    </row>
    <row r="258" spans="1:9">
      <c r="A258" s="1">
        <v>1</v>
      </c>
      <c r="B258" s="4">
        <v>20</v>
      </c>
      <c r="C258" s="4">
        <v>25</v>
      </c>
      <c r="D258" s="4">
        <v>309</v>
      </c>
      <c r="E258" s="4">
        <v>249</v>
      </c>
      <c r="F258" s="7">
        <v>2.5</v>
      </c>
      <c r="G258" s="4">
        <v>2</v>
      </c>
      <c r="H258" s="4">
        <v>4</v>
      </c>
      <c r="I258" s="4">
        <v>2</v>
      </c>
    </row>
    <row r="259" spans="1:9">
      <c r="A259" s="1">
        <v>1</v>
      </c>
      <c r="B259" s="4">
        <v>21</v>
      </c>
      <c r="C259" s="4">
        <v>184</v>
      </c>
      <c r="D259" s="4">
        <v>318</v>
      </c>
      <c r="E259" s="4">
        <v>17</v>
      </c>
      <c r="F259" s="7">
        <v>8.6</v>
      </c>
      <c r="G259" s="4">
        <v>4</v>
      </c>
      <c r="H259" s="5">
        <v>1</v>
      </c>
      <c r="I259" s="4">
        <v>2</v>
      </c>
    </row>
    <row r="260" spans="1:9">
      <c r="A260" s="1">
        <v>1</v>
      </c>
      <c r="B260" s="4">
        <v>22</v>
      </c>
      <c r="C260" s="4">
        <v>342</v>
      </c>
      <c r="D260" s="4">
        <v>292</v>
      </c>
      <c r="E260" s="4">
        <v>398</v>
      </c>
      <c r="F260" s="7">
        <v>11.9</v>
      </c>
      <c r="G260" s="4">
        <v>4</v>
      </c>
      <c r="H260" s="4">
        <v>3</v>
      </c>
      <c r="I260" s="4">
        <v>3</v>
      </c>
    </row>
    <row r="261" spans="1:9">
      <c r="A261" s="1">
        <v>1</v>
      </c>
      <c r="B261" s="4">
        <v>23</v>
      </c>
      <c r="C261" s="4">
        <v>83</v>
      </c>
      <c r="D261" s="4">
        <v>102</v>
      </c>
      <c r="E261" s="4">
        <v>3</v>
      </c>
      <c r="F261" s="7">
        <v>2.8</v>
      </c>
      <c r="G261" s="4">
        <v>3</v>
      </c>
      <c r="H261" s="5">
        <v>3</v>
      </c>
      <c r="I261" s="4">
        <v>3</v>
      </c>
    </row>
    <row r="262" spans="1:9">
      <c r="A262" s="1">
        <v>1</v>
      </c>
      <c r="B262" s="4">
        <v>24</v>
      </c>
      <c r="C262" s="4">
        <v>225</v>
      </c>
      <c r="D262" s="4">
        <v>149</v>
      </c>
      <c r="E262" s="4">
        <v>150</v>
      </c>
      <c r="F262" s="7">
        <v>0.5</v>
      </c>
      <c r="G262" s="4">
        <v>3</v>
      </c>
      <c r="H262" s="4">
        <v>2</v>
      </c>
      <c r="I262" s="4">
        <v>4</v>
      </c>
    </row>
    <row r="263" spans="1:9">
      <c r="A263" s="1">
        <v>1</v>
      </c>
      <c r="B263" s="4">
        <v>25</v>
      </c>
      <c r="C263" s="4">
        <v>160</v>
      </c>
      <c r="D263" s="4">
        <v>251</v>
      </c>
      <c r="E263" s="4">
        <v>109</v>
      </c>
      <c r="F263" s="7">
        <v>3</v>
      </c>
      <c r="G263" s="4">
        <v>2</v>
      </c>
      <c r="H263" s="5">
        <v>3</v>
      </c>
      <c r="I263" s="4">
        <v>3</v>
      </c>
    </row>
    <row r="264" spans="1:9">
      <c r="A264" s="1">
        <v>1</v>
      </c>
      <c r="B264" s="4">
        <v>26</v>
      </c>
      <c r="C264" s="4">
        <v>169</v>
      </c>
      <c r="D264" s="4">
        <v>265</v>
      </c>
      <c r="E264" s="4">
        <v>3</v>
      </c>
      <c r="F264" s="7">
        <v>7.8</v>
      </c>
      <c r="G264" s="4">
        <v>3</v>
      </c>
      <c r="H264" s="4">
        <v>2</v>
      </c>
      <c r="I264" s="4">
        <v>1</v>
      </c>
    </row>
    <row r="265" spans="1:9">
      <c r="A265" s="1">
        <v>0</v>
      </c>
      <c r="B265" s="4">
        <v>27</v>
      </c>
      <c r="C265" s="4">
        <v>303</v>
      </c>
      <c r="D265" s="4">
        <v>295</v>
      </c>
      <c r="E265" s="4">
        <v>112</v>
      </c>
      <c r="F265" s="7">
        <v>6.6</v>
      </c>
      <c r="G265" s="4">
        <v>3</v>
      </c>
      <c r="H265" s="5">
        <v>4</v>
      </c>
      <c r="I265" s="4">
        <v>5</v>
      </c>
    </row>
    <row r="266" spans="1:9">
      <c r="A266" s="1">
        <v>1</v>
      </c>
      <c r="B266" s="4">
        <v>28</v>
      </c>
      <c r="C266" s="4">
        <v>90</v>
      </c>
      <c r="D266" s="4">
        <v>136</v>
      </c>
      <c r="E266" s="4">
        <v>197</v>
      </c>
      <c r="F266" s="7">
        <v>3.6</v>
      </c>
      <c r="G266" s="4">
        <v>4</v>
      </c>
      <c r="H266" s="4">
        <v>3</v>
      </c>
      <c r="I266" s="4">
        <v>4</v>
      </c>
    </row>
    <row r="267" spans="1:9">
      <c r="A267" s="1">
        <v>0</v>
      </c>
      <c r="B267" s="4">
        <v>29</v>
      </c>
      <c r="C267" s="4">
        <v>106</v>
      </c>
      <c r="D267" s="4">
        <v>81</v>
      </c>
      <c r="E267" s="4">
        <v>325</v>
      </c>
      <c r="F267" s="7">
        <v>12</v>
      </c>
      <c r="G267" s="4">
        <v>4</v>
      </c>
      <c r="H267" s="5">
        <v>4</v>
      </c>
      <c r="I267" s="4">
        <v>5</v>
      </c>
    </row>
    <row r="268" spans="1:9">
      <c r="A268" s="1">
        <v>1</v>
      </c>
      <c r="B268" s="4">
        <v>30</v>
      </c>
      <c r="C268" s="4">
        <v>1</v>
      </c>
      <c r="D268" s="4">
        <v>277</v>
      </c>
      <c r="E268" s="4">
        <v>227</v>
      </c>
      <c r="F268" s="7">
        <v>7.4</v>
      </c>
      <c r="G268" s="4">
        <v>2</v>
      </c>
      <c r="H268" s="4">
        <v>3</v>
      </c>
      <c r="I268" s="4">
        <v>3</v>
      </c>
    </row>
    <row r="269" spans="1:9">
      <c r="A269" s="1">
        <v>0</v>
      </c>
      <c r="B269" s="4">
        <v>31</v>
      </c>
      <c r="C269" s="4">
        <v>214</v>
      </c>
      <c r="D269" s="4">
        <v>383</v>
      </c>
      <c r="E269" s="4">
        <v>309</v>
      </c>
      <c r="F269" s="7">
        <v>2.8</v>
      </c>
      <c r="G269" s="4">
        <v>3</v>
      </c>
      <c r="H269" s="5">
        <v>3</v>
      </c>
      <c r="I269" s="4">
        <v>5</v>
      </c>
    </row>
    <row r="270" spans="1:9">
      <c r="A270" s="1">
        <v>1</v>
      </c>
      <c r="B270" s="4">
        <v>32</v>
      </c>
      <c r="C270" s="4">
        <v>133</v>
      </c>
      <c r="D270" s="4">
        <v>70</v>
      </c>
      <c r="E270" s="4">
        <v>177</v>
      </c>
      <c r="F270" s="7">
        <v>0.7</v>
      </c>
      <c r="G270" s="4">
        <v>2</v>
      </c>
      <c r="H270" s="4">
        <v>5</v>
      </c>
      <c r="I270" s="4">
        <v>2</v>
      </c>
    </row>
    <row r="271" spans="1:9">
      <c r="A271" s="1">
        <v>0</v>
      </c>
      <c r="B271" s="4">
        <v>33</v>
      </c>
      <c r="C271" s="4">
        <v>257</v>
      </c>
      <c r="D271" s="4">
        <v>81</v>
      </c>
      <c r="E271" s="4">
        <v>238</v>
      </c>
      <c r="F271" s="7">
        <v>0.4</v>
      </c>
      <c r="G271" s="4">
        <v>1</v>
      </c>
      <c r="H271" s="5">
        <v>4</v>
      </c>
      <c r="I271" s="4">
        <v>3</v>
      </c>
    </row>
    <row r="272" spans="1:9">
      <c r="A272" s="1">
        <v>1</v>
      </c>
      <c r="B272" s="4">
        <v>34</v>
      </c>
      <c r="C272" s="4">
        <v>345</v>
      </c>
      <c r="D272" s="4">
        <v>330</v>
      </c>
      <c r="E272" s="4">
        <v>394</v>
      </c>
      <c r="F272" s="7">
        <v>0.8</v>
      </c>
      <c r="G272" s="4">
        <v>1</v>
      </c>
      <c r="H272" s="4">
        <v>5</v>
      </c>
      <c r="I272" s="4">
        <v>1</v>
      </c>
    </row>
    <row r="273" spans="1:9">
      <c r="A273" s="1">
        <v>0</v>
      </c>
      <c r="B273" s="4">
        <v>35</v>
      </c>
      <c r="C273" s="4">
        <v>357</v>
      </c>
      <c r="D273" s="4">
        <v>110</v>
      </c>
      <c r="E273" s="4">
        <v>379</v>
      </c>
      <c r="F273" s="7">
        <v>11.5</v>
      </c>
      <c r="G273" s="4">
        <v>2</v>
      </c>
      <c r="H273" s="5">
        <v>3</v>
      </c>
      <c r="I273" s="4">
        <v>1</v>
      </c>
    </row>
    <row r="274" spans="1:9">
      <c r="A274" s="1">
        <v>0</v>
      </c>
      <c r="B274" s="4">
        <v>24</v>
      </c>
      <c r="C274" s="4">
        <v>109</v>
      </c>
      <c r="D274" s="4">
        <v>71</v>
      </c>
      <c r="E274" s="4">
        <v>97</v>
      </c>
      <c r="F274" s="7">
        <v>3</v>
      </c>
      <c r="G274" s="4">
        <v>2</v>
      </c>
      <c r="H274" s="4">
        <v>4</v>
      </c>
      <c r="I274" s="4">
        <v>5</v>
      </c>
    </row>
    <row r="275" spans="1:9" hidden="1">
      <c r="A275" s="1">
        <v>1</v>
      </c>
      <c r="B275" s="4">
        <v>17</v>
      </c>
      <c r="C275" s="4">
        <v>58</v>
      </c>
      <c r="D275" s="4">
        <v>84</v>
      </c>
      <c r="E275" s="4">
        <v>195</v>
      </c>
      <c r="F275" s="7">
        <v>6.9</v>
      </c>
      <c r="G275" s="4">
        <v>3</v>
      </c>
      <c r="H275" s="5">
        <v>1</v>
      </c>
      <c r="I275" s="4">
        <v>5</v>
      </c>
    </row>
    <row r="276" spans="1:9">
      <c r="A276" s="1">
        <v>1</v>
      </c>
      <c r="B276" s="4">
        <v>18</v>
      </c>
      <c r="C276" s="4">
        <v>0</v>
      </c>
      <c r="D276" s="4">
        <v>327</v>
      </c>
      <c r="E276" s="4">
        <v>114</v>
      </c>
      <c r="F276" s="7">
        <v>4.4000000000000004</v>
      </c>
      <c r="G276" s="4">
        <v>4</v>
      </c>
      <c r="H276" s="4">
        <v>2</v>
      </c>
      <c r="I276" s="4">
        <v>3</v>
      </c>
    </row>
    <row r="277" spans="1:9">
      <c r="A277" s="1">
        <v>0</v>
      </c>
      <c r="B277" s="4">
        <v>19</v>
      </c>
      <c r="C277" s="4">
        <v>154</v>
      </c>
      <c r="D277" s="4">
        <v>61</v>
      </c>
      <c r="E277" s="4">
        <v>104</v>
      </c>
      <c r="F277" s="7">
        <v>7.3</v>
      </c>
      <c r="G277" s="4">
        <v>4</v>
      </c>
      <c r="H277" s="5">
        <v>4</v>
      </c>
      <c r="I277" s="4">
        <v>4</v>
      </c>
    </row>
    <row r="278" spans="1:9">
      <c r="A278" s="1">
        <v>1</v>
      </c>
      <c r="B278" s="4">
        <v>20</v>
      </c>
      <c r="C278" s="4">
        <v>186</v>
      </c>
      <c r="D278" s="4">
        <v>128</v>
      </c>
      <c r="E278" s="4">
        <v>48</v>
      </c>
      <c r="F278" s="7">
        <v>0.8</v>
      </c>
      <c r="G278" s="4">
        <v>4</v>
      </c>
      <c r="H278" s="4">
        <v>2</v>
      </c>
      <c r="I278" s="4">
        <v>1</v>
      </c>
    </row>
    <row r="279" spans="1:9">
      <c r="A279" s="1">
        <v>1</v>
      </c>
      <c r="B279" s="4">
        <v>21</v>
      </c>
      <c r="C279" s="4">
        <v>148</v>
      </c>
      <c r="D279" s="4">
        <v>379</v>
      </c>
      <c r="E279" s="4">
        <v>53</v>
      </c>
      <c r="F279" s="7">
        <v>7.8</v>
      </c>
      <c r="G279" s="4">
        <v>4</v>
      </c>
      <c r="H279" s="5">
        <v>5</v>
      </c>
      <c r="I279" s="4">
        <v>5</v>
      </c>
    </row>
    <row r="280" spans="1:9">
      <c r="A280" s="1">
        <v>0</v>
      </c>
      <c r="B280" s="4">
        <v>22</v>
      </c>
      <c r="C280" s="4">
        <v>118</v>
      </c>
      <c r="D280" s="4">
        <v>144</v>
      </c>
      <c r="E280" s="4">
        <v>121</v>
      </c>
      <c r="F280" s="7">
        <v>2.5</v>
      </c>
      <c r="G280" s="4">
        <v>3</v>
      </c>
      <c r="H280" s="4">
        <v>4</v>
      </c>
      <c r="I280" s="4">
        <v>3</v>
      </c>
    </row>
    <row r="281" spans="1:9">
      <c r="A281" s="1">
        <v>0</v>
      </c>
      <c r="B281" s="4">
        <v>23</v>
      </c>
      <c r="C281" s="4">
        <v>154</v>
      </c>
      <c r="D281" s="4">
        <v>285</v>
      </c>
      <c r="E281" s="4">
        <v>324</v>
      </c>
      <c r="F281" s="7">
        <v>1.4</v>
      </c>
      <c r="G281" s="4">
        <v>1</v>
      </c>
      <c r="H281" s="5">
        <v>2</v>
      </c>
      <c r="I281" s="4">
        <v>3</v>
      </c>
    </row>
    <row r="282" spans="1:9" hidden="1">
      <c r="A282" s="1">
        <v>0</v>
      </c>
      <c r="B282" s="4">
        <v>16</v>
      </c>
      <c r="C282" s="4">
        <v>331</v>
      </c>
      <c r="D282" s="4">
        <v>161</v>
      </c>
      <c r="E282" s="4">
        <v>107</v>
      </c>
      <c r="F282" s="7">
        <v>0.5</v>
      </c>
      <c r="G282" s="4">
        <v>1</v>
      </c>
      <c r="H282" s="4">
        <v>4</v>
      </c>
      <c r="I282" s="4">
        <v>4</v>
      </c>
    </row>
    <row r="283" spans="1:9">
      <c r="A283" s="1">
        <v>0</v>
      </c>
      <c r="B283" s="4">
        <v>27</v>
      </c>
      <c r="C283" s="4">
        <v>201</v>
      </c>
      <c r="D283" s="4">
        <v>208</v>
      </c>
      <c r="E283" s="4">
        <v>199</v>
      </c>
      <c r="F283" s="7">
        <v>3</v>
      </c>
      <c r="G283" s="4">
        <v>2</v>
      </c>
      <c r="H283" s="5">
        <v>4</v>
      </c>
      <c r="I283" s="4">
        <v>5</v>
      </c>
    </row>
    <row r="284" spans="1:9">
      <c r="A284" s="1">
        <v>1</v>
      </c>
      <c r="B284" s="4">
        <v>28</v>
      </c>
      <c r="C284" s="4">
        <v>217</v>
      </c>
      <c r="D284" s="4">
        <v>102</v>
      </c>
      <c r="E284" s="4">
        <v>84</v>
      </c>
      <c r="F284" s="7">
        <v>6.9</v>
      </c>
      <c r="G284" s="4">
        <v>1</v>
      </c>
      <c r="H284" s="4">
        <v>3</v>
      </c>
      <c r="I284" s="4">
        <v>4</v>
      </c>
    </row>
    <row r="285" spans="1:9">
      <c r="A285" s="1">
        <v>1</v>
      </c>
      <c r="B285" s="4">
        <v>29</v>
      </c>
      <c r="C285" s="4">
        <v>185</v>
      </c>
      <c r="D285" s="4">
        <v>367</v>
      </c>
      <c r="E285" s="4">
        <v>56</v>
      </c>
      <c r="F285" s="7">
        <v>11</v>
      </c>
      <c r="G285" s="4">
        <v>2</v>
      </c>
      <c r="H285" s="5">
        <v>3</v>
      </c>
      <c r="I285" s="4">
        <v>2</v>
      </c>
    </row>
    <row r="286" spans="1:9">
      <c r="A286" s="1">
        <v>1</v>
      </c>
      <c r="B286" s="4">
        <v>30</v>
      </c>
      <c r="C286" s="4">
        <v>126</v>
      </c>
      <c r="D286" s="4">
        <v>174</v>
      </c>
      <c r="E286" s="4">
        <v>129</v>
      </c>
      <c r="F286" s="7">
        <v>2.2000000000000002</v>
      </c>
      <c r="G286" s="4">
        <v>1</v>
      </c>
      <c r="H286" s="4">
        <v>3</v>
      </c>
      <c r="I286" s="4">
        <v>3</v>
      </c>
    </row>
    <row r="287" spans="1:9">
      <c r="A287" s="1">
        <v>1</v>
      </c>
      <c r="B287" s="4">
        <v>31</v>
      </c>
      <c r="C287" s="4">
        <v>144</v>
      </c>
      <c r="D287" s="4">
        <v>216</v>
      </c>
      <c r="E287" s="4">
        <v>260</v>
      </c>
      <c r="F287" s="7">
        <v>3.1</v>
      </c>
      <c r="G287" s="4">
        <v>2</v>
      </c>
      <c r="H287" s="5">
        <v>2</v>
      </c>
      <c r="I287" s="4">
        <v>2</v>
      </c>
    </row>
    <row r="288" spans="1:9">
      <c r="A288" s="1">
        <v>0</v>
      </c>
      <c r="B288" s="4">
        <v>32</v>
      </c>
      <c r="C288" s="4">
        <v>293</v>
      </c>
      <c r="D288" s="4">
        <v>336</v>
      </c>
      <c r="E288" s="4">
        <v>391</v>
      </c>
      <c r="F288" s="7">
        <v>3.6</v>
      </c>
      <c r="G288" s="4">
        <v>4</v>
      </c>
      <c r="H288" s="4">
        <v>4</v>
      </c>
      <c r="I288" s="4">
        <v>2</v>
      </c>
    </row>
    <row r="289" spans="1:9">
      <c r="A289" s="1">
        <v>1</v>
      </c>
      <c r="B289" s="4">
        <v>34</v>
      </c>
      <c r="C289" s="4">
        <v>296</v>
      </c>
      <c r="D289" s="4">
        <v>139</v>
      </c>
      <c r="E289" s="4">
        <v>384</v>
      </c>
      <c r="F289" s="7">
        <v>0.2</v>
      </c>
      <c r="G289" s="4">
        <v>4</v>
      </c>
      <c r="H289" s="5">
        <v>3</v>
      </c>
      <c r="I289" s="4">
        <v>5</v>
      </c>
    </row>
    <row r="290" spans="1:9">
      <c r="A290" s="1">
        <v>0</v>
      </c>
      <c r="B290" s="4">
        <v>35</v>
      </c>
      <c r="C290" s="4">
        <v>36</v>
      </c>
      <c r="D290" s="4">
        <v>25</v>
      </c>
      <c r="E290" s="4">
        <v>101</v>
      </c>
      <c r="F290" s="7">
        <v>13.1</v>
      </c>
      <c r="G290" s="4">
        <v>4</v>
      </c>
      <c r="H290" s="4">
        <v>2</v>
      </c>
      <c r="I290" s="4">
        <v>3</v>
      </c>
    </row>
    <row r="291" spans="1:9">
      <c r="A291" s="1">
        <v>1</v>
      </c>
      <c r="B291" s="4">
        <v>18</v>
      </c>
      <c r="C291" s="4">
        <v>196</v>
      </c>
      <c r="D291" s="4">
        <v>276</v>
      </c>
      <c r="E291" s="4">
        <v>19</v>
      </c>
      <c r="F291" s="7">
        <v>11.5</v>
      </c>
      <c r="G291" s="4">
        <v>2</v>
      </c>
      <c r="H291" s="5">
        <v>4</v>
      </c>
      <c r="I291" s="4">
        <v>5</v>
      </c>
    </row>
    <row r="292" spans="1:9">
      <c r="A292" s="1">
        <v>1</v>
      </c>
      <c r="B292" s="4">
        <v>20</v>
      </c>
      <c r="C292" s="4">
        <v>310</v>
      </c>
      <c r="D292" s="4">
        <v>324</v>
      </c>
      <c r="E292" s="4">
        <v>155</v>
      </c>
      <c r="F292" s="7">
        <v>1.5</v>
      </c>
      <c r="G292" s="4">
        <v>3</v>
      </c>
      <c r="H292" s="4">
        <v>1</v>
      </c>
      <c r="I292" s="4">
        <v>3</v>
      </c>
    </row>
    <row r="293" spans="1:9">
      <c r="A293" s="1">
        <v>1</v>
      </c>
      <c r="B293" s="4">
        <v>24</v>
      </c>
      <c r="C293" s="4">
        <v>111</v>
      </c>
      <c r="D293" s="4">
        <v>279</v>
      </c>
      <c r="E293" s="4">
        <v>197</v>
      </c>
      <c r="F293" s="7">
        <v>2.2000000000000002</v>
      </c>
      <c r="G293" s="4">
        <v>3</v>
      </c>
      <c r="H293" s="5">
        <v>4</v>
      </c>
      <c r="I293" s="4">
        <v>4</v>
      </c>
    </row>
    <row r="294" spans="1:9">
      <c r="A294" s="1">
        <v>1</v>
      </c>
      <c r="B294" s="4">
        <v>26</v>
      </c>
      <c r="C294" s="4">
        <v>23</v>
      </c>
      <c r="D294" s="4">
        <v>214</v>
      </c>
      <c r="E294" s="4">
        <v>17</v>
      </c>
      <c r="F294" s="7">
        <v>0.2</v>
      </c>
      <c r="G294" s="4">
        <v>4</v>
      </c>
      <c r="H294" s="5">
        <v>3</v>
      </c>
      <c r="I294" s="4">
        <v>2</v>
      </c>
    </row>
    <row r="295" spans="1:9">
      <c r="A295" s="1">
        <v>0</v>
      </c>
      <c r="B295" s="4">
        <v>30</v>
      </c>
      <c r="C295" s="4">
        <v>99</v>
      </c>
      <c r="D295" s="4">
        <v>274</v>
      </c>
      <c r="E295" s="4">
        <v>245</v>
      </c>
      <c r="F295" s="7">
        <v>1.1000000000000001</v>
      </c>
      <c r="G295" s="4">
        <v>4</v>
      </c>
      <c r="H295" s="4">
        <v>4</v>
      </c>
      <c r="I295" s="4">
        <v>2</v>
      </c>
    </row>
    <row r="296" spans="1:9">
      <c r="A296" s="1">
        <v>0</v>
      </c>
      <c r="B296" s="4">
        <v>31</v>
      </c>
      <c r="C296" s="4">
        <v>76</v>
      </c>
      <c r="D296" s="4">
        <v>239</v>
      </c>
      <c r="E296" s="4">
        <v>157</v>
      </c>
      <c r="F296" s="7">
        <v>7</v>
      </c>
      <c r="G296" s="4">
        <v>4</v>
      </c>
      <c r="H296" s="5">
        <v>3</v>
      </c>
      <c r="I296" s="4">
        <v>3</v>
      </c>
    </row>
  </sheetData>
  <autoFilter ref="A1:I296" xr:uid="{2CF490CE-92D6-4F22-A126-D892BB1F8B05}">
    <filterColumn colId="1">
      <filters>
        <filter val="18"/>
        <filter val="19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0"/>
        <filter val="31"/>
        <filter val="32"/>
        <filter val="33"/>
        <filter val="34"/>
        <filter val="3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1DA91-E49B-4F79-81BB-3550BFA1A7BD}">
  <dimension ref="A1:I277"/>
  <sheetViews>
    <sheetView topLeftCell="A247" workbookViewId="0">
      <selection activeCell="L275" sqref="L275"/>
    </sheetView>
  </sheetViews>
  <sheetFormatPr defaultRowHeight="14.4"/>
  <sheetData>
    <row r="1" spans="1:9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r="2" spans="1:9">
      <c r="A2" s="1">
        <v>1</v>
      </c>
      <c r="B2" s="4">
        <v>25</v>
      </c>
      <c r="C2" s="5">
        <v>0</v>
      </c>
      <c r="D2" s="5">
        <v>0</v>
      </c>
      <c r="E2" s="5">
        <v>0</v>
      </c>
      <c r="F2" s="6">
        <v>0</v>
      </c>
      <c r="G2" s="4">
        <v>4</v>
      </c>
      <c r="H2" s="5">
        <v>3</v>
      </c>
      <c r="I2" s="4">
        <v>3</v>
      </c>
    </row>
    <row r="3" spans="1:9">
      <c r="A3" s="1">
        <v>0</v>
      </c>
      <c r="B3" s="4">
        <v>30</v>
      </c>
      <c r="C3" s="4">
        <v>89</v>
      </c>
      <c r="D3" s="4">
        <v>132</v>
      </c>
      <c r="E3" s="4">
        <v>54</v>
      </c>
      <c r="F3" s="7">
        <v>4.9000000000000004</v>
      </c>
      <c r="G3" s="4">
        <v>1</v>
      </c>
      <c r="H3" s="4">
        <v>3</v>
      </c>
      <c r="I3" s="4">
        <v>3</v>
      </c>
    </row>
    <row r="4" spans="1:9">
      <c r="A4" s="1">
        <v>1</v>
      </c>
      <c r="B4" s="4">
        <v>18</v>
      </c>
      <c r="C4" s="5">
        <v>25</v>
      </c>
      <c r="D4" s="5">
        <v>0</v>
      </c>
      <c r="E4" s="5">
        <v>14</v>
      </c>
      <c r="F4" s="6">
        <v>0.7</v>
      </c>
      <c r="G4" s="4">
        <v>1</v>
      </c>
      <c r="H4" s="5">
        <v>3</v>
      </c>
      <c r="I4" s="4">
        <v>3</v>
      </c>
    </row>
    <row r="5" spans="1:9">
      <c r="A5" s="1">
        <v>0</v>
      </c>
      <c r="B5" s="4">
        <v>22</v>
      </c>
      <c r="C5" s="4">
        <v>245</v>
      </c>
      <c r="D5" s="4">
        <v>138</v>
      </c>
      <c r="E5" s="4">
        <v>312</v>
      </c>
      <c r="F5" s="7">
        <v>12.4</v>
      </c>
      <c r="G5" s="4">
        <v>4</v>
      </c>
      <c r="H5" s="4">
        <v>2</v>
      </c>
      <c r="I5" s="4">
        <v>5</v>
      </c>
    </row>
    <row r="6" spans="1:9">
      <c r="A6" s="1">
        <v>0</v>
      </c>
      <c r="B6" s="4">
        <v>31</v>
      </c>
      <c r="C6" s="5">
        <v>217</v>
      </c>
      <c r="D6" s="5">
        <v>57</v>
      </c>
      <c r="E6" s="5">
        <v>45</v>
      </c>
      <c r="F6" s="6">
        <v>5.9</v>
      </c>
      <c r="G6" s="4">
        <v>3</v>
      </c>
      <c r="H6" s="5">
        <v>3</v>
      </c>
      <c r="I6" s="4">
        <v>5</v>
      </c>
    </row>
    <row r="7" spans="1:9">
      <c r="A7" s="1">
        <v>0</v>
      </c>
      <c r="B7" s="4">
        <v>33</v>
      </c>
      <c r="C7" s="5">
        <v>193</v>
      </c>
      <c r="D7" s="5">
        <v>25</v>
      </c>
      <c r="E7" s="5">
        <v>221</v>
      </c>
      <c r="F7" s="6">
        <v>8.3000000000000007</v>
      </c>
      <c r="G7" s="4">
        <v>2</v>
      </c>
      <c r="H7" s="5">
        <v>4</v>
      </c>
      <c r="I7" s="4">
        <v>3</v>
      </c>
    </row>
    <row r="8" spans="1:9">
      <c r="A8" s="1">
        <v>1</v>
      </c>
      <c r="B8" s="4">
        <v>20</v>
      </c>
      <c r="C8" s="4">
        <v>21</v>
      </c>
      <c r="D8" s="4">
        <v>179</v>
      </c>
      <c r="E8" s="4">
        <v>11</v>
      </c>
      <c r="F8" s="7">
        <v>3.8</v>
      </c>
      <c r="G8" s="4">
        <v>4</v>
      </c>
      <c r="H8" s="4">
        <v>1</v>
      </c>
      <c r="I8" s="4">
        <v>1</v>
      </c>
    </row>
    <row r="9" spans="1:9">
      <c r="A9" s="1">
        <v>1</v>
      </c>
      <c r="B9" s="4">
        <v>28</v>
      </c>
      <c r="C9" s="5">
        <v>261</v>
      </c>
      <c r="D9" s="5">
        <v>72</v>
      </c>
      <c r="E9" s="5">
        <v>212</v>
      </c>
      <c r="F9" s="6">
        <v>10.4</v>
      </c>
      <c r="G9" s="4">
        <v>3</v>
      </c>
      <c r="H9" s="5">
        <v>2</v>
      </c>
      <c r="I9" s="4">
        <v>1</v>
      </c>
    </row>
    <row r="10" spans="1:9">
      <c r="A10" s="1">
        <v>1</v>
      </c>
      <c r="B10" s="4">
        <v>24</v>
      </c>
      <c r="C10" s="5">
        <v>21</v>
      </c>
      <c r="D10" s="5">
        <v>46</v>
      </c>
      <c r="E10" s="5">
        <v>5</v>
      </c>
      <c r="F10" s="6">
        <v>1.3</v>
      </c>
      <c r="G10" s="4">
        <v>4</v>
      </c>
      <c r="H10" s="5">
        <v>3</v>
      </c>
      <c r="I10" s="4">
        <v>2</v>
      </c>
    </row>
    <row r="11" spans="1:9">
      <c r="A11" s="1">
        <v>0</v>
      </c>
      <c r="B11" s="4">
        <v>19</v>
      </c>
      <c r="C11" s="4">
        <v>122</v>
      </c>
      <c r="D11" s="4">
        <v>176</v>
      </c>
      <c r="E11" s="4">
        <v>51</v>
      </c>
      <c r="F11" s="7">
        <v>6.3</v>
      </c>
      <c r="G11" s="4">
        <v>2</v>
      </c>
      <c r="H11" s="4">
        <v>2</v>
      </c>
      <c r="I11" s="4">
        <v>4</v>
      </c>
    </row>
    <row r="12" spans="1:9">
      <c r="A12" s="1">
        <v>0</v>
      </c>
      <c r="B12" s="4">
        <v>27</v>
      </c>
      <c r="C12" s="5">
        <v>42</v>
      </c>
      <c r="D12" s="5">
        <v>63</v>
      </c>
      <c r="E12" s="5">
        <v>7</v>
      </c>
      <c r="F12" s="6">
        <v>2</v>
      </c>
      <c r="G12" s="4">
        <v>4</v>
      </c>
      <c r="H12" s="5">
        <v>3</v>
      </c>
      <c r="I12" s="4">
        <v>5</v>
      </c>
    </row>
    <row r="13" spans="1:9">
      <c r="A13" s="1">
        <v>1</v>
      </c>
      <c r="B13" s="4">
        <v>21</v>
      </c>
      <c r="C13" s="4">
        <v>0</v>
      </c>
      <c r="D13" s="4">
        <v>0</v>
      </c>
      <c r="E13" s="4">
        <v>0</v>
      </c>
      <c r="F13" s="7">
        <v>0</v>
      </c>
      <c r="G13" s="4">
        <v>4</v>
      </c>
      <c r="H13" s="4">
        <v>4</v>
      </c>
      <c r="I13" s="4">
        <v>3</v>
      </c>
    </row>
    <row r="14" spans="1:9">
      <c r="A14" s="1">
        <v>1</v>
      </c>
      <c r="B14" s="4">
        <v>26</v>
      </c>
      <c r="C14" s="5">
        <v>143</v>
      </c>
      <c r="D14" s="5">
        <v>173</v>
      </c>
      <c r="E14" s="5">
        <v>36</v>
      </c>
      <c r="F14" s="6">
        <v>6.3</v>
      </c>
      <c r="G14" s="4">
        <v>2</v>
      </c>
      <c r="H14" s="5">
        <v>5</v>
      </c>
      <c r="I14" s="4">
        <v>3</v>
      </c>
    </row>
    <row r="15" spans="1:9">
      <c r="A15" s="1">
        <v>0</v>
      </c>
      <c r="B15" s="4">
        <v>23</v>
      </c>
      <c r="C15" s="5">
        <v>34</v>
      </c>
      <c r="D15" s="5">
        <v>4</v>
      </c>
      <c r="E15" s="5">
        <v>13</v>
      </c>
      <c r="F15" s="6">
        <v>1.1000000000000001</v>
      </c>
      <c r="G15" s="4">
        <v>3</v>
      </c>
      <c r="H15" s="5">
        <v>5</v>
      </c>
      <c r="I15" s="4">
        <v>5</v>
      </c>
    </row>
    <row r="16" spans="1:9">
      <c r="A16" s="1">
        <v>0</v>
      </c>
      <c r="B16" s="4">
        <v>31</v>
      </c>
      <c r="C16" s="4">
        <v>23</v>
      </c>
      <c r="D16" s="4">
        <v>0</v>
      </c>
      <c r="E16" s="4">
        <v>0</v>
      </c>
      <c r="F16" s="7">
        <v>0.4</v>
      </c>
      <c r="G16" s="4">
        <v>4</v>
      </c>
      <c r="H16" s="4">
        <v>1</v>
      </c>
      <c r="I16" s="4">
        <v>5</v>
      </c>
    </row>
    <row r="17" spans="1:9">
      <c r="A17" s="1">
        <v>0</v>
      </c>
      <c r="B17" s="4">
        <v>19</v>
      </c>
      <c r="C17" s="5">
        <v>167</v>
      </c>
      <c r="D17" s="5">
        <v>41</v>
      </c>
      <c r="E17" s="5">
        <v>8</v>
      </c>
      <c r="F17" s="6">
        <v>3.8</v>
      </c>
      <c r="G17" s="4">
        <v>4</v>
      </c>
      <c r="H17" s="5">
        <v>4</v>
      </c>
      <c r="I17" s="4">
        <v>1</v>
      </c>
    </row>
    <row r="18" spans="1:9">
      <c r="A18" s="1">
        <v>1</v>
      </c>
      <c r="B18" s="4">
        <v>26</v>
      </c>
      <c r="C18" s="4">
        <v>76</v>
      </c>
      <c r="D18" s="4">
        <v>173</v>
      </c>
      <c r="E18" s="4">
        <v>8</v>
      </c>
      <c r="F18" s="7">
        <v>4.5999999999999996</v>
      </c>
      <c r="G18" s="4">
        <v>4</v>
      </c>
      <c r="H18" s="4">
        <v>4</v>
      </c>
      <c r="I18" s="4">
        <v>5</v>
      </c>
    </row>
    <row r="19" spans="1:9">
      <c r="A19" s="1">
        <v>1</v>
      </c>
      <c r="B19" s="4">
        <v>22</v>
      </c>
      <c r="C19" s="5">
        <v>31</v>
      </c>
      <c r="D19" s="5">
        <v>2</v>
      </c>
      <c r="E19" s="5">
        <v>1</v>
      </c>
      <c r="F19" s="6">
        <v>0.6</v>
      </c>
      <c r="G19" s="4">
        <v>2</v>
      </c>
      <c r="H19" s="5">
        <v>3</v>
      </c>
      <c r="I19" s="4">
        <v>5</v>
      </c>
    </row>
    <row r="20" spans="1:9">
      <c r="A20" s="1">
        <v>1</v>
      </c>
      <c r="B20" s="4">
        <v>20</v>
      </c>
      <c r="C20" s="4">
        <v>231</v>
      </c>
      <c r="D20" s="4">
        <v>252</v>
      </c>
      <c r="E20" s="4">
        <v>94</v>
      </c>
      <c r="F20" s="7">
        <v>10.3</v>
      </c>
      <c r="G20" s="4">
        <v>2</v>
      </c>
      <c r="H20" s="4">
        <v>2</v>
      </c>
      <c r="I20" s="4">
        <v>5</v>
      </c>
    </row>
    <row r="21" spans="1:9">
      <c r="A21" s="1">
        <v>1</v>
      </c>
      <c r="B21" s="4">
        <v>28</v>
      </c>
      <c r="C21" s="5">
        <v>25</v>
      </c>
      <c r="D21" s="5">
        <v>7</v>
      </c>
      <c r="E21" s="5">
        <v>7</v>
      </c>
      <c r="F21" s="6">
        <v>4.3</v>
      </c>
      <c r="G21" s="4">
        <v>2</v>
      </c>
      <c r="H21" s="5">
        <v>2</v>
      </c>
      <c r="I21" s="4">
        <v>5</v>
      </c>
    </row>
    <row r="22" spans="1:9">
      <c r="A22" s="1">
        <v>1</v>
      </c>
      <c r="B22" s="4">
        <v>32</v>
      </c>
      <c r="C22" s="4">
        <v>88</v>
      </c>
      <c r="D22" s="4">
        <v>0</v>
      </c>
      <c r="E22" s="4">
        <v>0</v>
      </c>
      <c r="F22" s="7">
        <v>6.3</v>
      </c>
      <c r="G22" s="4">
        <v>4</v>
      </c>
      <c r="H22" s="4">
        <v>2</v>
      </c>
      <c r="I22" s="4">
        <v>1</v>
      </c>
    </row>
    <row r="23" spans="1:9">
      <c r="A23" s="1">
        <v>0</v>
      </c>
      <c r="B23" s="4">
        <v>21</v>
      </c>
      <c r="C23" s="5">
        <v>37</v>
      </c>
      <c r="D23" s="5">
        <v>1</v>
      </c>
      <c r="E23" s="5">
        <v>7</v>
      </c>
      <c r="F23" s="6">
        <v>4</v>
      </c>
      <c r="G23" s="4">
        <v>3</v>
      </c>
      <c r="H23" s="5">
        <v>3</v>
      </c>
      <c r="I23" s="4">
        <v>5</v>
      </c>
    </row>
    <row r="24" spans="1:9">
      <c r="A24" s="1">
        <v>0</v>
      </c>
      <c r="B24" s="4">
        <v>25</v>
      </c>
      <c r="C24" s="4">
        <v>144</v>
      </c>
      <c r="D24" s="4">
        <v>56</v>
      </c>
      <c r="E24" s="4">
        <v>16</v>
      </c>
      <c r="F24" s="7">
        <v>4</v>
      </c>
      <c r="G24" s="4">
        <v>4</v>
      </c>
      <c r="H24" s="4">
        <v>4</v>
      </c>
      <c r="I24" s="4">
        <v>5</v>
      </c>
    </row>
    <row r="25" spans="1:9">
      <c r="A25" s="1">
        <v>1</v>
      </c>
      <c r="B25" s="4">
        <v>30</v>
      </c>
      <c r="C25" s="5">
        <v>57</v>
      </c>
      <c r="D25" s="5">
        <v>65</v>
      </c>
      <c r="E25" s="5">
        <v>1</v>
      </c>
      <c r="F25" s="6">
        <v>2.2000000000000002</v>
      </c>
      <c r="G25" s="4">
        <v>4</v>
      </c>
      <c r="H25" s="5">
        <v>4</v>
      </c>
      <c r="I25" s="4">
        <v>5</v>
      </c>
    </row>
    <row r="26" spans="1:9">
      <c r="A26" s="1">
        <v>0</v>
      </c>
      <c r="B26" s="4">
        <v>18</v>
      </c>
      <c r="C26" s="4">
        <v>147</v>
      </c>
      <c r="D26" s="4">
        <v>1</v>
      </c>
      <c r="E26" s="4">
        <v>4</v>
      </c>
      <c r="F26" s="7">
        <v>5.8</v>
      </c>
      <c r="G26" s="4">
        <v>4</v>
      </c>
      <c r="H26" s="4">
        <v>3</v>
      </c>
      <c r="I26" s="4">
        <v>5</v>
      </c>
    </row>
    <row r="27" spans="1:9">
      <c r="A27" s="1">
        <v>1</v>
      </c>
      <c r="B27" s="4">
        <v>33</v>
      </c>
      <c r="C27" s="5">
        <v>240</v>
      </c>
      <c r="D27" s="5">
        <v>122</v>
      </c>
      <c r="E27" s="5">
        <v>100</v>
      </c>
      <c r="F27" s="6">
        <v>8.1999999999999993</v>
      </c>
      <c r="G27" s="4">
        <v>4</v>
      </c>
      <c r="H27" s="5">
        <v>5</v>
      </c>
      <c r="I27" s="4">
        <v>5</v>
      </c>
    </row>
    <row r="28" spans="1:9">
      <c r="A28" s="1">
        <v>0</v>
      </c>
      <c r="B28" s="4">
        <v>27</v>
      </c>
      <c r="C28" s="4">
        <v>17</v>
      </c>
      <c r="D28" s="4">
        <v>2</v>
      </c>
      <c r="E28" s="4">
        <v>1</v>
      </c>
      <c r="F28" s="7">
        <v>1.8</v>
      </c>
      <c r="G28" s="4">
        <v>3</v>
      </c>
      <c r="H28" s="4">
        <v>3</v>
      </c>
      <c r="I28" s="4">
        <v>2</v>
      </c>
    </row>
    <row r="29" spans="1:9">
      <c r="A29" s="1">
        <v>0</v>
      </c>
      <c r="B29" s="4">
        <v>21</v>
      </c>
      <c r="C29" s="5">
        <v>15</v>
      </c>
      <c r="D29" s="5">
        <v>1</v>
      </c>
      <c r="E29" s="5">
        <v>1</v>
      </c>
      <c r="F29" s="6">
        <v>0.4</v>
      </c>
      <c r="G29" s="4">
        <v>3</v>
      </c>
      <c r="H29" s="5">
        <v>4</v>
      </c>
      <c r="I29" s="4">
        <v>5</v>
      </c>
    </row>
    <row r="30" spans="1:9">
      <c r="A30" s="1">
        <v>0</v>
      </c>
      <c r="B30" s="4">
        <v>20</v>
      </c>
      <c r="C30" s="4">
        <v>130</v>
      </c>
      <c r="D30" s="4">
        <v>124</v>
      </c>
      <c r="E30" s="4">
        <v>172</v>
      </c>
      <c r="F30" s="7">
        <v>7.6</v>
      </c>
      <c r="G30" s="4">
        <v>2</v>
      </c>
      <c r="H30" s="4">
        <v>5</v>
      </c>
      <c r="I30" s="4">
        <v>5</v>
      </c>
    </row>
    <row r="31" spans="1:9">
      <c r="A31" s="1">
        <v>1</v>
      </c>
      <c r="B31" s="4">
        <v>25</v>
      </c>
      <c r="C31" s="5">
        <v>79</v>
      </c>
      <c r="D31" s="5">
        <v>192</v>
      </c>
      <c r="E31" s="5">
        <v>8</v>
      </c>
      <c r="F31" s="6">
        <v>5</v>
      </c>
      <c r="G31" s="4">
        <v>4</v>
      </c>
      <c r="H31" s="5">
        <v>4</v>
      </c>
      <c r="I31" s="4">
        <v>4</v>
      </c>
    </row>
    <row r="32" spans="1:9">
      <c r="A32" s="1">
        <v>1</v>
      </c>
      <c r="B32" s="4">
        <v>31</v>
      </c>
      <c r="C32" s="4">
        <v>159</v>
      </c>
      <c r="D32" s="4">
        <v>76</v>
      </c>
      <c r="E32" s="4">
        <v>3</v>
      </c>
      <c r="F32" s="7">
        <v>4.2</v>
      </c>
      <c r="G32" s="4">
        <v>4</v>
      </c>
      <c r="H32" s="4">
        <v>4</v>
      </c>
      <c r="I32" s="4">
        <v>5</v>
      </c>
    </row>
    <row r="33" spans="1:9">
      <c r="A33" s="1">
        <v>0</v>
      </c>
      <c r="B33" s="4">
        <v>29</v>
      </c>
      <c r="C33" s="5">
        <v>1</v>
      </c>
      <c r="D33" s="5">
        <v>3</v>
      </c>
      <c r="E33" s="5">
        <v>1</v>
      </c>
      <c r="F33" s="6">
        <v>0.1</v>
      </c>
      <c r="G33" s="4">
        <v>3</v>
      </c>
      <c r="H33" s="5">
        <v>3</v>
      </c>
      <c r="I33" s="4">
        <v>5</v>
      </c>
    </row>
    <row r="34" spans="1:9">
      <c r="A34" s="1">
        <v>1</v>
      </c>
      <c r="B34" s="4">
        <v>22</v>
      </c>
      <c r="C34" s="4">
        <v>76</v>
      </c>
      <c r="D34" s="4">
        <v>1</v>
      </c>
      <c r="E34" s="4">
        <v>9</v>
      </c>
      <c r="F34" s="7">
        <v>1.7</v>
      </c>
      <c r="G34" s="4">
        <v>2</v>
      </c>
      <c r="H34" s="4">
        <v>3</v>
      </c>
      <c r="I34" s="4">
        <v>2</v>
      </c>
    </row>
    <row r="35" spans="1:9">
      <c r="A35" s="1">
        <v>1</v>
      </c>
      <c r="B35" s="4">
        <v>30</v>
      </c>
      <c r="C35" s="4">
        <v>149</v>
      </c>
      <c r="D35" s="4">
        <v>87</v>
      </c>
      <c r="E35" s="4">
        <v>11</v>
      </c>
      <c r="F35" s="7">
        <v>4.4000000000000004</v>
      </c>
      <c r="G35" s="4">
        <v>4</v>
      </c>
      <c r="H35" s="4">
        <v>4</v>
      </c>
      <c r="I35" s="4">
        <v>5</v>
      </c>
    </row>
    <row r="36" spans="1:9">
      <c r="A36" s="1">
        <v>1</v>
      </c>
      <c r="B36" s="4">
        <v>18</v>
      </c>
      <c r="C36" s="5">
        <v>230</v>
      </c>
      <c r="D36" s="5">
        <v>87</v>
      </c>
      <c r="E36" s="5">
        <v>254</v>
      </c>
      <c r="F36" s="6">
        <v>10.199999999999999</v>
      </c>
      <c r="G36" s="4">
        <v>4</v>
      </c>
      <c r="H36" s="5">
        <v>3</v>
      </c>
      <c r="I36" s="4">
        <v>5</v>
      </c>
    </row>
    <row r="37" spans="1:9">
      <c r="A37" s="1">
        <v>1</v>
      </c>
      <c r="B37" s="4">
        <v>34</v>
      </c>
      <c r="C37" s="5">
        <v>192</v>
      </c>
      <c r="D37" s="5">
        <v>154</v>
      </c>
      <c r="E37" s="5">
        <v>113</v>
      </c>
      <c r="F37" s="6">
        <v>8.1999999999999993</v>
      </c>
      <c r="G37" s="4">
        <v>2</v>
      </c>
      <c r="H37" s="5">
        <v>3</v>
      </c>
      <c r="I37" s="4">
        <v>5</v>
      </c>
    </row>
    <row r="38" spans="1:9">
      <c r="A38" s="1">
        <v>0</v>
      </c>
      <c r="B38" s="4">
        <v>19</v>
      </c>
      <c r="C38" s="4">
        <v>361</v>
      </c>
      <c r="D38" s="4">
        <v>170</v>
      </c>
      <c r="E38" s="4">
        <v>134</v>
      </c>
      <c r="F38" s="7">
        <v>11.8</v>
      </c>
      <c r="G38" s="4">
        <v>4</v>
      </c>
      <c r="H38" s="4">
        <v>2</v>
      </c>
      <c r="I38" s="4">
        <v>5</v>
      </c>
    </row>
    <row r="39" spans="1:9">
      <c r="A39" s="1">
        <v>0</v>
      </c>
      <c r="B39" s="4">
        <v>23</v>
      </c>
      <c r="C39" s="5">
        <v>0</v>
      </c>
      <c r="D39" s="5">
        <v>0</v>
      </c>
      <c r="E39" s="5">
        <v>0</v>
      </c>
      <c r="F39" s="6">
        <v>0</v>
      </c>
      <c r="G39" s="4">
        <v>3</v>
      </c>
      <c r="H39" s="5">
        <v>3</v>
      </c>
      <c r="I39" s="4">
        <v>3</v>
      </c>
    </row>
    <row r="40" spans="1:9">
      <c r="A40" s="1">
        <v>0</v>
      </c>
      <c r="B40" s="4">
        <v>28</v>
      </c>
      <c r="C40" s="5">
        <v>224</v>
      </c>
      <c r="D40" s="5">
        <v>81</v>
      </c>
      <c r="E40" s="5">
        <v>278</v>
      </c>
      <c r="F40" s="6">
        <v>10.4</v>
      </c>
      <c r="G40" s="4">
        <v>4</v>
      </c>
      <c r="H40" s="5">
        <v>3</v>
      </c>
      <c r="I40" s="4">
        <v>5</v>
      </c>
    </row>
    <row r="41" spans="1:9">
      <c r="A41" s="1">
        <v>1</v>
      </c>
      <c r="B41" s="4">
        <v>26</v>
      </c>
      <c r="C41" s="4">
        <v>15</v>
      </c>
      <c r="D41" s="4">
        <v>44</v>
      </c>
      <c r="E41" s="4">
        <v>3</v>
      </c>
      <c r="F41" s="7">
        <v>1.1000000000000001</v>
      </c>
      <c r="G41" s="4">
        <v>4</v>
      </c>
      <c r="H41" s="4">
        <v>4</v>
      </c>
      <c r="I41" s="4">
        <v>3</v>
      </c>
    </row>
    <row r="42" spans="1:9">
      <c r="A42" s="1">
        <v>1</v>
      </c>
      <c r="B42" s="4">
        <v>35</v>
      </c>
      <c r="C42" s="5">
        <v>52</v>
      </c>
      <c r="D42" s="5">
        <v>286</v>
      </c>
      <c r="E42" s="5">
        <v>26</v>
      </c>
      <c r="F42" s="6">
        <v>6.6</v>
      </c>
      <c r="G42" s="4">
        <v>2</v>
      </c>
      <c r="H42" s="5">
        <v>3</v>
      </c>
      <c r="I42" s="4">
        <v>4</v>
      </c>
    </row>
    <row r="43" spans="1:9">
      <c r="A43" s="1">
        <v>1</v>
      </c>
      <c r="B43" s="4">
        <v>32</v>
      </c>
      <c r="C43" s="4">
        <v>193</v>
      </c>
      <c r="D43" s="4">
        <v>147</v>
      </c>
      <c r="E43" s="4">
        <v>9</v>
      </c>
      <c r="F43" s="7">
        <v>6.2</v>
      </c>
      <c r="G43" s="4">
        <v>4</v>
      </c>
      <c r="H43" s="4">
        <v>3</v>
      </c>
      <c r="I43" s="4">
        <v>5</v>
      </c>
    </row>
    <row r="44" spans="1:9">
      <c r="A44" s="1">
        <v>0</v>
      </c>
      <c r="B44" s="4">
        <v>25</v>
      </c>
      <c r="C44" s="5">
        <v>162</v>
      </c>
      <c r="D44" s="5">
        <v>74</v>
      </c>
      <c r="E44" s="5">
        <v>3</v>
      </c>
      <c r="F44" s="6">
        <v>4.2</v>
      </c>
      <c r="G44" s="4">
        <v>4</v>
      </c>
      <c r="H44" s="5">
        <v>5</v>
      </c>
      <c r="I44" s="4">
        <v>5</v>
      </c>
    </row>
    <row r="45" spans="1:9">
      <c r="A45" s="1">
        <v>0</v>
      </c>
      <c r="B45" s="4">
        <v>33</v>
      </c>
      <c r="C45" s="4">
        <v>6</v>
      </c>
      <c r="D45" s="4">
        <v>4</v>
      </c>
      <c r="E45" s="4">
        <v>1</v>
      </c>
      <c r="F45" s="7">
        <v>0.2</v>
      </c>
      <c r="G45" s="4">
        <v>4</v>
      </c>
      <c r="H45" s="4">
        <v>3</v>
      </c>
      <c r="I45" s="4">
        <v>5</v>
      </c>
    </row>
    <row r="46" spans="1:9">
      <c r="A46" s="1">
        <v>1</v>
      </c>
      <c r="B46" s="4">
        <v>27</v>
      </c>
      <c r="C46" s="5">
        <v>52</v>
      </c>
      <c r="D46" s="5">
        <v>69</v>
      </c>
      <c r="E46" s="5">
        <v>2</v>
      </c>
      <c r="F46" s="6">
        <v>2.2000000000000002</v>
      </c>
      <c r="G46" s="4">
        <v>3</v>
      </c>
      <c r="H46" s="5">
        <v>3</v>
      </c>
      <c r="I46" s="4">
        <v>1</v>
      </c>
    </row>
    <row r="47" spans="1:9">
      <c r="A47" s="1">
        <v>1</v>
      </c>
      <c r="B47" s="4">
        <v>21</v>
      </c>
      <c r="C47" s="4">
        <v>92</v>
      </c>
      <c r="D47" s="4">
        <v>0</v>
      </c>
      <c r="E47" s="4">
        <v>233</v>
      </c>
      <c r="F47" s="7">
        <v>5.8</v>
      </c>
      <c r="G47" s="4">
        <v>2</v>
      </c>
      <c r="H47" s="4">
        <v>3</v>
      </c>
      <c r="I47" s="4">
        <v>2</v>
      </c>
    </row>
    <row r="48" spans="1:9">
      <c r="A48" s="1">
        <v>1</v>
      </c>
      <c r="B48" s="4">
        <v>20</v>
      </c>
      <c r="C48" s="5">
        <v>18</v>
      </c>
      <c r="D48" s="5">
        <v>0</v>
      </c>
      <c r="E48" s="5">
        <v>0</v>
      </c>
      <c r="F48" s="6">
        <v>0.5</v>
      </c>
      <c r="G48" s="4">
        <v>4</v>
      </c>
      <c r="H48" s="5">
        <v>3</v>
      </c>
      <c r="I48" s="4">
        <v>1</v>
      </c>
    </row>
    <row r="49" spans="1:9">
      <c r="A49" s="1">
        <v>1</v>
      </c>
      <c r="B49" s="4">
        <v>25</v>
      </c>
      <c r="C49" s="4">
        <v>224</v>
      </c>
      <c r="D49" s="4">
        <v>194</v>
      </c>
      <c r="E49" s="4">
        <v>59</v>
      </c>
      <c r="F49" s="7">
        <v>9.5</v>
      </c>
      <c r="G49" s="4">
        <v>4</v>
      </c>
      <c r="H49" s="4">
        <v>2</v>
      </c>
      <c r="I49" s="4">
        <v>5</v>
      </c>
    </row>
    <row r="50" spans="1:9">
      <c r="A50" s="1">
        <v>1</v>
      </c>
      <c r="B50" s="4">
        <v>31</v>
      </c>
      <c r="C50" s="5">
        <v>20</v>
      </c>
      <c r="D50" s="5">
        <v>3</v>
      </c>
      <c r="E50" s="5">
        <v>0</v>
      </c>
      <c r="F50" s="6">
        <v>0.7</v>
      </c>
      <c r="G50" s="4">
        <v>1</v>
      </c>
      <c r="H50" s="5">
        <v>3</v>
      </c>
      <c r="I50" s="4">
        <v>5</v>
      </c>
    </row>
    <row r="51" spans="1:9">
      <c r="A51" s="1">
        <v>1</v>
      </c>
      <c r="B51" s="4">
        <v>29</v>
      </c>
      <c r="C51" s="4">
        <v>77</v>
      </c>
      <c r="D51" s="4">
        <v>35</v>
      </c>
      <c r="E51" s="4">
        <v>1</v>
      </c>
      <c r="F51" s="7">
        <v>2</v>
      </c>
      <c r="G51" s="4">
        <v>4</v>
      </c>
      <c r="H51" s="4">
        <v>2</v>
      </c>
      <c r="I51" s="4">
        <v>5</v>
      </c>
    </row>
    <row r="52" spans="1:9">
      <c r="A52" s="1">
        <v>1</v>
      </c>
      <c r="B52" s="4">
        <v>22</v>
      </c>
      <c r="C52" s="5">
        <v>263</v>
      </c>
      <c r="D52" s="5">
        <v>133</v>
      </c>
      <c r="E52" s="5">
        <v>97</v>
      </c>
      <c r="F52" s="6">
        <v>10</v>
      </c>
      <c r="G52" s="4">
        <v>4</v>
      </c>
      <c r="H52" s="5">
        <v>4</v>
      </c>
      <c r="I52" s="4">
        <v>4</v>
      </c>
    </row>
    <row r="53" spans="1:9">
      <c r="A53" s="1">
        <v>0</v>
      </c>
      <c r="B53" s="4">
        <v>30</v>
      </c>
      <c r="C53" s="5">
        <v>347</v>
      </c>
      <c r="D53" s="5">
        <v>98</v>
      </c>
      <c r="E53" s="5">
        <v>59</v>
      </c>
      <c r="F53" s="6">
        <v>8.9</v>
      </c>
      <c r="G53" s="4">
        <v>1</v>
      </c>
      <c r="H53" s="5">
        <v>4</v>
      </c>
      <c r="I53" s="4">
        <v>1</v>
      </c>
    </row>
    <row r="54" spans="1:9">
      <c r="A54" s="1">
        <v>1</v>
      </c>
      <c r="B54" s="4">
        <v>18</v>
      </c>
      <c r="C54" s="4">
        <v>8</v>
      </c>
      <c r="D54" s="4">
        <v>0</v>
      </c>
      <c r="E54" s="4">
        <v>1</v>
      </c>
      <c r="F54" s="7">
        <v>2.4</v>
      </c>
      <c r="G54" s="4">
        <v>4</v>
      </c>
      <c r="H54" s="4">
        <v>4</v>
      </c>
      <c r="I54" s="4">
        <v>4</v>
      </c>
    </row>
    <row r="55" spans="1:9">
      <c r="A55" s="1">
        <v>1</v>
      </c>
      <c r="B55" s="4">
        <v>24</v>
      </c>
      <c r="C55" s="5">
        <v>52</v>
      </c>
      <c r="D55" s="5">
        <v>100</v>
      </c>
      <c r="E55" s="5">
        <v>149</v>
      </c>
      <c r="F55" s="6">
        <v>5.4</v>
      </c>
      <c r="G55" s="4">
        <v>4</v>
      </c>
      <c r="H55" s="5">
        <v>4</v>
      </c>
      <c r="I55" s="4">
        <v>2</v>
      </c>
    </row>
    <row r="56" spans="1:9">
      <c r="A56" s="1">
        <v>0</v>
      </c>
      <c r="B56" s="4">
        <v>34</v>
      </c>
      <c r="C56" s="4">
        <v>346</v>
      </c>
      <c r="D56" s="4">
        <v>117</v>
      </c>
      <c r="E56" s="4">
        <v>175</v>
      </c>
      <c r="F56" s="7">
        <v>11.3</v>
      </c>
      <c r="G56" s="4">
        <v>4</v>
      </c>
      <c r="H56" s="4">
        <v>4</v>
      </c>
      <c r="I56" s="4">
        <v>1</v>
      </c>
    </row>
    <row r="57" spans="1:9">
      <c r="A57" s="1">
        <v>1</v>
      </c>
      <c r="B57" s="4">
        <v>19</v>
      </c>
      <c r="C57" s="5">
        <v>31</v>
      </c>
      <c r="D57" s="5">
        <v>3</v>
      </c>
      <c r="E57" s="5">
        <v>10</v>
      </c>
      <c r="F57" s="6">
        <v>1.8</v>
      </c>
      <c r="G57" s="4">
        <v>4</v>
      </c>
      <c r="H57" s="5">
        <v>3</v>
      </c>
      <c r="I57" s="4">
        <v>3</v>
      </c>
    </row>
    <row r="58" spans="1:9">
      <c r="A58" s="1">
        <v>1</v>
      </c>
      <c r="B58" s="4">
        <v>23</v>
      </c>
      <c r="C58" s="4">
        <v>133</v>
      </c>
      <c r="D58" s="4">
        <v>112</v>
      </c>
      <c r="E58" s="4">
        <v>218</v>
      </c>
      <c r="F58" s="7">
        <v>8.3000000000000007</v>
      </c>
      <c r="G58" s="4">
        <v>3</v>
      </c>
      <c r="H58" s="4">
        <v>3</v>
      </c>
      <c r="I58" s="4">
        <v>5</v>
      </c>
    </row>
    <row r="59" spans="1:9">
      <c r="A59" s="1">
        <v>1</v>
      </c>
      <c r="B59" s="4">
        <v>28</v>
      </c>
      <c r="C59" s="4">
        <v>53</v>
      </c>
      <c r="D59" s="4">
        <v>69</v>
      </c>
      <c r="E59" s="4">
        <v>2</v>
      </c>
      <c r="F59" s="7">
        <v>2.2000000000000002</v>
      </c>
      <c r="G59" s="4">
        <v>3</v>
      </c>
      <c r="H59" s="4">
        <v>4</v>
      </c>
      <c r="I59" s="4">
        <v>3</v>
      </c>
    </row>
    <row r="60" spans="1:9">
      <c r="A60" s="1">
        <v>0</v>
      </c>
      <c r="B60" s="4">
        <v>26</v>
      </c>
      <c r="C60" s="5">
        <v>9</v>
      </c>
      <c r="D60" s="5">
        <v>0</v>
      </c>
      <c r="E60" s="5">
        <v>2</v>
      </c>
      <c r="F60" s="6">
        <v>0.2</v>
      </c>
      <c r="G60" s="4">
        <v>3</v>
      </c>
      <c r="H60" s="5">
        <v>3</v>
      </c>
      <c r="I60" s="4">
        <v>5</v>
      </c>
    </row>
    <row r="61" spans="1:9">
      <c r="A61" s="1">
        <v>0</v>
      </c>
      <c r="B61" s="4">
        <v>35</v>
      </c>
      <c r="C61" s="4">
        <v>28</v>
      </c>
      <c r="D61" s="4">
        <v>31</v>
      </c>
      <c r="E61" s="4">
        <v>21</v>
      </c>
      <c r="F61" s="7">
        <v>2.5</v>
      </c>
      <c r="G61" s="4">
        <v>4</v>
      </c>
      <c r="H61" s="4">
        <v>3</v>
      </c>
      <c r="I61" s="4">
        <v>3</v>
      </c>
    </row>
    <row r="62" spans="1:9">
      <c r="A62" s="1">
        <v>1</v>
      </c>
      <c r="B62" s="4">
        <v>32</v>
      </c>
      <c r="C62" s="5">
        <v>93</v>
      </c>
      <c r="D62" s="5">
        <v>302</v>
      </c>
      <c r="E62" s="5">
        <v>1</v>
      </c>
      <c r="F62" s="6">
        <v>7.1</v>
      </c>
      <c r="G62" s="4">
        <v>1</v>
      </c>
      <c r="H62" s="5">
        <v>3</v>
      </c>
      <c r="I62" s="4">
        <v>5</v>
      </c>
    </row>
    <row r="63" spans="1:9">
      <c r="A63" s="1">
        <v>0</v>
      </c>
      <c r="B63" s="4">
        <v>27</v>
      </c>
      <c r="C63" s="4">
        <v>1</v>
      </c>
      <c r="D63" s="4">
        <v>326</v>
      </c>
      <c r="E63" s="4">
        <v>1</v>
      </c>
      <c r="F63" s="7">
        <v>5.9</v>
      </c>
      <c r="G63" s="4">
        <v>3</v>
      </c>
      <c r="H63" s="4">
        <v>3</v>
      </c>
      <c r="I63" s="4">
        <v>5</v>
      </c>
    </row>
    <row r="64" spans="1:9">
      <c r="A64" s="1">
        <v>1</v>
      </c>
      <c r="B64" s="4">
        <v>30</v>
      </c>
      <c r="C64" s="5">
        <v>69</v>
      </c>
      <c r="D64" s="5">
        <v>98</v>
      </c>
      <c r="E64" s="5">
        <v>2</v>
      </c>
      <c r="F64" s="6">
        <v>3</v>
      </c>
      <c r="G64" s="4">
        <v>3</v>
      </c>
      <c r="H64" s="5">
        <v>3</v>
      </c>
      <c r="I64" s="4">
        <v>5</v>
      </c>
    </row>
    <row r="65" spans="1:9">
      <c r="A65" s="1">
        <v>1</v>
      </c>
      <c r="B65" s="4">
        <v>29</v>
      </c>
      <c r="C65" s="4">
        <v>234</v>
      </c>
      <c r="D65" s="4">
        <v>215</v>
      </c>
      <c r="E65" s="4">
        <v>185</v>
      </c>
      <c r="F65" s="7">
        <v>11.3</v>
      </c>
      <c r="G65" s="4">
        <v>4</v>
      </c>
      <c r="H65" s="4">
        <v>3</v>
      </c>
      <c r="I65" s="4">
        <v>5</v>
      </c>
    </row>
    <row r="66" spans="1:9">
      <c r="A66" s="1">
        <v>1</v>
      </c>
      <c r="B66" s="4">
        <v>20</v>
      </c>
      <c r="C66" s="5">
        <v>233</v>
      </c>
      <c r="D66" s="5">
        <v>61</v>
      </c>
      <c r="E66" s="5">
        <v>78</v>
      </c>
      <c r="F66" s="6">
        <v>6.6</v>
      </c>
      <c r="G66" s="4">
        <v>4</v>
      </c>
      <c r="H66" s="5">
        <v>4</v>
      </c>
      <c r="I66" s="4">
        <v>1</v>
      </c>
    </row>
    <row r="67" spans="1:9">
      <c r="A67" s="1">
        <v>1</v>
      </c>
      <c r="B67" s="4">
        <v>22</v>
      </c>
      <c r="C67" s="4">
        <v>9</v>
      </c>
      <c r="D67" s="4">
        <v>114</v>
      </c>
      <c r="E67" s="4">
        <v>0</v>
      </c>
      <c r="F67" s="7">
        <v>2.2000000000000002</v>
      </c>
      <c r="G67" s="4">
        <v>2</v>
      </c>
      <c r="H67" s="4">
        <v>2</v>
      </c>
      <c r="I67" s="4">
        <v>3</v>
      </c>
    </row>
    <row r="68" spans="1:9">
      <c r="A68" s="1">
        <v>1</v>
      </c>
      <c r="B68" s="4">
        <v>33</v>
      </c>
      <c r="C68" s="5">
        <v>5</v>
      </c>
      <c r="D68" s="5">
        <v>1</v>
      </c>
      <c r="E68" s="5">
        <v>0</v>
      </c>
      <c r="F68" s="6">
        <v>0.1</v>
      </c>
      <c r="G68" s="4">
        <v>2</v>
      </c>
      <c r="H68" s="5">
        <v>5</v>
      </c>
      <c r="I68" s="4">
        <v>3</v>
      </c>
    </row>
    <row r="69" spans="1:9">
      <c r="A69" s="1">
        <v>1</v>
      </c>
      <c r="B69" s="4">
        <v>28</v>
      </c>
      <c r="C69" s="5">
        <v>9</v>
      </c>
      <c r="D69" s="5">
        <v>3</v>
      </c>
      <c r="E69" s="5">
        <v>0</v>
      </c>
      <c r="F69" s="6">
        <v>0.2</v>
      </c>
      <c r="G69" s="4">
        <v>2</v>
      </c>
      <c r="H69" s="5">
        <v>2</v>
      </c>
      <c r="I69" s="4">
        <v>3</v>
      </c>
    </row>
    <row r="70" spans="1:9">
      <c r="A70" s="1">
        <v>0</v>
      </c>
      <c r="B70" s="4">
        <v>31</v>
      </c>
      <c r="C70" s="4">
        <v>313</v>
      </c>
      <c r="D70" s="4">
        <v>118</v>
      </c>
      <c r="E70" s="4">
        <v>165</v>
      </c>
      <c r="F70" s="7">
        <v>11.4</v>
      </c>
      <c r="G70" s="4">
        <v>2</v>
      </c>
      <c r="H70" s="4">
        <v>3</v>
      </c>
      <c r="I70" s="4">
        <v>5</v>
      </c>
    </row>
    <row r="71" spans="1:9">
      <c r="A71" s="1">
        <v>1</v>
      </c>
      <c r="B71" s="4">
        <v>19</v>
      </c>
      <c r="C71" s="5">
        <v>63</v>
      </c>
      <c r="D71" s="5">
        <v>69</v>
      </c>
      <c r="E71" s="5">
        <v>9</v>
      </c>
      <c r="F71" s="6">
        <v>2.5</v>
      </c>
      <c r="G71" s="4">
        <v>3</v>
      </c>
      <c r="H71" s="5">
        <v>4</v>
      </c>
      <c r="I71" s="4">
        <v>5</v>
      </c>
    </row>
    <row r="72" spans="1:9">
      <c r="A72" s="1">
        <v>1</v>
      </c>
      <c r="B72" s="4">
        <v>30</v>
      </c>
      <c r="C72" s="4">
        <v>85</v>
      </c>
      <c r="D72" s="4">
        <v>42</v>
      </c>
      <c r="E72" s="4">
        <v>237</v>
      </c>
      <c r="F72" s="7">
        <v>6.5</v>
      </c>
      <c r="G72" s="4">
        <v>2</v>
      </c>
      <c r="H72" s="4">
        <v>3</v>
      </c>
      <c r="I72" s="4">
        <v>4</v>
      </c>
    </row>
    <row r="73" spans="1:9">
      <c r="A73" s="1">
        <v>1</v>
      </c>
      <c r="B73" s="4">
        <v>26</v>
      </c>
      <c r="C73" s="5">
        <v>82</v>
      </c>
      <c r="D73" s="5">
        <v>97</v>
      </c>
      <c r="E73" s="5">
        <v>9</v>
      </c>
      <c r="F73" s="6">
        <v>3.4</v>
      </c>
      <c r="G73" s="4">
        <v>1</v>
      </c>
      <c r="H73" s="5">
        <v>3</v>
      </c>
      <c r="I73" s="4">
        <v>4</v>
      </c>
    </row>
    <row r="74" spans="1:9">
      <c r="A74" s="1">
        <v>1</v>
      </c>
      <c r="B74" s="4">
        <v>34</v>
      </c>
      <c r="C74" s="4">
        <v>77</v>
      </c>
      <c r="D74" s="4">
        <v>202</v>
      </c>
      <c r="E74" s="4">
        <v>16</v>
      </c>
      <c r="F74" s="7">
        <v>7</v>
      </c>
      <c r="G74" s="4">
        <v>4</v>
      </c>
      <c r="H74" s="4">
        <v>4</v>
      </c>
      <c r="I74" s="4">
        <v>5</v>
      </c>
    </row>
    <row r="75" spans="1:9">
      <c r="A75" s="1">
        <v>1</v>
      </c>
      <c r="B75" s="4">
        <v>23</v>
      </c>
      <c r="C75" s="5">
        <v>6</v>
      </c>
      <c r="D75" s="5">
        <v>21</v>
      </c>
      <c r="E75" s="5">
        <v>1</v>
      </c>
      <c r="F75" s="6">
        <v>0.5</v>
      </c>
      <c r="G75" s="4">
        <v>2</v>
      </c>
      <c r="H75" s="5">
        <v>3</v>
      </c>
      <c r="I75" s="4">
        <v>2</v>
      </c>
    </row>
    <row r="76" spans="1:9">
      <c r="A76" s="1">
        <v>1</v>
      </c>
      <c r="B76" s="4">
        <v>21</v>
      </c>
      <c r="C76" s="4">
        <v>124</v>
      </c>
      <c r="D76" s="4">
        <v>246</v>
      </c>
      <c r="E76" s="4">
        <v>12</v>
      </c>
      <c r="F76" s="7">
        <v>6.8</v>
      </c>
      <c r="G76" s="4">
        <v>4</v>
      </c>
      <c r="H76" s="4">
        <v>3</v>
      </c>
      <c r="I76" s="4">
        <v>1</v>
      </c>
    </row>
    <row r="77" spans="1:9">
      <c r="A77" s="1">
        <v>1</v>
      </c>
      <c r="B77" s="4">
        <v>25</v>
      </c>
      <c r="C77" s="5">
        <v>58</v>
      </c>
      <c r="D77" s="5">
        <v>22</v>
      </c>
      <c r="E77" s="5">
        <v>2</v>
      </c>
      <c r="F77" s="6">
        <v>1.8</v>
      </c>
      <c r="G77" s="4">
        <v>2</v>
      </c>
      <c r="H77" s="5">
        <v>4</v>
      </c>
      <c r="I77" s="4">
        <v>3</v>
      </c>
    </row>
    <row r="78" spans="1:9">
      <c r="A78" s="1">
        <v>0</v>
      </c>
      <c r="B78" s="4">
        <v>18</v>
      </c>
      <c r="C78" s="5">
        <v>0</v>
      </c>
      <c r="D78" s="5">
        <v>0</v>
      </c>
      <c r="E78" s="5">
        <v>0</v>
      </c>
      <c r="F78" s="6">
        <v>0</v>
      </c>
      <c r="G78" s="4">
        <v>3</v>
      </c>
      <c r="H78" s="5">
        <v>3</v>
      </c>
      <c r="I78" s="4">
        <v>4</v>
      </c>
    </row>
    <row r="79" spans="1:9">
      <c r="A79" s="1">
        <v>0</v>
      </c>
      <c r="B79" s="4">
        <v>35</v>
      </c>
      <c r="C79" s="4">
        <v>31</v>
      </c>
      <c r="D79" s="4">
        <v>97</v>
      </c>
      <c r="E79" s="4">
        <v>6</v>
      </c>
      <c r="F79" s="7">
        <v>2.4</v>
      </c>
      <c r="G79" s="4">
        <v>4</v>
      </c>
      <c r="H79" s="4">
        <v>5</v>
      </c>
      <c r="I79" s="4">
        <v>1</v>
      </c>
    </row>
    <row r="80" spans="1:9">
      <c r="A80" s="1">
        <v>1</v>
      </c>
      <c r="B80" s="4">
        <v>24</v>
      </c>
      <c r="C80" s="5">
        <v>62</v>
      </c>
      <c r="D80" s="5">
        <v>0</v>
      </c>
      <c r="E80" s="5">
        <v>123</v>
      </c>
      <c r="F80" s="6">
        <v>6.2</v>
      </c>
      <c r="G80" s="4">
        <v>3</v>
      </c>
      <c r="H80" s="5">
        <v>3</v>
      </c>
      <c r="I80" s="4">
        <v>2</v>
      </c>
    </row>
    <row r="81" spans="1:9">
      <c r="A81" s="1">
        <v>0</v>
      </c>
      <c r="B81" s="4">
        <v>27</v>
      </c>
      <c r="C81" s="4">
        <v>281</v>
      </c>
      <c r="D81" s="4">
        <v>216</v>
      </c>
      <c r="E81" s="4">
        <v>62</v>
      </c>
      <c r="F81" s="7">
        <v>10.5</v>
      </c>
      <c r="G81" s="4">
        <v>4</v>
      </c>
      <c r="H81" s="4">
        <v>3</v>
      </c>
      <c r="I81" s="4">
        <v>1</v>
      </c>
    </row>
    <row r="82" spans="1:9">
      <c r="A82" s="1">
        <v>0</v>
      </c>
      <c r="B82" s="4">
        <v>24</v>
      </c>
      <c r="C82" s="5">
        <v>20</v>
      </c>
      <c r="D82" s="5">
        <v>55</v>
      </c>
      <c r="E82" s="5">
        <v>31</v>
      </c>
      <c r="F82" s="6">
        <v>1.9</v>
      </c>
      <c r="G82" s="4">
        <v>2</v>
      </c>
      <c r="H82" s="5">
        <v>3</v>
      </c>
      <c r="I82" s="4">
        <v>4</v>
      </c>
    </row>
    <row r="83" spans="1:9">
      <c r="A83" s="1">
        <v>0</v>
      </c>
      <c r="B83" s="4">
        <v>31</v>
      </c>
      <c r="C83" s="4">
        <v>82</v>
      </c>
      <c r="D83" s="4">
        <v>29</v>
      </c>
      <c r="E83" s="4">
        <v>0</v>
      </c>
      <c r="F83" s="7">
        <v>2.8</v>
      </c>
      <c r="G83" s="4">
        <v>1</v>
      </c>
      <c r="H83" s="4">
        <v>1</v>
      </c>
      <c r="I83" s="4">
        <v>1</v>
      </c>
    </row>
    <row r="84" spans="1:9">
      <c r="A84" s="1">
        <v>1</v>
      </c>
      <c r="B84" s="4">
        <v>21</v>
      </c>
      <c r="C84" s="5">
        <v>19</v>
      </c>
      <c r="D84" s="5">
        <v>152</v>
      </c>
      <c r="E84" s="5">
        <v>2</v>
      </c>
      <c r="F84" s="6">
        <v>3.1</v>
      </c>
      <c r="G84" s="4">
        <v>4</v>
      </c>
      <c r="H84" s="5">
        <v>3</v>
      </c>
      <c r="I84" s="4">
        <v>4</v>
      </c>
    </row>
    <row r="85" spans="1:9">
      <c r="A85" s="1">
        <v>1</v>
      </c>
      <c r="B85" s="4">
        <v>28</v>
      </c>
      <c r="C85" s="4">
        <v>0</v>
      </c>
      <c r="D85" s="4">
        <v>0</v>
      </c>
      <c r="E85" s="4">
        <v>0</v>
      </c>
      <c r="F85" s="7">
        <v>0</v>
      </c>
      <c r="G85" s="4">
        <v>2</v>
      </c>
      <c r="H85" s="4">
        <v>3</v>
      </c>
      <c r="I85" s="4">
        <v>5</v>
      </c>
    </row>
    <row r="86" spans="1:9">
      <c r="A86" s="1">
        <v>1</v>
      </c>
      <c r="B86" s="4">
        <v>33</v>
      </c>
      <c r="C86" s="5">
        <v>343</v>
      </c>
      <c r="D86" s="5">
        <v>244</v>
      </c>
      <c r="E86" s="5">
        <v>56</v>
      </c>
      <c r="F86" s="6">
        <v>12.9</v>
      </c>
      <c r="G86" s="4">
        <v>4</v>
      </c>
      <c r="H86" s="5">
        <v>3</v>
      </c>
      <c r="I86" s="4">
        <v>1</v>
      </c>
    </row>
    <row r="87" spans="1:9">
      <c r="A87" s="1">
        <v>0</v>
      </c>
      <c r="B87" s="4">
        <v>27</v>
      </c>
      <c r="C87" s="4">
        <v>236</v>
      </c>
      <c r="D87" s="4">
        <v>133</v>
      </c>
      <c r="E87" s="4">
        <v>271</v>
      </c>
      <c r="F87" s="7">
        <v>11.4</v>
      </c>
      <c r="G87" s="4">
        <v>4</v>
      </c>
      <c r="H87" s="4">
        <v>3</v>
      </c>
      <c r="I87" s="4">
        <v>3</v>
      </c>
    </row>
    <row r="88" spans="1:9">
      <c r="A88" s="1">
        <v>0</v>
      </c>
      <c r="B88" s="4">
        <v>26</v>
      </c>
      <c r="C88" s="5">
        <v>26</v>
      </c>
      <c r="D88" s="5">
        <v>15</v>
      </c>
      <c r="E88" s="5">
        <v>4</v>
      </c>
      <c r="F88" s="6">
        <v>0.8</v>
      </c>
      <c r="G88" s="4">
        <v>4</v>
      </c>
      <c r="H88" s="5">
        <v>5</v>
      </c>
      <c r="I88" s="4">
        <v>4</v>
      </c>
    </row>
    <row r="89" spans="1:9">
      <c r="A89" s="1">
        <v>1</v>
      </c>
      <c r="B89" s="4">
        <v>30</v>
      </c>
      <c r="C89" s="4">
        <v>8</v>
      </c>
      <c r="D89" s="4">
        <v>11</v>
      </c>
      <c r="E89" s="4">
        <v>1</v>
      </c>
      <c r="F89" s="7">
        <v>1.5</v>
      </c>
      <c r="G89" s="4">
        <v>4</v>
      </c>
      <c r="H89" s="4">
        <v>4</v>
      </c>
      <c r="I89" s="4">
        <v>4</v>
      </c>
    </row>
    <row r="90" spans="1:9">
      <c r="A90" s="1">
        <v>1</v>
      </c>
      <c r="B90" s="4">
        <v>22</v>
      </c>
      <c r="C90" s="5">
        <v>13</v>
      </c>
      <c r="D90" s="5">
        <v>4</v>
      </c>
      <c r="E90" s="5">
        <v>0</v>
      </c>
      <c r="F90" s="6">
        <v>0.3</v>
      </c>
      <c r="G90" s="4">
        <v>4</v>
      </c>
      <c r="H90" s="5">
        <v>3</v>
      </c>
      <c r="I90" s="4">
        <v>5</v>
      </c>
    </row>
    <row r="91" spans="1:9">
      <c r="A91" s="1">
        <v>0</v>
      </c>
      <c r="B91" s="4">
        <v>19</v>
      </c>
      <c r="C91" s="4">
        <v>0</v>
      </c>
      <c r="D91" s="4">
        <v>0</v>
      </c>
      <c r="E91" s="4">
        <v>0</v>
      </c>
      <c r="F91" s="7">
        <v>0</v>
      </c>
      <c r="G91" s="4">
        <v>3</v>
      </c>
      <c r="H91" s="4">
        <v>3</v>
      </c>
      <c r="I91" s="4">
        <v>2</v>
      </c>
    </row>
    <row r="92" spans="1:9">
      <c r="A92" s="1">
        <v>1</v>
      </c>
      <c r="B92" s="4">
        <v>23</v>
      </c>
      <c r="C92" s="5">
        <v>5</v>
      </c>
      <c r="D92" s="5">
        <v>1</v>
      </c>
      <c r="E92" s="5">
        <v>1</v>
      </c>
      <c r="F92" s="6">
        <v>0.6</v>
      </c>
      <c r="G92" s="4">
        <v>3</v>
      </c>
      <c r="H92" s="5">
        <v>4</v>
      </c>
      <c r="I92" s="4">
        <v>1</v>
      </c>
    </row>
    <row r="93" spans="1:9">
      <c r="A93" s="1">
        <v>0</v>
      </c>
      <c r="B93" s="4">
        <v>32</v>
      </c>
      <c r="C93" s="4">
        <v>149</v>
      </c>
      <c r="D93" s="4">
        <v>100</v>
      </c>
      <c r="E93" s="4">
        <v>120</v>
      </c>
      <c r="F93" s="7">
        <v>6.6</v>
      </c>
      <c r="G93" s="4">
        <v>3</v>
      </c>
      <c r="H93" s="4">
        <v>3</v>
      </c>
      <c r="I93" s="4">
        <v>4</v>
      </c>
    </row>
    <row r="94" spans="1:9">
      <c r="A94" s="1">
        <v>0</v>
      </c>
      <c r="B94" s="4">
        <v>18</v>
      </c>
      <c r="C94" s="5">
        <v>0</v>
      </c>
      <c r="D94" s="5">
        <v>0</v>
      </c>
      <c r="E94" s="5">
        <v>0</v>
      </c>
      <c r="F94" s="6">
        <v>0</v>
      </c>
      <c r="G94" s="4">
        <v>2</v>
      </c>
      <c r="H94" s="5">
        <v>1</v>
      </c>
      <c r="I94" s="4">
        <v>3</v>
      </c>
    </row>
    <row r="95" spans="1:9">
      <c r="A95" s="1">
        <v>0</v>
      </c>
      <c r="B95" s="4">
        <v>34</v>
      </c>
      <c r="C95" s="4">
        <v>0</v>
      </c>
      <c r="D95" s="4">
        <v>0</v>
      </c>
      <c r="E95" s="4">
        <v>0</v>
      </c>
      <c r="F95" s="7">
        <v>0</v>
      </c>
      <c r="G95" s="4">
        <v>3</v>
      </c>
      <c r="H95" s="4">
        <v>3</v>
      </c>
      <c r="I95" s="4">
        <v>5</v>
      </c>
    </row>
    <row r="96" spans="1:9">
      <c r="A96" s="1">
        <v>1</v>
      </c>
      <c r="B96" s="4">
        <v>20</v>
      </c>
      <c r="C96" s="5">
        <v>98</v>
      </c>
      <c r="D96" s="5">
        <v>31</v>
      </c>
      <c r="E96" s="5">
        <v>18</v>
      </c>
      <c r="F96" s="6">
        <v>2.6</v>
      </c>
      <c r="G96" s="4">
        <v>4</v>
      </c>
      <c r="H96" s="5">
        <v>3</v>
      </c>
      <c r="I96" s="4">
        <v>1</v>
      </c>
    </row>
    <row r="97" spans="1:9">
      <c r="A97" s="1">
        <v>0</v>
      </c>
      <c r="B97" s="4">
        <v>25</v>
      </c>
      <c r="C97" s="4">
        <v>238</v>
      </c>
      <c r="D97" s="4">
        <v>68</v>
      </c>
      <c r="E97" s="4">
        <v>5</v>
      </c>
      <c r="F97" s="7">
        <v>5.5</v>
      </c>
      <c r="G97" s="4">
        <v>4</v>
      </c>
      <c r="H97" s="4">
        <v>4</v>
      </c>
      <c r="I97" s="4">
        <v>4</v>
      </c>
    </row>
    <row r="98" spans="1:9">
      <c r="A98" s="1">
        <v>1</v>
      </c>
      <c r="B98" s="4">
        <v>35</v>
      </c>
      <c r="C98" s="5">
        <v>62</v>
      </c>
      <c r="D98" s="5">
        <v>50</v>
      </c>
      <c r="E98" s="5">
        <v>18</v>
      </c>
      <c r="F98" s="6">
        <v>2.2999999999999998</v>
      </c>
      <c r="G98" s="4">
        <v>4</v>
      </c>
      <c r="H98" s="5">
        <v>5</v>
      </c>
      <c r="I98" s="4">
        <v>4</v>
      </c>
    </row>
    <row r="99" spans="1:9">
      <c r="A99" s="1">
        <v>1</v>
      </c>
      <c r="B99" s="4">
        <v>29</v>
      </c>
      <c r="C99" s="4">
        <v>0</v>
      </c>
      <c r="D99" s="4">
        <v>0</v>
      </c>
      <c r="E99" s="4">
        <v>0</v>
      </c>
      <c r="F99" s="7">
        <v>0</v>
      </c>
      <c r="G99" s="4">
        <v>3</v>
      </c>
      <c r="H99" s="4">
        <v>1</v>
      </c>
      <c r="I99" s="4">
        <v>2</v>
      </c>
    </row>
    <row r="100" spans="1:9">
      <c r="A100" s="1">
        <v>0</v>
      </c>
      <c r="B100" s="4">
        <v>20</v>
      </c>
      <c r="C100" s="5">
        <v>77</v>
      </c>
      <c r="D100" s="5">
        <v>189</v>
      </c>
      <c r="E100" s="5">
        <v>8</v>
      </c>
      <c r="F100" s="6">
        <v>4.9000000000000004</v>
      </c>
      <c r="G100" s="4">
        <v>2</v>
      </c>
      <c r="H100" s="5">
        <v>1</v>
      </c>
      <c r="I100" s="4">
        <v>5</v>
      </c>
    </row>
    <row r="101" spans="1:9">
      <c r="A101" s="1">
        <v>0</v>
      </c>
      <c r="B101" s="4">
        <v>35</v>
      </c>
      <c r="C101" s="4">
        <v>31</v>
      </c>
      <c r="D101" s="4">
        <v>114</v>
      </c>
      <c r="E101" s="4">
        <v>128</v>
      </c>
      <c r="F101" s="7">
        <v>4.9000000000000004</v>
      </c>
      <c r="G101" s="4">
        <v>4</v>
      </c>
      <c r="H101" s="4">
        <v>5</v>
      </c>
      <c r="I101" s="4">
        <v>3</v>
      </c>
    </row>
    <row r="102" spans="1:9">
      <c r="A102" s="1">
        <v>0</v>
      </c>
      <c r="B102" s="4">
        <v>26</v>
      </c>
      <c r="C102" s="5">
        <v>12</v>
      </c>
      <c r="D102" s="5">
        <v>6</v>
      </c>
      <c r="E102" s="5">
        <v>10</v>
      </c>
      <c r="F102" s="6">
        <v>0.5</v>
      </c>
      <c r="G102" s="4">
        <v>2</v>
      </c>
      <c r="H102" s="5">
        <v>4</v>
      </c>
      <c r="I102" s="4">
        <v>5</v>
      </c>
    </row>
    <row r="103" spans="1:9">
      <c r="A103" s="1">
        <v>0</v>
      </c>
      <c r="B103" s="4">
        <v>24</v>
      </c>
      <c r="C103" s="4">
        <v>47</v>
      </c>
      <c r="D103" s="4">
        <v>18</v>
      </c>
      <c r="E103" s="4">
        <v>5</v>
      </c>
      <c r="F103" s="7">
        <v>1.3</v>
      </c>
      <c r="G103" s="4">
        <v>4</v>
      </c>
      <c r="H103" s="4">
        <v>4</v>
      </c>
      <c r="I103" s="4">
        <v>5</v>
      </c>
    </row>
    <row r="104" spans="1:9">
      <c r="A104" s="1">
        <v>0</v>
      </c>
      <c r="B104" s="4">
        <v>31</v>
      </c>
      <c r="C104" s="5">
        <v>5</v>
      </c>
      <c r="D104" s="5">
        <v>1</v>
      </c>
      <c r="E104" s="5">
        <v>0</v>
      </c>
      <c r="F104" s="6">
        <v>0.1</v>
      </c>
      <c r="G104" s="4">
        <v>4</v>
      </c>
      <c r="H104" s="5">
        <v>4</v>
      </c>
      <c r="I104" s="4">
        <v>2</v>
      </c>
    </row>
    <row r="105" spans="1:9">
      <c r="A105" s="1">
        <v>0</v>
      </c>
      <c r="B105" s="4">
        <v>32</v>
      </c>
      <c r="C105" s="4">
        <v>376</v>
      </c>
      <c r="D105" s="4">
        <v>3</v>
      </c>
      <c r="E105" s="4">
        <v>1</v>
      </c>
      <c r="F105" s="7">
        <v>6.8</v>
      </c>
      <c r="G105" s="4">
        <v>3</v>
      </c>
      <c r="H105" s="4">
        <v>4</v>
      </c>
      <c r="I105" s="4">
        <v>5</v>
      </c>
    </row>
    <row r="106" spans="1:9">
      <c r="A106" s="1">
        <v>1</v>
      </c>
      <c r="B106" s="4">
        <v>27</v>
      </c>
      <c r="C106" s="5">
        <v>49</v>
      </c>
      <c r="D106" s="5">
        <v>0</v>
      </c>
      <c r="E106" s="5">
        <v>8</v>
      </c>
      <c r="F106" s="6">
        <v>1</v>
      </c>
      <c r="G106" s="4">
        <v>1</v>
      </c>
      <c r="H106" s="5">
        <v>2</v>
      </c>
      <c r="I106" s="4">
        <v>5</v>
      </c>
    </row>
    <row r="107" spans="1:9">
      <c r="A107" s="1">
        <v>1</v>
      </c>
      <c r="B107" s="4">
        <v>21</v>
      </c>
      <c r="C107" s="4">
        <v>5</v>
      </c>
      <c r="D107" s="4">
        <v>6</v>
      </c>
      <c r="E107" s="4">
        <v>0</v>
      </c>
      <c r="F107" s="7">
        <v>0.2</v>
      </c>
      <c r="G107" s="4">
        <v>3</v>
      </c>
      <c r="H107" s="4">
        <v>4</v>
      </c>
      <c r="I107" s="4">
        <v>4</v>
      </c>
    </row>
    <row r="108" spans="1:9">
      <c r="A108" s="1">
        <v>0</v>
      </c>
      <c r="B108" s="4">
        <v>23</v>
      </c>
      <c r="C108" s="5">
        <v>251</v>
      </c>
      <c r="D108" s="5">
        <v>88</v>
      </c>
      <c r="E108" s="5">
        <v>190</v>
      </c>
      <c r="F108" s="6">
        <v>9.4</v>
      </c>
      <c r="G108" s="4">
        <v>1</v>
      </c>
      <c r="H108" s="5">
        <v>2</v>
      </c>
      <c r="I108" s="4">
        <v>1</v>
      </c>
    </row>
    <row r="109" spans="1:9">
      <c r="A109" s="1">
        <v>0</v>
      </c>
      <c r="B109" s="4">
        <v>30</v>
      </c>
      <c r="C109" s="4">
        <v>203</v>
      </c>
      <c r="D109" s="4">
        <v>79</v>
      </c>
      <c r="E109" s="4">
        <v>175</v>
      </c>
      <c r="F109" s="7">
        <v>9.3000000000000007</v>
      </c>
      <c r="G109" s="4">
        <v>2</v>
      </c>
      <c r="H109" s="4">
        <v>5</v>
      </c>
      <c r="I109" s="4">
        <v>5</v>
      </c>
    </row>
    <row r="110" spans="1:9">
      <c r="A110" s="1">
        <v>0</v>
      </c>
      <c r="B110" s="4">
        <v>18</v>
      </c>
      <c r="C110" s="5">
        <v>78</v>
      </c>
      <c r="D110" s="5">
        <v>118</v>
      </c>
      <c r="E110" s="5">
        <v>1</v>
      </c>
      <c r="F110" s="6">
        <v>3.5</v>
      </c>
      <c r="G110" s="4">
        <v>2</v>
      </c>
      <c r="H110" s="5">
        <v>2</v>
      </c>
      <c r="I110" s="4">
        <v>5</v>
      </c>
    </row>
    <row r="111" spans="1:9">
      <c r="A111" s="1">
        <v>0</v>
      </c>
      <c r="B111" s="4">
        <v>22</v>
      </c>
      <c r="C111" s="4">
        <v>3</v>
      </c>
      <c r="D111" s="4">
        <v>2</v>
      </c>
      <c r="E111" s="4">
        <v>1</v>
      </c>
      <c r="F111" s="7">
        <v>0.1</v>
      </c>
      <c r="G111" s="4">
        <v>4</v>
      </c>
      <c r="H111" s="4">
        <v>4</v>
      </c>
      <c r="I111" s="4">
        <v>5</v>
      </c>
    </row>
    <row r="112" spans="1:9">
      <c r="A112" s="1">
        <v>1</v>
      </c>
      <c r="B112" s="4">
        <v>28</v>
      </c>
      <c r="C112" s="5">
        <v>42</v>
      </c>
      <c r="D112" s="5">
        <v>5</v>
      </c>
      <c r="E112" s="5">
        <v>2</v>
      </c>
      <c r="F112" s="6">
        <v>9.1</v>
      </c>
      <c r="G112" s="4">
        <v>2</v>
      </c>
      <c r="H112" s="5">
        <v>4</v>
      </c>
      <c r="I112" s="4">
        <v>5</v>
      </c>
    </row>
    <row r="113" spans="1:9">
      <c r="A113" s="1">
        <v>1</v>
      </c>
      <c r="B113" s="4">
        <v>33</v>
      </c>
      <c r="C113" s="4">
        <v>188</v>
      </c>
      <c r="D113" s="4">
        <v>200</v>
      </c>
      <c r="E113" s="4">
        <v>7</v>
      </c>
      <c r="F113" s="7">
        <v>7</v>
      </c>
      <c r="G113" s="4">
        <v>3</v>
      </c>
      <c r="H113" s="4">
        <v>5</v>
      </c>
      <c r="I113" s="4">
        <v>5</v>
      </c>
    </row>
    <row r="114" spans="1:9">
      <c r="A114" s="1">
        <v>0</v>
      </c>
      <c r="B114" s="4">
        <v>20</v>
      </c>
      <c r="C114" s="5">
        <v>169</v>
      </c>
      <c r="D114" s="5">
        <v>71</v>
      </c>
      <c r="E114" s="5">
        <v>129</v>
      </c>
      <c r="F114" s="6">
        <v>6.7</v>
      </c>
      <c r="G114" s="4">
        <v>3</v>
      </c>
      <c r="H114" s="5">
        <v>3</v>
      </c>
      <c r="I114" s="4">
        <v>1</v>
      </c>
    </row>
    <row r="115" spans="1:9">
      <c r="A115" s="1">
        <v>1</v>
      </c>
      <c r="B115" s="4">
        <v>27</v>
      </c>
      <c r="C115" s="4">
        <v>22</v>
      </c>
      <c r="D115" s="4">
        <v>16</v>
      </c>
      <c r="E115" s="4">
        <v>1</v>
      </c>
      <c r="F115" s="7">
        <v>0.7</v>
      </c>
      <c r="G115" s="4">
        <v>0</v>
      </c>
      <c r="H115" s="4">
        <v>4</v>
      </c>
      <c r="I115" s="4">
        <v>5</v>
      </c>
    </row>
    <row r="116" spans="1:9">
      <c r="A116" s="1">
        <v>0</v>
      </c>
      <c r="B116" s="4">
        <v>24</v>
      </c>
      <c r="C116" s="5">
        <v>0</v>
      </c>
      <c r="D116" s="5">
        <v>0</v>
      </c>
      <c r="E116" s="5">
        <v>0</v>
      </c>
      <c r="F116" s="6">
        <v>0</v>
      </c>
      <c r="G116" s="4">
        <v>2</v>
      </c>
      <c r="H116" s="5">
        <v>3</v>
      </c>
      <c r="I116" s="4">
        <v>4</v>
      </c>
    </row>
    <row r="117" spans="1:9">
      <c r="A117" s="1">
        <v>1</v>
      </c>
      <c r="B117" s="4">
        <v>31</v>
      </c>
      <c r="C117" s="4">
        <v>306</v>
      </c>
      <c r="D117" s="4">
        <v>63</v>
      </c>
      <c r="E117" s="4">
        <v>23</v>
      </c>
      <c r="F117" s="7">
        <v>6.9</v>
      </c>
      <c r="G117" s="4">
        <v>4</v>
      </c>
      <c r="H117" s="4">
        <v>5</v>
      </c>
      <c r="I117" s="4">
        <v>4</v>
      </c>
    </row>
    <row r="118" spans="1:9">
      <c r="A118" s="1">
        <v>1</v>
      </c>
      <c r="B118" s="4">
        <v>19</v>
      </c>
      <c r="C118" s="5">
        <v>285</v>
      </c>
      <c r="D118" s="5">
        <v>104</v>
      </c>
      <c r="E118" s="5">
        <v>18</v>
      </c>
      <c r="F118" s="6">
        <v>7.2</v>
      </c>
      <c r="G118" s="4">
        <v>3</v>
      </c>
      <c r="H118" s="5">
        <v>2</v>
      </c>
      <c r="I118" s="4">
        <v>5</v>
      </c>
    </row>
    <row r="119" spans="1:9">
      <c r="A119" s="1">
        <v>0</v>
      </c>
      <c r="B119" s="4">
        <v>35</v>
      </c>
      <c r="C119" s="4">
        <v>44</v>
      </c>
      <c r="D119" s="4">
        <v>39</v>
      </c>
      <c r="E119" s="4">
        <v>1</v>
      </c>
      <c r="F119" s="7">
        <v>1.5</v>
      </c>
      <c r="G119" s="4">
        <v>1</v>
      </c>
      <c r="H119" s="4">
        <v>3</v>
      </c>
      <c r="I119" s="4">
        <v>4</v>
      </c>
    </row>
    <row r="120" spans="1:9">
      <c r="A120" s="1">
        <v>1</v>
      </c>
      <c r="B120" s="4">
        <v>26</v>
      </c>
      <c r="C120" s="5">
        <v>213</v>
      </c>
      <c r="D120" s="5">
        <v>117</v>
      </c>
      <c r="E120" s="5">
        <v>74</v>
      </c>
      <c r="F120" s="6">
        <v>7.3</v>
      </c>
      <c r="G120" s="4">
        <v>2</v>
      </c>
      <c r="H120" s="5">
        <v>4</v>
      </c>
      <c r="I120" s="4">
        <v>5</v>
      </c>
    </row>
    <row r="121" spans="1:9">
      <c r="A121" s="1">
        <v>1</v>
      </c>
      <c r="B121" s="4">
        <v>30</v>
      </c>
      <c r="C121" s="4">
        <v>163</v>
      </c>
      <c r="D121" s="4">
        <v>160</v>
      </c>
      <c r="E121" s="4">
        <v>21</v>
      </c>
      <c r="F121" s="7">
        <v>6.1</v>
      </c>
      <c r="G121" s="4">
        <v>3</v>
      </c>
      <c r="H121" s="4">
        <v>2</v>
      </c>
      <c r="I121" s="4">
        <v>5</v>
      </c>
    </row>
    <row r="122" spans="1:9">
      <c r="A122" s="1">
        <v>1</v>
      </c>
      <c r="B122" s="4">
        <v>21</v>
      </c>
      <c r="C122" s="5">
        <v>71</v>
      </c>
      <c r="D122" s="5">
        <v>186</v>
      </c>
      <c r="E122" s="5">
        <v>1</v>
      </c>
      <c r="F122" s="6">
        <v>4.5999999999999996</v>
      </c>
      <c r="G122" s="4">
        <v>3</v>
      </c>
      <c r="H122" s="5">
        <v>3</v>
      </c>
      <c r="I122" s="4">
        <v>5</v>
      </c>
    </row>
    <row r="123" spans="1:9">
      <c r="A123" s="1">
        <v>1</v>
      </c>
      <c r="B123" s="4">
        <v>29</v>
      </c>
      <c r="C123" s="4">
        <v>343</v>
      </c>
      <c r="D123" s="4">
        <v>215</v>
      </c>
      <c r="E123" s="4">
        <v>56</v>
      </c>
      <c r="F123" s="7">
        <v>10.9</v>
      </c>
      <c r="G123" s="4">
        <v>4</v>
      </c>
      <c r="H123" s="4">
        <v>3</v>
      </c>
      <c r="I123" s="4">
        <v>5</v>
      </c>
    </row>
    <row r="124" spans="1:9">
      <c r="A124" s="1">
        <v>1</v>
      </c>
      <c r="B124" s="4">
        <v>23</v>
      </c>
      <c r="C124" s="5">
        <v>194</v>
      </c>
      <c r="D124" s="5">
        <v>67</v>
      </c>
      <c r="E124" s="5">
        <v>339</v>
      </c>
      <c r="F124" s="6">
        <v>11</v>
      </c>
      <c r="G124" s="4">
        <v>3</v>
      </c>
      <c r="H124" s="5">
        <v>4</v>
      </c>
      <c r="I124" s="4">
        <v>5</v>
      </c>
    </row>
    <row r="125" spans="1:9">
      <c r="A125" s="1">
        <v>1</v>
      </c>
      <c r="B125" s="4">
        <v>21</v>
      </c>
      <c r="C125" s="5">
        <v>140</v>
      </c>
      <c r="D125" s="5">
        <v>16</v>
      </c>
      <c r="E125" s="5">
        <v>9</v>
      </c>
      <c r="F125" s="6">
        <v>9.8000000000000007</v>
      </c>
      <c r="G125" s="4">
        <v>1</v>
      </c>
      <c r="H125" s="5">
        <v>4</v>
      </c>
      <c r="I125" s="4">
        <v>5</v>
      </c>
    </row>
    <row r="126" spans="1:9">
      <c r="A126" s="1">
        <v>0</v>
      </c>
      <c r="B126" s="4">
        <v>22</v>
      </c>
      <c r="C126" s="4">
        <v>109</v>
      </c>
      <c r="D126" s="4">
        <v>226</v>
      </c>
      <c r="E126" s="4">
        <v>18</v>
      </c>
      <c r="F126" s="7">
        <v>6.3</v>
      </c>
      <c r="G126" s="4">
        <v>4</v>
      </c>
      <c r="H126" s="4">
        <v>3</v>
      </c>
      <c r="I126" s="4">
        <v>5</v>
      </c>
    </row>
    <row r="127" spans="1:9">
      <c r="A127" s="1">
        <v>1</v>
      </c>
      <c r="B127" s="4">
        <v>26</v>
      </c>
      <c r="C127" s="5">
        <v>297</v>
      </c>
      <c r="D127" s="5">
        <v>122</v>
      </c>
      <c r="E127" s="5">
        <v>167</v>
      </c>
      <c r="F127" s="6">
        <v>10.4</v>
      </c>
      <c r="G127" s="4">
        <v>4</v>
      </c>
      <c r="H127" s="5">
        <v>2</v>
      </c>
      <c r="I127" s="4">
        <v>3</v>
      </c>
    </row>
    <row r="128" spans="1:9">
      <c r="A128" s="1">
        <v>0</v>
      </c>
      <c r="B128" s="4">
        <v>33</v>
      </c>
      <c r="C128" s="5">
        <v>43</v>
      </c>
      <c r="D128" s="5">
        <v>2</v>
      </c>
      <c r="E128" s="5">
        <v>0</v>
      </c>
      <c r="F128" s="6">
        <v>6.8</v>
      </c>
      <c r="G128" s="4">
        <v>4</v>
      </c>
      <c r="H128" s="5">
        <v>2</v>
      </c>
      <c r="I128" s="4">
        <v>5</v>
      </c>
    </row>
    <row r="129" spans="1:9">
      <c r="A129" s="1">
        <v>0</v>
      </c>
      <c r="B129" s="4">
        <v>20</v>
      </c>
      <c r="C129" s="4">
        <v>194</v>
      </c>
      <c r="D129" s="4">
        <v>205</v>
      </c>
      <c r="E129" s="4">
        <v>32</v>
      </c>
      <c r="F129" s="7">
        <v>7.7</v>
      </c>
      <c r="G129" s="4">
        <v>1</v>
      </c>
      <c r="H129" s="4">
        <v>4</v>
      </c>
      <c r="I129" s="4">
        <v>1</v>
      </c>
    </row>
    <row r="130" spans="1:9">
      <c r="A130" s="1">
        <v>1</v>
      </c>
      <c r="B130" s="4">
        <v>28</v>
      </c>
      <c r="C130" s="5">
        <v>171</v>
      </c>
      <c r="D130" s="5">
        <v>315</v>
      </c>
      <c r="E130" s="5">
        <v>71</v>
      </c>
      <c r="F130" s="6">
        <v>10.1</v>
      </c>
      <c r="G130" s="4">
        <v>2</v>
      </c>
      <c r="H130" s="5">
        <v>4</v>
      </c>
      <c r="I130" s="4">
        <v>5</v>
      </c>
    </row>
    <row r="131" spans="1:9">
      <c r="A131" s="1">
        <v>0</v>
      </c>
      <c r="B131" s="4">
        <v>25</v>
      </c>
      <c r="C131" s="4">
        <v>120</v>
      </c>
      <c r="D131" s="4">
        <v>221</v>
      </c>
      <c r="E131" s="4">
        <v>11</v>
      </c>
      <c r="F131" s="7">
        <v>6.3</v>
      </c>
      <c r="G131" s="4">
        <v>1</v>
      </c>
      <c r="H131" s="4">
        <v>4</v>
      </c>
      <c r="I131" s="4">
        <v>5</v>
      </c>
    </row>
    <row r="132" spans="1:9">
      <c r="A132" s="1">
        <v>1</v>
      </c>
      <c r="B132" s="4">
        <v>19</v>
      </c>
      <c r="C132" s="5">
        <v>105</v>
      </c>
      <c r="D132" s="5">
        <v>18</v>
      </c>
      <c r="E132" s="5">
        <v>24</v>
      </c>
      <c r="F132" s="6">
        <v>2.6</v>
      </c>
      <c r="G132" s="4">
        <v>3</v>
      </c>
      <c r="H132" s="5">
        <v>3</v>
      </c>
      <c r="I132" s="4">
        <v>3</v>
      </c>
    </row>
    <row r="133" spans="1:9">
      <c r="A133" s="1">
        <v>0</v>
      </c>
      <c r="B133" s="4">
        <v>24</v>
      </c>
      <c r="C133" s="4">
        <v>0</v>
      </c>
      <c r="D133" s="4">
        <v>0</v>
      </c>
      <c r="E133" s="4">
        <v>0</v>
      </c>
      <c r="F133" s="7">
        <v>0</v>
      </c>
      <c r="G133" s="4">
        <v>1</v>
      </c>
      <c r="H133" s="4">
        <v>3</v>
      </c>
      <c r="I133" s="4">
        <v>5</v>
      </c>
    </row>
    <row r="134" spans="1:9">
      <c r="A134" s="1">
        <v>1</v>
      </c>
      <c r="B134" s="4">
        <v>29</v>
      </c>
      <c r="C134" s="5">
        <v>56</v>
      </c>
      <c r="D134" s="5">
        <v>38</v>
      </c>
      <c r="E134" s="5">
        <v>140</v>
      </c>
      <c r="F134" s="6">
        <v>4.2</v>
      </c>
      <c r="G134" s="4">
        <v>4</v>
      </c>
      <c r="H134" s="5">
        <v>3</v>
      </c>
      <c r="I134" s="4">
        <v>5</v>
      </c>
    </row>
    <row r="135" spans="1:9">
      <c r="A135" s="1">
        <v>1</v>
      </c>
      <c r="B135" s="4">
        <v>30</v>
      </c>
      <c r="C135" s="4">
        <v>0</v>
      </c>
      <c r="D135" s="4">
        <v>5</v>
      </c>
      <c r="E135" s="4">
        <v>0</v>
      </c>
      <c r="F135" s="7">
        <v>0.1</v>
      </c>
      <c r="G135" s="4">
        <v>2</v>
      </c>
      <c r="H135" s="4">
        <v>5</v>
      </c>
      <c r="I135" s="4">
        <v>5</v>
      </c>
    </row>
    <row r="136" spans="1:9">
      <c r="A136" s="1">
        <v>1</v>
      </c>
      <c r="B136" s="4">
        <v>27</v>
      </c>
      <c r="C136" s="5">
        <v>9</v>
      </c>
      <c r="D136" s="5">
        <v>1</v>
      </c>
      <c r="E136" s="5">
        <v>7</v>
      </c>
      <c r="F136" s="6">
        <v>0.3</v>
      </c>
      <c r="G136" s="4">
        <v>1</v>
      </c>
      <c r="H136" s="5">
        <v>3</v>
      </c>
      <c r="I136" s="4">
        <v>4</v>
      </c>
    </row>
    <row r="137" spans="1:9">
      <c r="A137" s="1">
        <v>0</v>
      </c>
      <c r="B137" s="4">
        <v>31</v>
      </c>
      <c r="C137" s="4">
        <v>283</v>
      </c>
      <c r="D137" s="4">
        <v>131</v>
      </c>
      <c r="E137" s="4">
        <v>127</v>
      </c>
      <c r="F137" s="7">
        <v>9.6</v>
      </c>
      <c r="G137" s="4">
        <v>2</v>
      </c>
      <c r="H137" s="4">
        <v>4</v>
      </c>
      <c r="I137" s="4">
        <v>5</v>
      </c>
    </row>
    <row r="138" spans="1:9">
      <c r="A138" s="1">
        <v>1</v>
      </c>
      <c r="B138" s="4">
        <v>35</v>
      </c>
      <c r="C138" s="5">
        <v>157</v>
      </c>
      <c r="D138" s="5">
        <v>25</v>
      </c>
      <c r="E138" s="5">
        <v>51</v>
      </c>
      <c r="F138" s="6">
        <v>4.0999999999999996</v>
      </c>
      <c r="G138" s="4">
        <v>3</v>
      </c>
      <c r="H138" s="5">
        <v>2</v>
      </c>
      <c r="I138" s="4">
        <v>3</v>
      </c>
    </row>
    <row r="139" spans="1:9">
      <c r="A139" s="1">
        <v>0</v>
      </c>
      <c r="B139" s="4">
        <v>32</v>
      </c>
      <c r="C139" s="4">
        <v>25</v>
      </c>
      <c r="D139" s="4">
        <v>3</v>
      </c>
      <c r="E139" s="4">
        <v>2</v>
      </c>
      <c r="F139" s="7">
        <v>6.7</v>
      </c>
      <c r="G139" s="4">
        <v>3</v>
      </c>
      <c r="H139" s="4">
        <v>5</v>
      </c>
      <c r="I139" s="4">
        <v>4</v>
      </c>
    </row>
    <row r="140" spans="1:9">
      <c r="A140" s="1">
        <v>1</v>
      </c>
      <c r="B140" s="4">
        <v>23</v>
      </c>
      <c r="C140" s="5">
        <v>60</v>
      </c>
      <c r="D140" s="5">
        <v>12</v>
      </c>
      <c r="E140" s="5">
        <v>11</v>
      </c>
      <c r="F140" s="6">
        <v>1.5</v>
      </c>
      <c r="G140" s="4">
        <v>4</v>
      </c>
      <c r="H140" s="5">
        <v>2</v>
      </c>
      <c r="I140" s="4">
        <v>4</v>
      </c>
    </row>
    <row r="141" spans="1:9">
      <c r="A141" s="1">
        <v>0</v>
      </c>
      <c r="B141" s="4">
        <v>18</v>
      </c>
      <c r="C141" s="4">
        <v>196</v>
      </c>
      <c r="D141" s="4">
        <v>293</v>
      </c>
      <c r="E141" s="4">
        <v>116</v>
      </c>
      <c r="F141" s="7">
        <v>11.4</v>
      </c>
      <c r="G141" s="4">
        <v>2</v>
      </c>
      <c r="H141" s="4">
        <v>4</v>
      </c>
      <c r="I141" s="4">
        <v>1</v>
      </c>
    </row>
    <row r="142" spans="1:9">
      <c r="A142" s="1">
        <v>1</v>
      </c>
      <c r="B142" s="4">
        <v>19</v>
      </c>
      <c r="C142" s="5">
        <v>270</v>
      </c>
      <c r="D142" s="5">
        <v>51</v>
      </c>
      <c r="E142" s="5">
        <v>276</v>
      </c>
      <c r="F142" s="6">
        <v>10.6</v>
      </c>
      <c r="G142" s="4">
        <v>1</v>
      </c>
      <c r="H142" s="5">
        <v>2</v>
      </c>
      <c r="I142" s="4">
        <v>5</v>
      </c>
    </row>
    <row r="143" spans="1:9">
      <c r="A143" s="1">
        <v>0</v>
      </c>
      <c r="B143" s="4">
        <v>32</v>
      </c>
      <c r="C143" s="4">
        <v>56</v>
      </c>
      <c r="D143" s="4">
        <v>11</v>
      </c>
      <c r="E143" s="4">
        <v>1</v>
      </c>
      <c r="F143" s="7">
        <v>1.2</v>
      </c>
      <c r="G143" s="4">
        <v>1</v>
      </c>
      <c r="H143" s="4">
        <v>2</v>
      </c>
      <c r="I143" s="4">
        <v>4</v>
      </c>
    </row>
    <row r="144" spans="1:9">
      <c r="A144" s="1">
        <v>1</v>
      </c>
      <c r="B144" s="4">
        <v>28</v>
      </c>
      <c r="C144" s="5">
        <v>0</v>
      </c>
      <c r="D144" s="5">
        <v>0</v>
      </c>
      <c r="E144" s="5">
        <v>0</v>
      </c>
      <c r="F144" s="6">
        <v>0</v>
      </c>
      <c r="G144" s="4">
        <v>2</v>
      </c>
      <c r="H144" s="5">
        <v>2</v>
      </c>
      <c r="I144" s="4">
        <v>3</v>
      </c>
    </row>
    <row r="145" spans="1:9">
      <c r="A145" s="1">
        <v>1</v>
      </c>
      <c r="B145" s="4">
        <v>23</v>
      </c>
      <c r="C145" s="4">
        <v>225</v>
      </c>
      <c r="D145" s="4">
        <v>76</v>
      </c>
      <c r="E145" s="4">
        <v>81</v>
      </c>
      <c r="F145" s="7">
        <v>8.1999999999999993</v>
      </c>
      <c r="G145" s="4">
        <v>3</v>
      </c>
      <c r="H145" s="4">
        <v>5</v>
      </c>
      <c r="I145" s="4">
        <v>5</v>
      </c>
    </row>
    <row r="146" spans="1:9">
      <c r="A146" s="1">
        <v>1</v>
      </c>
      <c r="B146" s="4">
        <v>31</v>
      </c>
      <c r="C146" s="5">
        <v>284</v>
      </c>
      <c r="D146" s="5">
        <v>157</v>
      </c>
      <c r="E146" s="5">
        <v>112</v>
      </c>
      <c r="F146" s="6">
        <v>10</v>
      </c>
      <c r="G146" s="4">
        <v>2</v>
      </c>
      <c r="H146" s="5">
        <v>3</v>
      </c>
      <c r="I146" s="4">
        <v>5</v>
      </c>
    </row>
    <row r="147" spans="1:9">
      <c r="A147" s="1">
        <v>1</v>
      </c>
      <c r="B147" s="4">
        <v>27</v>
      </c>
      <c r="C147" s="4">
        <v>16</v>
      </c>
      <c r="D147" s="4">
        <v>104</v>
      </c>
      <c r="E147" s="4">
        <v>0</v>
      </c>
      <c r="F147" s="7">
        <v>2.2000000000000002</v>
      </c>
      <c r="G147" s="4">
        <v>3</v>
      </c>
      <c r="H147" s="4">
        <v>4</v>
      </c>
      <c r="I147" s="4">
        <v>3</v>
      </c>
    </row>
    <row r="148" spans="1:9">
      <c r="A148" s="1">
        <v>1</v>
      </c>
      <c r="B148" s="4">
        <v>26</v>
      </c>
      <c r="C148" s="4">
        <v>128</v>
      </c>
      <c r="D148" s="4">
        <v>178</v>
      </c>
      <c r="E148" s="4">
        <v>7</v>
      </c>
      <c r="F148" s="7">
        <v>5.6</v>
      </c>
      <c r="G148" s="4">
        <v>1</v>
      </c>
      <c r="H148" s="4">
        <v>3</v>
      </c>
      <c r="I148" s="4">
        <v>2</v>
      </c>
    </row>
    <row r="149" spans="1:9">
      <c r="A149" s="1">
        <v>0</v>
      </c>
      <c r="B149" s="4">
        <v>20</v>
      </c>
      <c r="C149" s="5">
        <v>90</v>
      </c>
      <c r="D149" s="5">
        <v>2</v>
      </c>
      <c r="E149" s="5">
        <v>2</v>
      </c>
      <c r="F149" s="6">
        <v>4.7</v>
      </c>
      <c r="G149" s="4">
        <v>1</v>
      </c>
      <c r="H149" s="5">
        <v>3</v>
      </c>
      <c r="I149" s="4">
        <v>5</v>
      </c>
    </row>
    <row r="150" spans="1:9">
      <c r="A150" s="1">
        <v>0</v>
      </c>
      <c r="B150" s="4">
        <v>33</v>
      </c>
      <c r="C150" s="4">
        <v>152</v>
      </c>
      <c r="D150" s="4">
        <v>60</v>
      </c>
      <c r="E150" s="4">
        <v>186</v>
      </c>
      <c r="F150" s="7">
        <v>7.2</v>
      </c>
      <c r="G150" s="4">
        <v>3</v>
      </c>
      <c r="H150" s="4">
        <v>5</v>
      </c>
      <c r="I150" s="4">
        <v>2</v>
      </c>
    </row>
    <row r="151" spans="1:9">
      <c r="A151" s="1">
        <v>1</v>
      </c>
      <c r="B151" s="4">
        <v>30</v>
      </c>
      <c r="C151" s="5">
        <v>185</v>
      </c>
      <c r="D151" s="5">
        <v>100</v>
      </c>
      <c r="E151" s="5">
        <v>280</v>
      </c>
      <c r="F151" s="6">
        <v>10.199999999999999</v>
      </c>
      <c r="G151" s="4">
        <v>2</v>
      </c>
      <c r="H151" s="5">
        <v>3</v>
      </c>
      <c r="I151" s="4">
        <v>4</v>
      </c>
    </row>
    <row r="152" spans="1:9">
      <c r="A152" s="1">
        <v>1</v>
      </c>
      <c r="B152" s="4">
        <v>24</v>
      </c>
      <c r="C152" s="4">
        <v>5</v>
      </c>
      <c r="D152" s="4">
        <v>35</v>
      </c>
      <c r="E152" s="4">
        <v>16</v>
      </c>
      <c r="F152" s="7">
        <v>1</v>
      </c>
      <c r="G152" s="4">
        <v>4</v>
      </c>
      <c r="H152" s="4">
        <v>2</v>
      </c>
      <c r="I152" s="4">
        <v>3</v>
      </c>
    </row>
    <row r="153" spans="1:9">
      <c r="A153" s="1">
        <v>1</v>
      </c>
      <c r="B153" s="4">
        <v>22</v>
      </c>
      <c r="C153" s="5">
        <v>2</v>
      </c>
      <c r="D153" s="5">
        <v>15</v>
      </c>
      <c r="E153" s="5">
        <v>0</v>
      </c>
      <c r="F153" s="6">
        <v>0.3</v>
      </c>
      <c r="G153" s="4">
        <v>2</v>
      </c>
      <c r="H153" s="5">
        <v>1</v>
      </c>
      <c r="I153" s="4">
        <v>4</v>
      </c>
    </row>
    <row r="154" spans="1:9">
      <c r="A154" s="1">
        <v>1</v>
      </c>
      <c r="B154" s="4">
        <v>19</v>
      </c>
      <c r="C154" s="4">
        <v>99</v>
      </c>
      <c r="D154" s="4">
        <v>258</v>
      </c>
      <c r="E154" s="4">
        <v>1</v>
      </c>
      <c r="F154" s="7">
        <v>6.4</v>
      </c>
      <c r="G154" s="4">
        <v>4</v>
      </c>
      <c r="H154" s="4">
        <v>4</v>
      </c>
      <c r="I154" s="4">
        <v>3</v>
      </c>
    </row>
    <row r="155" spans="1:9">
      <c r="A155" s="1">
        <v>1</v>
      </c>
      <c r="B155" s="4">
        <v>32</v>
      </c>
      <c r="C155" s="5">
        <v>106</v>
      </c>
      <c r="D155" s="5">
        <v>27</v>
      </c>
      <c r="E155" s="5">
        <v>86</v>
      </c>
      <c r="F155" s="6">
        <v>3.9</v>
      </c>
      <c r="G155" s="4">
        <v>3</v>
      </c>
      <c r="H155" s="5">
        <v>4</v>
      </c>
      <c r="I155" s="4">
        <v>2</v>
      </c>
    </row>
    <row r="156" spans="1:9">
      <c r="A156" s="1">
        <v>1</v>
      </c>
      <c r="B156" s="4">
        <v>28</v>
      </c>
      <c r="C156" s="4">
        <v>1</v>
      </c>
      <c r="D156" s="4">
        <v>1</v>
      </c>
      <c r="E156" s="4">
        <v>4</v>
      </c>
      <c r="F156" s="7">
        <v>0.1</v>
      </c>
      <c r="G156" s="4">
        <v>1</v>
      </c>
      <c r="H156" s="4">
        <v>3</v>
      </c>
      <c r="I156" s="4">
        <v>3</v>
      </c>
    </row>
    <row r="157" spans="1:9">
      <c r="A157" s="1">
        <v>1</v>
      </c>
      <c r="B157" s="4">
        <v>23</v>
      </c>
      <c r="C157" s="5">
        <v>36</v>
      </c>
      <c r="D157" s="5">
        <v>2</v>
      </c>
      <c r="E157" s="5">
        <v>19</v>
      </c>
      <c r="F157" s="6">
        <v>1.3</v>
      </c>
      <c r="G157" s="4">
        <v>4</v>
      </c>
      <c r="H157" s="5">
        <v>4</v>
      </c>
      <c r="I157" s="4">
        <v>5</v>
      </c>
    </row>
    <row r="158" spans="1:9">
      <c r="A158" s="1">
        <v>1</v>
      </c>
      <c r="B158" s="4">
        <v>31</v>
      </c>
      <c r="C158" s="4">
        <v>36</v>
      </c>
      <c r="D158" s="4">
        <v>21</v>
      </c>
      <c r="E158" s="4">
        <v>5</v>
      </c>
      <c r="F158" s="7">
        <v>1.1000000000000001</v>
      </c>
      <c r="G158" s="4">
        <v>1</v>
      </c>
      <c r="H158" s="4">
        <v>3</v>
      </c>
      <c r="I158" s="4">
        <v>3</v>
      </c>
    </row>
    <row r="159" spans="1:9">
      <c r="A159" s="1">
        <v>1</v>
      </c>
      <c r="B159" s="4">
        <v>27</v>
      </c>
      <c r="C159" s="5">
        <v>197</v>
      </c>
      <c r="D159" s="5">
        <v>156</v>
      </c>
      <c r="E159" s="5">
        <v>7</v>
      </c>
      <c r="F159" s="6">
        <v>6.4</v>
      </c>
      <c r="G159" s="4">
        <v>3</v>
      </c>
      <c r="H159" s="5">
        <v>4</v>
      </c>
      <c r="I159" s="4">
        <v>4</v>
      </c>
    </row>
    <row r="160" spans="1:9">
      <c r="A160" s="1">
        <v>1</v>
      </c>
      <c r="B160" s="4">
        <v>26</v>
      </c>
      <c r="C160" s="5">
        <v>51</v>
      </c>
      <c r="D160" s="5">
        <v>22</v>
      </c>
      <c r="E160" s="5">
        <v>7</v>
      </c>
      <c r="F160" s="6">
        <v>1.4</v>
      </c>
      <c r="G160" s="4">
        <v>2</v>
      </c>
      <c r="H160" s="5">
        <v>4</v>
      </c>
      <c r="I160" s="4">
        <v>5</v>
      </c>
    </row>
    <row r="161" spans="1:9">
      <c r="A161" s="1">
        <v>1</v>
      </c>
      <c r="B161" s="4">
        <v>20</v>
      </c>
      <c r="C161" s="4">
        <v>19</v>
      </c>
      <c r="D161" s="4">
        <v>71</v>
      </c>
      <c r="E161" s="4">
        <v>32</v>
      </c>
      <c r="F161" s="7">
        <v>2.2000000000000002</v>
      </c>
      <c r="G161" s="4">
        <v>3</v>
      </c>
      <c r="H161" s="4">
        <v>3</v>
      </c>
      <c r="I161" s="4">
        <v>4</v>
      </c>
    </row>
    <row r="162" spans="1:9">
      <c r="A162" s="1">
        <v>1</v>
      </c>
      <c r="B162" s="4">
        <v>33</v>
      </c>
      <c r="C162" s="5">
        <v>6</v>
      </c>
      <c r="D162" s="5">
        <v>41</v>
      </c>
      <c r="E162" s="5">
        <v>9</v>
      </c>
      <c r="F162" s="6">
        <v>1</v>
      </c>
      <c r="G162" s="4">
        <v>4</v>
      </c>
      <c r="H162" s="5">
        <v>3</v>
      </c>
      <c r="I162" s="4">
        <v>3</v>
      </c>
    </row>
    <row r="163" spans="1:9">
      <c r="A163" s="1">
        <v>0</v>
      </c>
      <c r="B163" s="4">
        <v>30</v>
      </c>
      <c r="C163" s="4">
        <v>45</v>
      </c>
      <c r="D163" s="4">
        <v>9</v>
      </c>
      <c r="E163" s="4">
        <v>0</v>
      </c>
      <c r="F163" s="7">
        <v>8.3000000000000007</v>
      </c>
      <c r="G163" s="4">
        <v>4</v>
      </c>
      <c r="H163" s="4">
        <v>2</v>
      </c>
      <c r="I163" s="4">
        <v>2</v>
      </c>
    </row>
    <row r="164" spans="1:9">
      <c r="A164" s="1">
        <v>1</v>
      </c>
      <c r="B164" s="4">
        <v>24</v>
      </c>
      <c r="C164" s="5">
        <v>206</v>
      </c>
      <c r="D164" s="5">
        <v>237</v>
      </c>
      <c r="E164" s="5">
        <v>45</v>
      </c>
      <c r="F164" s="6">
        <v>8.9</v>
      </c>
      <c r="G164" s="4">
        <v>4</v>
      </c>
      <c r="H164" s="5">
        <v>4</v>
      </c>
      <c r="I164" s="4">
        <v>3</v>
      </c>
    </row>
    <row r="165" spans="1:9">
      <c r="A165" s="1">
        <v>1</v>
      </c>
      <c r="B165" s="4">
        <v>22</v>
      </c>
      <c r="C165" s="4">
        <v>16</v>
      </c>
      <c r="D165" s="4">
        <v>135</v>
      </c>
      <c r="E165" s="4">
        <v>5</v>
      </c>
      <c r="F165" s="7">
        <v>2.8</v>
      </c>
      <c r="G165" s="4">
        <v>3</v>
      </c>
      <c r="H165" s="4">
        <v>2</v>
      </c>
      <c r="I165" s="4">
        <v>3</v>
      </c>
    </row>
    <row r="166" spans="1:9">
      <c r="A166" s="1">
        <v>1</v>
      </c>
      <c r="B166" s="4">
        <v>35</v>
      </c>
      <c r="C166" s="4">
        <v>36</v>
      </c>
      <c r="D166" s="4">
        <v>6</v>
      </c>
      <c r="E166" s="4">
        <v>1</v>
      </c>
      <c r="F166" s="7">
        <v>5.7</v>
      </c>
      <c r="G166" s="4">
        <v>3</v>
      </c>
      <c r="H166" s="4">
        <v>3</v>
      </c>
      <c r="I166" s="4">
        <v>1</v>
      </c>
    </row>
    <row r="167" spans="1:9">
      <c r="A167" s="1">
        <v>0</v>
      </c>
      <c r="B167" s="4">
        <v>20</v>
      </c>
      <c r="C167" s="5">
        <v>249</v>
      </c>
      <c r="D167" s="5">
        <v>158</v>
      </c>
      <c r="E167" s="5">
        <v>84</v>
      </c>
      <c r="F167" s="6">
        <v>8.6999999999999993</v>
      </c>
      <c r="G167" s="4">
        <v>3</v>
      </c>
      <c r="H167" s="5">
        <v>2</v>
      </c>
      <c r="I167" s="4">
        <v>1</v>
      </c>
    </row>
    <row r="168" spans="1:9">
      <c r="A168" s="1">
        <v>0</v>
      </c>
      <c r="B168" s="4">
        <v>25</v>
      </c>
      <c r="C168" s="4">
        <v>115</v>
      </c>
      <c r="D168" s="4">
        <v>35</v>
      </c>
      <c r="E168" s="4">
        <v>220</v>
      </c>
      <c r="F168" s="7">
        <v>6.6</v>
      </c>
      <c r="G168" s="4">
        <v>3</v>
      </c>
      <c r="H168" s="4">
        <v>3</v>
      </c>
      <c r="I168" s="4">
        <v>4</v>
      </c>
    </row>
    <row r="169" spans="1:9">
      <c r="A169" s="1">
        <v>1</v>
      </c>
      <c r="B169" s="4">
        <v>19</v>
      </c>
      <c r="C169" s="5">
        <v>25</v>
      </c>
      <c r="D169" s="5">
        <v>101</v>
      </c>
      <c r="E169" s="5">
        <v>8</v>
      </c>
      <c r="F169" s="6">
        <v>2.4</v>
      </c>
      <c r="G169" s="4">
        <v>1</v>
      </c>
      <c r="H169" s="5">
        <v>3</v>
      </c>
      <c r="I169" s="4">
        <v>3</v>
      </c>
    </row>
    <row r="170" spans="1:9">
      <c r="A170" s="1">
        <v>1</v>
      </c>
      <c r="B170" s="4">
        <v>22</v>
      </c>
      <c r="C170" s="4">
        <v>21</v>
      </c>
      <c r="D170" s="4">
        <v>18</v>
      </c>
      <c r="E170" s="4">
        <v>11</v>
      </c>
      <c r="F170" s="7">
        <v>0.9</v>
      </c>
      <c r="G170" s="4">
        <v>2</v>
      </c>
      <c r="H170" s="4">
        <v>2</v>
      </c>
      <c r="I170" s="4">
        <v>5</v>
      </c>
    </row>
    <row r="171" spans="1:9">
      <c r="A171" s="1">
        <v>1</v>
      </c>
      <c r="B171" s="4">
        <v>23</v>
      </c>
      <c r="C171" s="5">
        <v>333</v>
      </c>
      <c r="D171" s="5">
        <v>100</v>
      </c>
      <c r="E171" s="5">
        <v>3</v>
      </c>
      <c r="F171" s="6">
        <v>7.7</v>
      </c>
      <c r="G171" s="4">
        <v>3</v>
      </c>
      <c r="H171" s="5">
        <v>3</v>
      </c>
      <c r="I171" s="4">
        <v>3</v>
      </c>
    </row>
    <row r="172" spans="1:9">
      <c r="A172" s="1">
        <v>0</v>
      </c>
      <c r="B172" s="4">
        <v>24</v>
      </c>
      <c r="C172" s="4">
        <v>111</v>
      </c>
      <c r="D172" s="4">
        <v>2</v>
      </c>
      <c r="E172" s="4">
        <v>1</v>
      </c>
      <c r="F172" s="7">
        <v>2</v>
      </c>
      <c r="G172" s="4">
        <v>1</v>
      </c>
      <c r="H172" s="4">
        <v>1</v>
      </c>
      <c r="I172" s="4">
        <v>3</v>
      </c>
    </row>
    <row r="173" spans="1:9">
      <c r="A173" s="1">
        <v>0</v>
      </c>
      <c r="B173" s="4">
        <v>21</v>
      </c>
      <c r="C173" s="5">
        <v>6</v>
      </c>
      <c r="D173" s="5">
        <v>0</v>
      </c>
      <c r="E173" s="5">
        <v>0</v>
      </c>
      <c r="F173" s="6">
        <v>0.1</v>
      </c>
      <c r="G173" s="4">
        <v>2</v>
      </c>
      <c r="H173" s="5">
        <v>3</v>
      </c>
      <c r="I173" s="4">
        <v>2</v>
      </c>
    </row>
    <row r="174" spans="1:9">
      <c r="A174" s="1">
        <v>0</v>
      </c>
      <c r="B174" s="4">
        <v>18</v>
      </c>
      <c r="C174" s="4">
        <v>32</v>
      </c>
      <c r="D174" s="4">
        <v>19</v>
      </c>
      <c r="E174" s="4">
        <v>4</v>
      </c>
      <c r="F174" s="7">
        <v>2.5</v>
      </c>
      <c r="G174" s="4">
        <v>1</v>
      </c>
      <c r="H174" s="4">
        <v>3</v>
      </c>
      <c r="I174" s="4">
        <v>3</v>
      </c>
    </row>
    <row r="175" spans="1:9">
      <c r="A175" s="1">
        <v>0</v>
      </c>
      <c r="B175" s="4">
        <v>18</v>
      </c>
      <c r="C175" s="5">
        <v>64</v>
      </c>
      <c r="D175" s="5">
        <v>18</v>
      </c>
      <c r="E175" s="5">
        <v>4</v>
      </c>
      <c r="F175" s="6">
        <v>4.7</v>
      </c>
      <c r="G175" s="4">
        <v>1</v>
      </c>
      <c r="H175" s="5">
        <v>4</v>
      </c>
      <c r="I175" s="4">
        <v>5</v>
      </c>
    </row>
    <row r="176" spans="1:9">
      <c r="A176" s="1">
        <v>0</v>
      </c>
      <c r="B176" s="4">
        <v>19</v>
      </c>
      <c r="C176" s="4">
        <v>273</v>
      </c>
      <c r="D176" s="4">
        <v>178</v>
      </c>
      <c r="E176" s="4">
        <v>229</v>
      </c>
      <c r="F176" s="7">
        <v>3.2</v>
      </c>
      <c r="G176" s="4">
        <v>3</v>
      </c>
      <c r="H176" s="4">
        <v>3</v>
      </c>
      <c r="I176" s="4">
        <v>5</v>
      </c>
    </row>
    <row r="177" spans="1:9">
      <c r="A177" s="1">
        <v>1</v>
      </c>
      <c r="B177" s="4">
        <v>20</v>
      </c>
      <c r="C177" s="4">
        <v>149</v>
      </c>
      <c r="D177" s="4">
        <v>27</v>
      </c>
      <c r="E177" s="4">
        <v>169</v>
      </c>
      <c r="F177" s="7">
        <v>5.3</v>
      </c>
      <c r="G177" s="4">
        <v>2</v>
      </c>
      <c r="H177" s="5">
        <v>3</v>
      </c>
      <c r="I177" s="4">
        <v>3</v>
      </c>
    </row>
    <row r="178" spans="1:9">
      <c r="A178" s="1">
        <v>1</v>
      </c>
      <c r="B178" s="4">
        <v>21</v>
      </c>
      <c r="C178" s="4">
        <v>7</v>
      </c>
      <c r="D178" s="4">
        <v>212</v>
      </c>
      <c r="E178" s="4">
        <v>302</v>
      </c>
      <c r="F178" s="7">
        <v>3.5</v>
      </c>
      <c r="G178" s="4">
        <v>2</v>
      </c>
      <c r="H178" s="4">
        <v>3</v>
      </c>
      <c r="I178" s="4">
        <v>5</v>
      </c>
    </row>
    <row r="179" spans="1:9">
      <c r="A179" s="1">
        <v>0</v>
      </c>
      <c r="B179" s="4">
        <v>22</v>
      </c>
      <c r="C179" s="4">
        <v>228</v>
      </c>
      <c r="D179" s="4">
        <v>262</v>
      </c>
      <c r="E179" s="4">
        <v>293</v>
      </c>
      <c r="F179" s="7">
        <v>11.2</v>
      </c>
      <c r="G179" s="4">
        <v>4</v>
      </c>
      <c r="H179" s="5">
        <v>2</v>
      </c>
      <c r="I179" s="4">
        <v>5</v>
      </c>
    </row>
    <row r="180" spans="1:9">
      <c r="A180" s="1">
        <v>1</v>
      </c>
      <c r="B180" s="4">
        <v>23</v>
      </c>
      <c r="C180" s="4">
        <v>271</v>
      </c>
      <c r="D180" s="4">
        <v>285</v>
      </c>
      <c r="E180" s="4">
        <v>135</v>
      </c>
      <c r="F180" s="7">
        <v>5.7</v>
      </c>
      <c r="G180" s="4">
        <v>3</v>
      </c>
      <c r="H180" s="4">
        <v>3</v>
      </c>
      <c r="I180" s="4">
        <v>3</v>
      </c>
    </row>
    <row r="181" spans="1:9">
      <c r="A181" s="1">
        <v>0</v>
      </c>
      <c r="B181" s="4">
        <v>24</v>
      </c>
      <c r="C181" s="4">
        <v>23</v>
      </c>
      <c r="D181" s="4">
        <v>72</v>
      </c>
      <c r="E181" s="4">
        <v>284</v>
      </c>
      <c r="F181" s="7">
        <v>4.3</v>
      </c>
      <c r="G181" s="4">
        <v>4</v>
      </c>
      <c r="H181" s="5">
        <v>2</v>
      </c>
      <c r="I181" s="4">
        <v>2</v>
      </c>
    </row>
    <row r="182" spans="1:9">
      <c r="A182" s="1">
        <v>1</v>
      </c>
      <c r="B182" s="4">
        <v>25</v>
      </c>
      <c r="C182" s="4">
        <v>157</v>
      </c>
      <c r="D182" s="4">
        <v>276</v>
      </c>
      <c r="E182" s="4">
        <v>25</v>
      </c>
      <c r="F182" s="7">
        <v>8.6</v>
      </c>
      <c r="G182" s="4">
        <v>4</v>
      </c>
      <c r="H182" s="4">
        <v>5</v>
      </c>
      <c r="I182" s="4">
        <v>3</v>
      </c>
    </row>
    <row r="183" spans="1:9">
      <c r="A183" s="1">
        <v>0</v>
      </c>
      <c r="B183" s="4">
        <v>26</v>
      </c>
      <c r="C183" s="4">
        <v>82</v>
      </c>
      <c r="D183" s="4">
        <v>376</v>
      </c>
      <c r="E183" s="4">
        <v>279</v>
      </c>
      <c r="F183" s="7">
        <v>3.1</v>
      </c>
      <c r="G183" s="4">
        <v>4</v>
      </c>
      <c r="H183" s="5">
        <v>3</v>
      </c>
      <c r="I183" s="4">
        <v>2</v>
      </c>
    </row>
    <row r="184" spans="1:9">
      <c r="A184" s="1">
        <v>0</v>
      </c>
      <c r="B184" s="4">
        <v>27</v>
      </c>
      <c r="C184" s="4">
        <v>393</v>
      </c>
      <c r="D184" s="4">
        <v>177</v>
      </c>
      <c r="E184" s="4">
        <v>379</v>
      </c>
      <c r="F184" s="7">
        <v>10.6</v>
      </c>
      <c r="G184" s="4">
        <v>2</v>
      </c>
      <c r="H184" s="4">
        <v>4</v>
      </c>
      <c r="I184" s="4">
        <v>4</v>
      </c>
    </row>
    <row r="185" spans="1:9">
      <c r="A185" s="1">
        <v>0</v>
      </c>
      <c r="B185" s="4">
        <v>28</v>
      </c>
      <c r="C185" s="4">
        <v>148</v>
      </c>
      <c r="D185" s="4">
        <v>329</v>
      </c>
      <c r="E185" s="4">
        <v>300</v>
      </c>
      <c r="F185" s="7">
        <v>9.9</v>
      </c>
      <c r="G185" s="4">
        <v>1</v>
      </c>
      <c r="H185" s="5">
        <v>4</v>
      </c>
      <c r="I185" s="4">
        <v>1</v>
      </c>
    </row>
    <row r="186" spans="1:9">
      <c r="A186" s="1">
        <v>1</v>
      </c>
      <c r="B186" s="4">
        <v>29</v>
      </c>
      <c r="C186" s="4">
        <v>31</v>
      </c>
      <c r="D186" s="4">
        <v>209</v>
      </c>
      <c r="E186" s="4">
        <v>9</v>
      </c>
      <c r="F186" s="7">
        <v>1.7</v>
      </c>
      <c r="G186" s="4">
        <v>2</v>
      </c>
      <c r="H186" s="4">
        <v>3</v>
      </c>
      <c r="I186" s="4">
        <v>3</v>
      </c>
    </row>
    <row r="187" spans="1:9">
      <c r="A187" s="1">
        <v>0</v>
      </c>
      <c r="B187" s="4">
        <v>30</v>
      </c>
      <c r="C187" s="4">
        <v>129</v>
      </c>
      <c r="D187" s="4">
        <v>162</v>
      </c>
      <c r="E187" s="4">
        <v>104</v>
      </c>
      <c r="F187" s="7">
        <v>6.9</v>
      </c>
      <c r="G187" s="4">
        <v>2</v>
      </c>
      <c r="H187" s="5">
        <v>3</v>
      </c>
      <c r="I187" s="4">
        <v>5</v>
      </c>
    </row>
    <row r="188" spans="1:9">
      <c r="A188" s="1">
        <v>0</v>
      </c>
      <c r="B188" s="4">
        <v>18</v>
      </c>
      <c r="C188" s="4">
        <v>7</v>
      </c>
      <c r="D188" s="4">
        <v>34</v>
      </c>
      <c r="E188" s="4">
        <v>4</v>
      </c>
      <c r="F188" s="7">
        <v>2.4</v>
      </c>
      <c r="G188" s="4">
        <v>3</v>
      </c>
      <c r="H188" s="4">
        <v>4</v>
      </c>
      <c r="I188" s="4">
        <v>5</v>
      </c>
    </row>
    <row r="189" spans="1:9">
      <c r="A189" s="1">
        <v>1</v>
      </c>
      <c r="B189" s="4">
        <v>19</v>
      </c>
      <c r="C189" s="4">
        <v>187</v>
      </c>
      <c r="D189" s="4">
        <v>382</v>
      </c>
      <c r="E189" s="4">
        <v>187</v>
      </c>
      <c r="F189" s="7">
        <v>0.4</v>
      </c>
      <c r="G189" s="4">
        <v>3</v>
      </c>
      <c r="H189" s="5">
        <v>3</v>
      </c>
      <c r="I189" s="4">
        <v>4</v>
      </c>
    </row>
    <row r="190" spans="1:9">
      <c r="A190" s="1">
        <v>0</v>
      </c>
      <c r="B190" s="4">
        <v>20</v>
      </c>
      <c r="C190" s="4">
        <v>187</v>
      </c>
      <c r="D190" s="4">
        <v>280</v>
      </c>
      <c r="E190" s="4">
        <v>264</v>
      </c>
      <c r="F190" s="7">
        <v>6.7</v>
      </c>
      <c r="G190" s="4">
        <v>4</v>
      </c>
      <c r="H190" s="4">
        <v>3</v>
      </c>
      <c r="I190" s="4">
        <v>1</v>
      </c>
    </row>
    <row r="191" spans="1:9">
      <c r="A191" s="1">
        <v>1</v>
      </c>
      <c r="B191" s="4">
        <v>21</v>
      </c>
      <c r="C191" s="4">
        <v>325</v>
      </c>
      <c r="D191" s="4">
        <v>300</v>
      </c>
      <c r="E191" s="4">
        <v>229</v>
      </c>
      <c r="F191" s="7">
        <v>14.9</v>
      </c>
      <c r="G191" s="4">
        <v>1</v>
      </c>
      <c r="H191" s="5">
        <v>3</v>
      </c>
      <c r="I191" s="4">
        <v>5</v>
      </c>
    </row>
    <row r="192" spans="1:9">
      <c r="A192" s="1">
        <v>0</v>
      </c>
      <c r="B192" s="4">
        <v>22</v>
      </c>
      <c r="C192" s="4">
        <v>255</v>
      </c>
      <c r="D192" s="4">
        <v>56</v>
      </c>
      <c r="E192" s="4">
        <v>370</v>
      </c>
      <c r="F192" s="7">
        <v>10.8</v>
      </c>
      <c r="G192" s="4">
        <v>4</v>
      </c>
      <c r="H192" s="4">
        <v>4</v>
      </c>
      <c r="I192" s="4">
        <v>4</v>
      </c>
    </row>
    <row r="193" spans="1:9">
      <c r="A193" s="1">
        <v>1</v>
      </c>
      <c r="B193" s="4">
        <v>23</v>
      </c>
      <c r="C193" s="4">
        <v>59</v>
      </c>
      <c r="D193" s="4">
        <v>253</v>
      </c>
      <c r="E193" s="4">
        <v>78</v>
      </c>
      <c r="F193" s="7">
        <v>7.2</v>
      </c>
      <c r="G193" s="4">
        <v>3</v>
      </c>
      <c r="H193" s="5">
        <v>3</v>
      </c>
      <c r="I193" s="4">
        <v>3</v>
      </c>
    </row>
    <row r="194" spans="1:9">
      <c r="A194" s="1">
        <v>1</v>
      </c>
      <c r="B194" s="4">
        <v>24</v>
      </c>
      <c r="C194" s="4">
        <v>45</v>
      </c>
      <c r="D194" s="4">
        <v>143</v>
      </c>
      <c r="E194" s="4">
        <v>82</v>
      </c>
      <c r="F194" s="7">
        <v>1.6</v>
      </c>
      <c r="G194" s="4">
        <v>4</v>
      </c>
      <c r="H194" s="4">
        <v>3</v>
      </c>
      <c r="I194" s="4">
        <v>3</v>
      </c>
    </row>
    <row r="195" spans="1:9">
      <c r="A195" s="1">
        <v>0</v>
      </c>
      <c r="B195" s="4">
        <v>25</v>
      </c>
      <c r="C195" s="4">
        <v>195</v>
      </c>
      <c r="D195" s="4">
        <v>250</v>
      </c>
      <c r="E195" s="4">
        <v>294</v>
      </c>
      <c r="F195" s="7">
        <v>0.8</v>
      </c>
      <c r="G195" s="4">
        <v>2</v>
      </c>
      <c r="H195" s="5">
        <v>3</v>
      </c>
      <c r="I195" s="4">
        <v>4</v>
      </c>
    </row>
    <row r="196" spans="1:9">
      <c r="A196" s="1">
        <v>1</v>
      </c>
      <c r="B196" s="4">
        <v>26</v>
      </c>
      <c r="C196" s="4">
        <v>199</v>
      </c>
      <c r="D196" s="4">
        <v>316</v>
      </c>
      <c r="E196" s="4">
        <v>272</v>
      </c>
      <c r="F196" s="7">
        <v>3.9</v>
      </c>
      <c r="G196" s="4">
        <v>2</v>
      </c>
      <c r="H196" s="4">
        <v>4</v>
      </c>
      <c r="I196" s="4">
        <v>5</v>
      </c>
    </row>
    <row r="197" spans="1:9">
      <c r="A197" s="1">
        <v>0</v>
      </c>
      <c r="B197" s="4">
        <v>27</v>
      </c>
      <c r="C197" s="4">
        <v>86</v>
      </c>
      <c r="D197" s="4">
        <v>287</v>
      </c>
      <c r="E197" s="4">
        <v>107</v>
      </c>
      <c r="F197" s="7">
        <v>4.8</v>
      </c>
      <c r="G197" s="4">
        <v>4</v>
      </c>
      <c r="H197" s="5">
        <v>2</v>
      </c>
      <c r="I197" s="4">
        <v>3</v>
      </c>
    </row>
    <row r="198" spans="1:9">
      <c r="A198" s="1">
        <v>1</v>
      </c>
      <c r="B198" s="4">
        <v>28</v>
      </c>
      <c r="C198" s="4">
        <v>189</v>
      </c>
      <c r="D198" s="4">
        <v>97</v>
      </c>
      <c r="E198" s="4">
        <v>389</v>
      </c>
      <c r="F198" s="7">
        <v>5.8</v>
      </c>
      <c r="G198" s="4">
        <v>3</v>
      </c>
      <c r="H198" s="4">
        <v>4</v>
      </c>
      <c r="I198" s="4">
        <v>1</v>
      </c>
    </row>
    <row r="199" spans="1:9">
      <c r="A199" s="1">
        <v>1</v>
      </c>
      <c r="B199" s="4">
        <v>29</v>
      </c>
      <c r="C199" s="4">
        <v>285</v>
      </c>
      <c r="D199" s="4">
        <v>193</v>
      </c>
      <c r="E199" s="4">
        <v>223</v>
      </c>
      <c r="F199" s="7">
        <v>7.7</v>
      </c>
      <c r="G199" s="4">
        <v>4</v>
      </c>
      <c r="H199" s="5">
        <v>4</v>
      </c>
      <c r="I199" s="4">
        <v>1</v>
      </c>
    </row>
    <row r="200" spans="1:9">
      <c r="A200" s="1">
        <v>1</v>
      </c>
      <c r="B200" s="4">
        <v>30</v>
      </c>
      <c r="C200" s="4">
        <v>284</v>
      </c>
      <c r="D200" s="4">
        <v>350</v>
      </c>
      <c r="E200" s="4">
        <v>208</v>
      </c>
      <c r="F200" s="7">
        <v>0.9</v>
      </c>
      <c r="G200" s="4">
        <v>3</v>
      </c>
      <c r="H200" s="4">
        <v>2</v>
      </c>
      <c r="I200" s="4">
        <v>4</v>
      </c>
    </row>
    <row r="201" spans="1:9">
      <c r="A201" s="1">
        <v>0</v>
      </c>
      <c r="B201" s="4">
        <v>31</v>
      </c>
      <c r="C201" s="4">
        <v>137</v>
      </c>
      <c r="D201" s="4">
        <v>367</v>
      </c>
      <c r="E201" s="4">
        <v>389</v>
      </c>
      <c r="F201" s="7">
        <v>10.7</v>
      </c>
      <c r="G201" s="4">
        <v>2</v>
      </c>
      <c r="H201" s="5">
        <v>3</v>
      </c>
      <c r="I201" s="4">
        <v>3</v>
      </c>
    </row>
    <row r="202" spans="1:9">
      <c r="A202" s="1">
        <v>1</v>
      </c>
      <c r="B202" s="4">
        <v>32</v>
      </c>
      <c r="C202" s="4">
        <v>47</v>
      </c>
      <c r="D202" s="4">
        <v>329</v>
      </c>
      <c r="E202" s="4">
        <v>239</v>
      </c>
      <c r="F202" s="7">
        <v>4.7</v>
      </c>
      <c r="G202" s="4">
        <v>2</v>
      </c>
      <c r="H202" s="4">
        <v>3</v>
      </c>
      <c r="I202" s="4">
        <v>4</v>
      </c>
    </row>
    <row r="203" spans="1:9">
      <c r="A203" s="1">
        <v>1</v>
      </c>
      <c r="B203" s="4">
        <v>33</v>
      </c>
      <c r="C203" s="4">
        <v>90</v>
      </c>
      <c r="D203" s="4">
        <v>252</v>
      </c>
      <c r="E203" s="4">
        <v>364</v>
      </c>
      <c r="F203" s="7">
        <v>6.7</v>
      </c>
      <c r="G203" s="4">
        <v>2</v>
      </c>
      <c r="H203" s="5">
        <v>2</v>
      </c>
      <c r="I203" s="4">
        <v>5</v>
      </c>
    </row>
    <row r="204" spans="1:9">
      <c r="A204" s="1">
        <v>0</v>
      </c>
      <c r="B204" s="4">
        <v>34</v>
      </c>
      <c r="C204" s="4">
        <v>104</v>
      </c>
      <c r="D204" s="4">
        <v>257</v>
      </c>
      <c r="E204" s="4">
        <v>84</v>
      </c>
      <c r="F204" s="7">
        <v>4.3</v>
      </c>
      <c r="G204" s="4">
        <v>1</v>
      </c>
      <c r="H204" s="4">
        <v>3</v>
      </c>
      <c r="I204" s="4">
        <v>5</v>
      </c>
    </row>
    <row r="205" spans="1:9">
      <c r="A205" s="1">
        <v>0</v>
      </c>
      <c r="B205" s="4">
        <v>18</v>
      </c>
      <c r="C205" s="4">
        <v>86</v>
      </c>
      <c r="D205" s="4">
        <v>233</v>
      </c>
      <c r="E205" s="4">
        <v>68</v>
      </c>
      <c r="F205" s="7">
        <v>4.3</v>
      </c>
      <c r="G205" s="4">
        <v>2</v>
      </c>
      <c r="H205" s="5">
        <v>3</v>
      </c>
      <c r="I205" s="4">
        <v>3</v>
      </c>
    </row>
    <row r="206" spans="1:9">
      <c r="A206" s="1">
        <v>1</v>
      </c>
      <c r="B206" s="4">
        <v>19</v>
      </c>
      <c r="C206" s="4">
        <v>262</v>
      </c>
      <c r="D206" s="4">
        <v>393</v>
      </c>
      <c r="E206" s="4">
        <v>77</v>
      </c>
      <c r="F206" s="7">
        <v>2.8</v>
      </c>
      <c r="G206" s="4">
        <v>2</v>
      </c>
      <c r="H206" s="4">
        <v>3</v>
      </c>
      <c r="I206" s="4">
        <v>4</v>
      </c>
    </row>
    <row r="207" spans="1:9">
      <c r="A207" s="1">
        <v>1</v>
      </c>
      <c r="B207" s="4">
        <v>20</v>
      </c>
      <c r="C207" s="4">
        <v>195</v>
      </c>
      <c r="D207" s="4">
        <v>152</v>
      </c>
      <c r="E207" s="4">
        <v>44</v>
      </c>
      <c r="F207" s="7">
        <v>6.2</v>
      </c>
      <c r="G207" s="4">
        <v>4</v>
      </c>
      <c r="H207" s="5">
        <v>3</v>
      </c>
      <c r="I207" s="4">
        <v>5</v>
      </c>
    </row>
    <row r="208" spans="1:9">
      <c r="A208" s="1">
        <v>0</v>
      </c>
      <c r="B208" s="4">
        <v>21</v>
      </c>
      <c r="C208" s="4">
        <v>81</v>
      </c>
      <c r="D208" s="4">
        <v>130</v>
      </c>
      <c r="E208" s="4">
        <v>125</v>
      </c>
      <c r="F208" s="7">
        <v>8.6999999999999993</v>
      </c>
      <c r="G208" s="4">
        <v>3</v>
      </c>
      <c r="H208" s="4">
        <v>3</v>
      </c>
      <c r="I208" s="4">
        <v>4</v>
      </c>
    </row>
    <row r="209" spans="1:9">
      <c r="A209" s="1">
        <v>1</v>
      </c>
      <c r="B209" s="4">
        <v>22</v>
      </c>
      <c r="C209" s="4">
        <v>188</v>
      </c>
      <c r="D209" s="4">
        <v>321</v>
      </c>
      <c r="E209" s="4">
        <v>364</v>
      </c>
      <c r="F209" s="7">
        <v>2.5</v>
      </c>
      <c r="G209" s="4">
        <v>3</v>
      </c>
      <c r="H209" s="5">
        <v>3</v>
      </c>
      <c r="I209" s="4">
        <v>3</v>
      </c>
    </row>
    <row r="210" spans="1:9">
      <c r="A210" s="1">
        <v>0</v>
      </c>
      <c r="B210" s="4">
        <v>23</v>
      </c>
      <c r="C210" s="4">
        <v>1</v>
      </c>
      <c r="D210" s="4">
        <v>210</v>
      </c>
      <c r="E210" s="4">
        <v>399</v>
      </c>
      <c r="F210" s="7">
        <v>0.8</v>
      </c>
      <c r="G210" s="4">
        <v>2</v>
      </c>
      <c r="H210" s="4">
        <v>3</v>
      </c>
      <c r="I210" s="4">
        <v>3</v>
      </c>
    </row>
    <row r="211" spans="1:9">
      <c r="A211" s="1">
        <v>0</v>
      </c>
      <c r="B211" s="4">
        <v>24</v>
      </c>
      <c r="C211" s="4">
        <v>70</v>
      </c>
      <c r="D211" s="4">
        <v>306</v>
      </c>
      <c r="E211" s="4">
        <v>10</v>
      </c>
      <c r="F211" s="7">
        <v>7.9</v>
      </c>
      <c r="G211" s="4">
        <v>2</v>
      </c>
      <c r="H211" s="5">
        <v>3</v>
      </c>
      <c r="I211" s="4">
        <v>3</v>
      </c>
    </row>
    <row r="212" spans="1:9">
      <c r="A212" s="1">
        <v>0</v>
      </c>
      <c r="B212" s="4">
        <v>25</v>
      </c>
      <c r="C212" s="4">
        <v>79</v>
      </c>
      <c r="D212" s="4">
        <v>307</v>
      </c>
      <c r="E212" s="4">
        <v>12</v>
      </c>
      <c r="F212" s="7">
        <v>5.3</v>
      </c>
      <c r="G212" s="4">
        <v>2</v>
      </c>
      <c r="H212" s="4">
        <v>2</v>
      </c>
      <c r="I212" s="4">
        <v>3</v>
      </c>
    </row>
    <row r="213" spans="1:9">
      <c r="A213" s="1">
        <v>1</v>
      </c>
      <c r="B213" s="4">
        <v>26</v>
      </c>
      <c r="C213" s="4">
        <v>146</v>
      </c>
      <c r="D213" s="4">
        <v>277</v>
      </c>
      <c r="E213" s="4">
        <v>25</v>
      </c>
      <c r="F213" s="7">
        <v>4.5999999999999996</v>
      </c>
      <c r="G213" s="4">
        <v>4</v>
      </c>
      <c r="H213" s="5">
        <v>2</v>
      </c>
      <c r="I213" s="4">
        <v>3</v>
      </c>
    </row>
    <row r="214" spans="1:9">
      <c r="A214" s="1">
        <v>1</v>
      </c>
      <c r="B214" s="4">
        <v>27</v>
      </c>
      <c r="C214" s="4">
        <v>376</v>
      </c>
      <c r="D214" s="4">
        <v>295</v>
      </c>
      <c r="E214" s="4">
        <v>335</v>
      </c>
      <c r="F214" s="7">
        <v>0.6</v>
      </c>
      <c r="G214" s="4">
        <v>2</v>
      </c>
      <c r="H214" s="4">
        <v>5</v>
      </c>
      <c r="I214" s="4">
        <v>1</v>
      </c>
    </row>
    <row r="215" spans="1:9">
      <c r="A215" s="1">
        <v>1</v>
      </c>
      <c r="B215" s="4">
        <v>28</v>
      </c>
      <c r="C215" s="4">
        <v>183</v>
      </c>
      <c r="D215" s="4">
        <v>359</v>
      </c>
      <c r="E215" s="4">
        <v>237</v>
      </c>
      <c r="F215" s="7">
        <v>2.2000000000000002</v>
      </c>
      <c r="G215" s="4">
        <v>4</v>
      </c>
      <c r="H215" s="5">
        <v>5</v>
      </c>
      <c r="I215" s="4">
        <v>2</v>
      </c>
    </row>
    <row r="216" spans="1:9">
      <c r="A216" s="1">
        <v>1</v>
      </c>
      <c r="B216" s="4">
        <v>29</v>
      </c>
      <c r="C216" s="4">
        <v>247</v>
      </c>
      <c r="D216" s="4">
        <v>131</v>
      </c>
      <c r="E216" s="4">
        <v>162</v>
      </c>
      <c r="F216" s="7">
        <v>5.8</v>
      </c>
      <c r="G216" s="4">
        <v>4</v>
      </c>
      <c r="H216" s="4">
        <v>2</v>
      </c>
      <c r="I216" s="4">
        <v>1</v>
      </c>
    </row>
    <row r="217" spans="1:9">
      <c r="A217" s="1">
        <v>1</v>
      </c>
      <c r="B217" s="4">
        <v>30</v>
      </c>
      <c r="C217" s="4">
        <v>155</v>
      </c>
      <c r="D217" s="4">
        <v>3</v>
      </c>
      <c r="E217" s="4">
        <v>61</v>
      </c>
      <c r="F217" s="7">
        <v>4.8</v>
      </c>
      <c r="G217" s="4">
        <v>1</v>
      </c>
      <c r="H217" s="5">
        <v>4</v>
      </c>
      <c r="I217" s="4">
        <v>5</v>
      </c>
    </row>
    <row r="218" spans="1:9">
      <c r="A218" s="1">
        <v>1</v>
      </c>
      <c r="B218" s="4">
        <v>31</v>
      </c>
      <c r="C218" s="4">
        <v>29</v>
      </c>
      <c r="D218" s="4">
        <v>159</v>
      </c>
      <c r="E218" s="4">
        <v>216</v>
      </c>
      <c r="F218" s="7">
        <v>10.7</v>
      </c>
      <c r="G218" s="4">
        <v>3</v>
      </c>
      <c r="H218" s="4">
        <v>3</v>
      </c>
      <c r="I218" s="4">
        <v>2</v>
      </c>
    </row>
    <row r="219" spans="1:9">
      <c r="A219" s="1">
        <v>0</v>
      </c>
      <c r="B219" s="4">
        <v>32</v>
      </c>
      <c r="C219" s="4">
        <v>308</v>
      </c>
      <c r="D219" s="4">
        <v>378</v>
      </c>
      <c r="E219" s="4">
        <v>209</v>
      </c>
      <c r="F219" s="7">
        <v>4.7</v>
      </c>
      <c r="G219" s="4">
        <v>2</v>
      </c>
      <c r="H219" s="5">
        <v>4</v>
      </c>
      <c r="I219" s="4">
        <v>4</v>
      </c>
    </row>
    <row r="220" spans="1:9">
      <c r="A220" s="1">
        <v>1</v>
      </c>
      <c r="B220" s="4">
        <v>33</v>
      </c>
      <c r="C220" s="4">
        <v>279</v>
      </c>
      <c r="D220" s="4">
        <v>124</v>
      </c>
      <c r="E220" s="4">
        <v>268</v>
      </c>
      <c r="F220" s="7">
        <v>8.8000000000000007</v>
      </c>
      <c r="G220" s="4">
        <v>2</v>
      </c>
      <c r="H220" s="4">
        <v>5</v>
      </c>
      <c r="I220" s="4">
        <v>5</v>
      </c>
    </row>
    <row r="221" spans="1:9">
      <c r="A221" s="1">
        <v>0</v>
      </c>
      <c r="B221" s="4">
        <v>34</v>
      </c>
      <c r="C221" s="4">
        <v>32</v>
      </c>
      <c r="D221" s="4">
        <v>361</v>
      </c>
      <c r="E221" s="4">
        <v>76</v>
      </c>
      <c r="F221" s="7">
        <v>12.2</v>
      </c>
      <c r="G221" s="4">
        <v>2</v>
      </c>
      <c r="H221" s="5">
        <v>1</v>
      </c>
      <c r="I221" s="4">
        <v>3</v>
      </c>
    </row>
    <row r="222" spans="1:9">
      <c r="A222" s="1">
        <v>0</v>
      </c>
      <c r="B222" s="4">
        <v>35</v>
      </c>
      <c r="C222" s="4">
        <v>53</v>
      </c>
      <c r="D222" s="4">
        <v>330</v>
      </c>
      <c r="E222" s="4">
        <v>163</v>
      </c>
      <c r="F222" s="7">
        <v>0.3</v>
      </c>
      <c r="G222" s="4">
        <v>2</v>
      </c>
      <c r="H222" s="4">
        <v>5</v>
      </c>
      <c r="I222" s="4">
        <v>2</v>
      </c>
    </row>
    <row r="223" spans="1:9">
      <c r="A223" s="1">
        <v>1</v>
      </c>
      <c r="B223" s="4">
        <v>18</v>
      </c>
      <c r="C223" s="4">
        <v>176</v>
      </c>
      <c r="D223" s="4">
        <v>317</v>
      </c>
      <c r="E223" s="4">
        <v>205</v>
      </c>
      <c r="F223" s="7">
        <v>2.9</v>
      </c>
      <c r="G223" s="4">
        <v>4</v>
      </c>
      <c r="H223" s="5">
        <v>5</v>
      </c>
      <c r="I223" s="4">
        <v>5</v>
      </c>
    </row>
    <row r="224" spans="1:9">
      <c r="A224" s="1">
        <v>0</v>
      </c>
      <c r="B224" s="4">
        <v>19</v>
      </c>
      <c r="C224" s="4">
        <v>167</v>
      </c>
      <c r="D224" s="4">
        <v>327</v>
      </c>
      <c r="E224" s="4">
        <v>56</v>
      </c>
      <c r="F224" s="7">
        <v>10.6</v>
      </c>
      <c r="G224" s="4">
        <v>4</v>
      </c>
      <c r="H224" s="4">
        <v>3</v>
      </c>
      <c r="I224" s="4">
        <v>4</v>
      </c>
    </row>
    <row r="225" spans="1:9">
      <c r="A225" s="1">
        <v>0</v>
      </c>
      <c r="B225" s="4">
        <v>20</v>
      </c>
      <c r="C225" s="4">
        <v>44</v>
      </c>
      <c r="D225" s="4">
        <v>174</v>
      </c>
      <c r="E225" s="4">
        <v>176</v>
      </c>
      <c r="F225" s="7">
        <v>1.6</v>
      </c>
      <c r="G225" s="4">
        <v>4</v>
      </c>
      <c r="H225" s="5">
        <v>4</v>
      </c>
      <c r="I225" s="4">
        <v>3</v>
      </c>
    </row>
    <row r="226" spans="1:9">
      <c r="A226" s="1">
        <v>0</v>
      </c>
      <c r="B226" s="4">
        <v>21</v>
      </c>
      <c r="C226" s="4">
        <v>266</v>
      </c>
      <c r="D226" s="4">
        <v>37</v>
      </c>
      <c r="E226" s="4">
        <v>12</v>
      </c>
      <c r="F226" s="7">
        <v>7.4</v>
      </c>
      <c r="G226" s="4">
        <v>4</v>
      </c>
      <c r="H226" s="4">
        <v>3</v>
      </c>
      <c r="I226" s="4">
        <v>5</v>
      </c>
    </row>
    <row r="227" spans="1:9">
      <c r="A227" s="1">
        <v>1</v>
      </c>
      <c r="B227" s="4">
        <v>22</v>
      </c>
      <c r="C227" s="4">
        <v>247</v>
      </c>
      <c r="D227" s="4">
        <v>281</v>
      </c>
      <c r="E227" s="4">
        <v>284</v>
      </c>
      <c r="F227" s="7">
        <v>6.9</v>
      </c>
      <c r="G227" s="4">
        <v>2</v>
      </c>
      <c r="H227" s="5">
        <v>4</v>
      </c>
      <c r="I227" s="4">
        <v>3</v>
      </c>
    </row>
    <row r="228" spans="1:9">
      <c r="A228" s="1">
        <v>1</v>
      </c>
      <c r="B228" s="4">
        <v>23</v>
      </c>
      <c r="C228" s="4">
        <v>42</v>
      </c>
      <c r="D228" s="4">
        <v>31</v>
      </c>
      <c r="E228" s="4">
        <v>367</v>
      </c>
      <c r="F228" s="7">
        <v>4.5999999999999996</v>
      </c>
      <c r="G228" s="4">
        <v>2</v>
      </c>
      <c r="H228" s="4">
        <v>3</v>
      </c>
      <c r="I228" s="4">
        <v>4</v>
      </c>
    </row>
    <row r="229" spans="1:9">
      <c r="A229" s="1">
        <v>1</v>
      </c>
      <c r="B229" s="4">
        <v>24</v>
      </c>
      <c r="C229" s="4">
        <v>214</v>
      </c>
      <c r="D229" s="4">
        <v>247</v>
      </c>
      <c r="E229" s="4">
        <v>89</v>
      </c>
      <c r="F229" s="7">
        <v>0.5</v>
      </c>
      <c r="G229" s="4">
        <v>2</v>
      </c>
      <c r="H229" s="5">
        <v>2</v>
      </c>
      <c r="I229" s="4">
        <v>2</v>
      </c>
    </row>
    <row r="230" spans="1:9">
      <c r="A230" s="1">
        <v>1</v>
      </c>
      <c r="B230" s="4">
        <v>25</v>
      </c>
      <c r="C230" s="4">
        <v>330</v>
      </c>
      <c r="D230" s="4">
        <v>386</v>
      </c>
      <c r="E230" s="4">
        <v>2</v>
      </c>
      <c r="F230" s="7">
        <v>2.5</v>
      </c>
      <c r="G230" s="4">
        <v>3</v>
      </c>
      <c r="H230" s="4">
        <v>4</v>
      </c>
      <c r="I230" s="4">
        <v>1</v>
      </c>
    </row>
    <row r="231" spans="1:9">
      <c r="A231" s="1">
        <v>0</v>
      </c>
      <c r="B231" s="4">
        <v>26</v>
      </c>
      <c r="C231" s="4">
        <v>27</v>
      </c>
      <c r="D231" s="4">
        <v>20</v>
      </c>
      <c r="E231" s="4">
        <v>120</v>
      </c>
      <c r="F231" s="7">
        <v>6.1</v>
      </c>
      <c r="G231" s="4">
        <v>3</v>
      </c>
      <c r="H231" s="5">
        <v>3</v>
      </c>
      <c r="I231" s="4">
        <v>5</v>
      </c>
    </row>
    <row r="232" spans="1:9">
      <c r="A232" s="1">
        <v>1</v>
      </c>
      <c r="B232" s="4">
        <v>27</v>
      </c>
      <c r="C232" s="4">
        <v>20</v>
      </c>
      <c r="D232" s="4">
        <v>129</v>
      </c>
      <c r="E232" s="4">
        <v>5</v>
      </c>
      <c r="F232" s="7">
        <v>0.8</v>
      </c>
      <c r="G232" s="4">
        <v>2</v>
      </c>
      <c r="H232" s="4">
        <v>3</v>
      </c>
      <c r="I232" s="4">
        <v>5</v>
      </c>
    </row>
    <row r="233" spans="1:9">
      <c r="A233" s="1">
        <v>0</v>
      </c>
      <c r="B233" s="4">
        <v>28</v>
      </c>
      <c r="C233" s="4">
        <v>298</v>
      </c>
      <c r="D233" s="4">
        <v>223</v>
      </c>
      <c r="E233" s="4">
        <v>235</v>
      </c>
      <c r="F233" s="7">
        <v>9.9</v>
      </c>
      <c r="G233" s="4">
        <v>3</v>
      </c>
      <c r="H233" s="5">
        <v>4</v>
      </c>
      <c r="I233" s="4">
        <v>5</v>
      </c>
    </row>
    <row r="234" spans="1:9">
      <c r="A234" s="1">
        <v>0</v>
      </c>
      <c r="B234" s="4">
        <v>29</v>
      </c>
      <c r="C234" s="4">
        <v>240</v>
      </c>
      <c r="D234" s="4">
        <v>210</v>
      </c>
      <c r="E234" s="4">
        <v>93</v>
      </c>
      <c r="F234" s="7">
        <v>1.4</v>
      </c>
      <c r="G234" s="4">
        <v>3</v>
      </c>
      <c r="H234" s="4">
        <v>3</v>
      </c>
      <c r="I234" s="4">
        <v>2</v>
      </c>
    </row>
    <row r="235" spans="1:9">
      <c r="A235" s="1">
        <v>1</v>
      </c>
      <c r="B235" s="4">
        <v>30</v>
      </c>
      <c r="C235" s="4">
        <v>148</v>
      </c>
      <c r="D235" s="4">
        <v>227</v>
      </c>
      <c r="E235" s="4">
        <v>44</v>
      </c>
      <c r="F235" s="7">
        <v>2.4</v>
      </c>
      <c r="G235" s="4">
        <v>2</v>
      </c>
      <c r="H235" s="5">
        <v>2</v>
      </c>
      <c r="I235" s="4">
        <v>5</v>
      </c>
    </row>
    <row r="236" spans="1:9">
      <c r="A236" s="1">
        <v>0</v>
      </c>
      <c r="B236" s="4">
        <v>31</v>
      </c>
      <c r="C236" s="4">
        <v>188</v>
      </c>
      <c r="D236" s="4">
        <v>347</v>
      </c>
      <c r="E236" s="4">
        <v>340</v>
      </c>
      <c r="F236" s="7">
        <v>10.199999999999999</v>
      </c>
      <c r="G236" s="4">
        <v>2</v>
      </c>
      <c r="H236" s="4">
        <v>3</v>
      </c>
      <c r="I236" s="4">
        <v>3</v>
      </c>
    </row>
    <row r="237" spans="1:9">
      <c r="A237" s="1">
        <v>1</v>
      </c>
      <c r="B237" s="4">
        <v>32</v>
      </c>
      <c r="C237" s="4">
        <v>20</v>
      </c>
      <c r="D237" s="4">
        <v>332</v>
      </c>
      <c r="E237" s="4">
        <v>381</v>
      </c>
      <c r="F237" s="7">
        <v>12.2</v>
      </c>
      <c r="G237" s="4">
        <v>2</v>
      </c>
      <c r="H237" s="5">
        <v>4</v>
      </c>
      <c r="I237" s="4">
        <v>5</v>
      </c>
    </row>
    <row r="238" spans="1:9">
      <c r="A238" s="1">
        <v>1</v>
      </c>
      <c r="B238" s="4">
        <v>19</v>
      </c>
      <c r="C238" s="4">
        <v>245</v>
      </c>
      <c r="D238" s="4">
        <v>277</v>
      </c>
      <c r="E238" s="4">
        <v>56</v>
      </c>
      <c r="F238" s="7">
        <v>9.3000000000000007</v>
      </c>
      <c r="G238" s="4">
        <v>1</v>
      </c>
      <c r="H238" s="4">
        <v>4</v>
      </c>
      <c r="I238" s="4">
        <v>5</v>
      </c>
    </row>
    <row r="239" spans="1:9">
      <c r="A239" s="1">
        <v>0</v>
      </c>
      <c r="B239" s="4">
        <v>18</v>
      </c>
      <c r="C239" s="4">
        <v>108</v>
      </c>
      <c r="D239" s="4">
        <v>267</v>
      </c>
      <c r="E239" s="4">
        <v>90</v>
      </c>
      <c r="F239" s="7">
        <v>5.7</v>
      </c>
      <c r="G239" s="4">
        <v>4</v>
      </c>
      <c r="H239" s="4">
        <v>3</v>
      </c>
      <c r="I239" s="4">
        <v>1</v>
      </c>
    </row>
    <row r="240" spans="1:9">
      <c r="A240" s="1">
        <v>1</v>
      </c>
      <c r="B240" s="4">
        <v>19</v>
      </c>
      <c r="C240" s="4">
        <v>72</v>
      </c>
      <c r="D240" s="4">
        <v>270</v>
      </c>
      <c r="E240" s="4">
        <v>59</v>
      </c>
      <c r="F240" s="7">
        <v>12</v>
      </c>
      <c r="G240" s="4">
        <v>2</v>
      </c>
      <c r="H240" s="5">
        <v>2</v>
      </c>
      <c r="I240" s="4">
        <v>4</v>
      </c>
    </row>
    <row r="241" spans="1:9">
      <c r="A241" s="1">
        <v>1</v>
      </c>
      <c r="B241" s="4">
        <v>20</v>
      </c>
      <c r="C241" s="4">
        <v>25</v>
      </c>
      <c r="D241" s="4">
        <v>309</v>
      </c>
      <c r="E241" s="4">
        <v>249</v>
      </c>
      <c r="F241" s="7">
        <v>2.5</v>
      </c>
      <c r="G241" s="4">
        <v>2</v>
      </c>
      <c r="H241" s="4">
        <v>4</v>
      </c>
      <c r="I241" s="4">
        <v>2</v>
      </c>
    </row>
    <row r="242" spans="1:9">
      <c r="A242" s="1">
        <v>1</v>
      </c>
      <c r="B242" s="4">
        <v>21</v>
      </c>
      <c r="C242" s="4">
        <v>184</v>
      </c>
      <c r="D242" s="4">
        <v>318</v>
      </c>
      <c r="E242" s="4">
        <v>17</v>
      </c>
      <c r="F242" s="7">
        <v>8.6</v>
      </c>
      <c r="G242" s="4">
        <v>4</v>
      </c>
      <c r="H242" s="5">
        <v>1</v>
      </c>
      <c r="I242" s="4">
        <v>2</v>
      </c>
    </row>
    <row r="243" spans="1:9">
      <c r="A243" s="1">
        <v>1</v>
      </c>
      <c r="B243" s="4">
        <v>22</v>
      </c>
      <c r="C243" s="4">
        <v>342</v>
      </c>
      <c r="D243" s="4">
        <v>292</v>
      </c>
      <c r="E243" s="4">
        <v>398</v>
      </c>
      <c r="F243" s="7">
        <v>11.9</v>
      </c>
      <c r="G243" s="4">
        <v>4</v>
      </c>
      <c r="H243" s="4">
        <v>3</v>
      </c>
      <c r="I243" s="4">
        <v>3</v>
      </c>
    </row>
    <row r="244" spans="1:9">
      <c r="A244" s="1">
        <v>1</v>
      </c>
      <c r="B244" s="4">
        <v>23</v>
      </c>
      <c r="C244" s="4">
        <v>83</v>
      </c>
      <c r="D244" s="4">
        <v>102</v>
      </c>
      <c r="E244" s="4">
        <v>3</v>
      </c>
      <c r="F244" s="7">
        <v>2.8</v>
      </c>
      <c r="G244" s="4">
        <v>3</v>
      </c>
      <c r="H244" s="5">
        <v>3</v>
      </c>
      <c r="I244" s="4">
        <v>3</v>
      </c>
    </row>
    <row r="245" spans="1:9">
      <c r="A245" s="1">
        <v>1</v>
      </c>
      <c r="B245" s="4">
        <v>24</v>
      </c>
      <c r="C245" s="4">
        <v>225</v>
      </c>
      <c r="D245" s="4">
        <v>149</v>
      </c>
      <c r="E245" s="4">
        <v>150</v>
      </c>
      <c r="F245" s="7">
        <v>0.5</v>
      </c>
      <c r="G245" s="4">
        <v>3</v>
      </c>
      <c r="H245" s="4">
        <v>2</v>
      </c>
      <c r="I245" s="4">
        <v>4</v>
      </c>
    </row>
    <row r="246" spans="1:9">
      <c r="A246" s="1">
        <v>1</v>
      </c>
      <c r="B246" s="4">
        <v>25</v>
      </c>
      <c r="C246" s="4">
        <v>160</v>
      </c>
      <c r="D246" s="4">
        <v>251</v>
      </c>
      <c r="E246" s="4">
        <v>109</v>
      </c>
      <c r="F246" s="7">
        <v>3</v>
      </c>
      <c r="G246" s="4">
        <v>2</v>
      </c>
      <c r="H246" s="5">
        <v>3</v>
      </c>
      <c r="I246" s="4">
        <v>3</v>
      </c>
    </row>
    <row r="247" spans="1:9">
      <c r="A247" s="1">
        <v>1</v>
      </c>
      <c r="B247" s="4">
        <v>26</v>
      </c>
      <c r="C247" s="4">
        <v>169</v>
      </c>
      <c r="D247" s="4">
        <v>265</v>
      </c>
      <c r="E247" s="4">
        <v>3</v>
      </c>
      <c r="F247" s="7">
        <v>7.8</v>
      </c>
      <c r="G247" s="4">
        <v>3</v>
      </c>
      <c r="H247" s="4">
        <v>2</v>
      </c>
      <c r="I247" s="4">
        <v>1</v>
      </c>
    </row>
    <row r="248" spans="1:9">
      <c r="A248" s="1">
        <v>0</v>
      </c>
      <c r="B248" s="4">
        <v>27</v>
      </c>
      <c r="C248" s="4">
        <v>303</v>
      </c>
      <c r="D248" s="4">
        <v>295</v>
      </c>
      <c r="E248" s="4">
        <v>112</v>
      </c>
      <c r="F248" s="7">
        <v>6.6</v>
      </c>
      <c r="G248" s="4">
        <v>3</v>
      </c>
      <c r="H248" s="5">
        <v>4</v>
      </c>
      <c r="I248" s="4">
        <v>5</v>
      </c>
    </row>
    <row r="249" spans="1:9">
      <c r="A249" s="1">
        <v>1</v>
      </c>
      <c r="B249" s="4">
        <v>28</v>
      </c>
      <c r="C249" s="4">
        <v>90</v>
      </c>
      <c r="D249" s="4">
        <v>136</v>
      </c>
      <c r="E249" s="4">
        <v>197</v>
      </c>
      <c r="F249" s="7">
        <v>3.6</v>
      </c>
      <c r="G249" s="4">
        <v>4</v>
      </c>
      <c r="H249" s="4">
        <v>3</v>
      </c>
      <c r="I249" s="4">
        <v>4</v>
      </c>
    </row>
    <row r="250" spans="1:9">
      <c r="A250" s="1">
        <v>0</v>
      </c>
      <c r="B250" s="4">
        <v>29</v>
      </c>
      <c r="C250" s="4">
        <v>106</v>
      </c>
      <c r="D250" s="4">
        <v>81</v>
      </c>
      <c r="E250" s="4">
        <v>325</v>
      </c>
      <c r="F250" s="7">
        <v>12</v>
      </c>
      <c r="G250" s="4">
        <v>4</v>
      </c>
      <c r="H250" s="5">
        <v>4</v>
      </c>
      <c r="I250" s="4">
        <v>5</v>
      </c>
    </row>
    <row r="251" spans="1:9">
      <c r="A251" s="1">
        <v>1</v>
      </c>
      <c r="B251" s="4">
        <v>30</v>
      </c>
      <c r="C251" s="4">
        <v>1</v>
      </c>
      <c r="D251" s="4">
        <v>277</v>
      </c>
      <c r="E251" s="4">
        <v>227</v>
      </c>
      <c r="F251" s="7">
        <v>7.4</v>
      </c>
      <c r="G251" s="4">
        <v>2</v>
      </c>
      <c r="H251" s="4">
        <v>3</v>
      </c>
      <c r="I251" s="4">
        <v>3</v>
      </c>
    </row>
    <row r="252" spans="1:9">
      <c r="A252" s="1">
        <v>0</v>
      </c>
      <c r="B252" s="4">
        <v>31</v>
      </c>
      <c r="C252" s="4">
        <v>214</v>
      </c>
      <c r="D252" s="4">
        <v>383</v>
      </c>
      <c r="E252" s="4">
        <v>309</v>
      </c>
      <c r="F252" s="7">
        <v>2.8</v>
      </c>
      <c r="G252" s="4">
        <v>3</v>
      </c>
      <c r="H252" s="5">
        <v>3</v>
      </c>
      <c r="I252" s="4">
        <v>5</v>
      </c>
    </row>
    <row r="253" spans="1:9">
      <c r="A253" s="1">
        <v>1</v>
      </c>
      <c r="B253" s="4">
        <v>32</v>
      </c>
      <c r="C253" s="4">
        <v>133</v>
      </c>
      <c r="D253" s="4">
        <v>70</v>
      </c>
      <c r="E253" s="4">
        <v>177</v>
      </c>
      <c r="F253" s="7">
        <v>0.7</v>
      </c>
      <c r="G253" s="4">
        <v>2</v>
      </c>
      <c r="H253" s="4">
        <v>5</v>
      </c>
      <c r="I253" s="4">
        <v>2</v>
      </c>
    </row>
    <row r="254" spans="1:9">
      <c r="A254" s="1">
        <v>0</v>
      </c>
      <c r="B254" s="4">
        <v>33</v>
      </c>
      <c r="C254" s="4">
        <v>257</v>
      </c>
      <c r="D254" s="4">
        <v>81</v>
      </c>
      <c r="E254" s="4">
        <v>238</v>
      </c>
      <c r="F254" s="7">
        <v>0.4</v>
      </c>
      <c r="G254" s="4">
        <v>1</v>
      </c>
      <c r="H254" s="5">
        <v>4</v>
      </c>
      <c r="I254" s="4">
        <v>3</v>
      </c>
    </row>
    <row r="255" spans="1:9">
      <c r="A255" s="1">
        <v>1</v>
      </c>
      <c r="B255" s="4">
        <v>34</v>
      </c>
      <c r="C255" s="4">
        <v>345</v>
      </c>
      <c r="D255" s="4">
        <v>330</v>
      </c>
      <c r="E255" s="4">
        <v>394</v>
      </c>
      <c r="F255" s="7">
        <v>0.8</v>
      </c>
      <c r="G255" s="4">
        <v>1</v>
      </c>
      <c r="H255" s="4">
        <v>5</v>
      </c>
      <c r="I255" s="4">
        <v>1</v>
      </c>
    </row>
    <row r="256" spans="1:9">
      <c r="A256" s="1">
        <v>0</v>
      </c>
      <c r="B256" s="4">
        <v>35</v>
      </c>
      <c r="C256" s="4">
        <v>357</v>
      </c>
      <c r="D256" s="4">
        <v>110</v>
      </c>
      <c r="E256" s="4">
        <v>379</v>
      </c>
      <c r="F256" s="7">
        <v>11.5</v>
      </c>
      <c r="G256" s="4">
        <v>2</v>
      </c>
      <c r="H256" s="5">
        <v>3</v>
      </c>
      <c r="I256" s="4">
        <v>1</v>
      </c>
    </row>
    <row r="257" spans="1:9">
      <c r="A257" s="1">
        <v>0</v>
      </c>
      <c r="B257" s="4">
        <v>24</v>
      </c>
      <c r="C257" s="4">
        <v>109</v>
      </c>
      <c r="D257" s="4">
        <v>71</v>
      </c>
      <c r="E257" s="4">
        <v>97</v>
      </c>
      <c r="F257" s="7">
        <v>3</v>
      </c>
      <c r="G257" s="4">
        <v>2</v>
      </c>
      <c r="H257" s="4">
        <v>4</v>
      </c>
      <c r="I257" s="4">
        <v>5</v>
      </c>
    </row>
    <row r="258" spans="1:9">
      <c r="A258" s="1">
        <v>1</v>
      </c>
      <c r="B258" s="4">
        <v>18</v>
      </c>
      <c r="C258" s="4">
        <v>0</v>
      </c>
      <c r="D258" s="4">
        <v>327</v>
      </c>
      <c r="E258" s="4">
        <v>114</v>
      </c>
      <c r="F258" s="7">
        <v>4.4000000000000004</v>
      </c>
      <c r="G258" s="4">
        <v>4</v>
      </c>
      <c r="H258" s="4">
        <v>2</v>
      </c>
      <c r="I258" s="4">
        <v>3</v>
      </c>
    </row>
    <row r="259" spans="1:9">
      <c r="A259" s="1">
        <v>0</v>
      </c>
      <c r="B259" s="4">
        <v>19</v>
      </c>
      <c r="C259" s="4">
        <v>154</v>
      </c>
      <c r="D259" s="4">
        <v>61</v>
      </c>
      <c r="E259" s="4">
        <v>104</v>
      </c>
      <c r="F259" s="7">
        <v>7.3</v>
      </c>
      <c r="G259" s="4">
        <v>4</v>
      </c>
      <c r="H259" s="5">
        <v>4</v>
      </c>
      <c r="I259" s="4">
        <v>4</v>
      </c>
    </row>
    <row r="260" spans="1:9">
      <c r="A260" s="1">
        <v>1</v>
      </c>
      <c r="B260" s="4">
        <v>20</v>
      </c>
      <c r="C260" s="4">
        <v>186</v>
      </c>
      <c r="D260" s="4">
        <v>128</v>
      </c>
      <c r="E260" s="4">
        <v>48</v>
      </c>
      <c r="F260" s="7">
        <v>0.8</v>
      </c>
      <c r="G260" s="4">
        <v>4</v>
      </c>
      <c r="H260" s="4">
        <v>2</v>
      </c>
      <c r="I260" s="4">
        <v>1</v>
      </c>
    </row>
    <row r="261" spans="1:9">
      <c r="A261" s="1">
        <v>1</v>
      </c>
      <c r="B261" s="4">
        <v>21</v>
      </c>
      <c r="C261" s="4">
        <v>148</v>
      </c>
      <c r="D261" s="4">
        <v>379</v>
      </c>
      <c r="E261" s="4">
        <v>53</v>
      </c>
      <c r="F261" s="7">
        <v>7.8</v>
      </c>
      <c r="G261" s="4">
        <v>4</v>
      </c>
      <c r="H261" s="5">
        <v>5</v>
      </c>
      <c r="I261" s="4">
        <v>5</v>
      </c>
    </row>
    <row r="262" spans="1:9">
      <c r="A262" s="1">
        <v>0</v>
      </c>
      <c r="B262" s="4">
        <v>22</v>
      </c>
      <c r="C262" s="4">
        <v>118</v>
      </c>
      <c r="D262" s="4">
        <v>144</v>
      </c>
      <c r="E262" s="4">
        <v>121</v>
      </c>
      <c r="F262" s="7">
        <v>2.5</v>
      </c>
      <c r="G262" s="4">
        <v>3</v>
      </c>
      <c r="H262" s="4">
        <v>4</v>
      </c>
      <c r="I262" s="4">
        <v>3</v>
      </c>
    </row>
    <row r="263" spans="1:9">
      <c r="A263" s="1">
        <v>0</v>
      </c>
      <c r="B263" s="4">
        <v>23</v>
      </c>
      <c r="C263" s="4">
        <v>154</v>
      </c>
      <c r="D263" s="4">
        <v>285</v>
      </c>
      <c r="E263" s="4">
        <v>324</v>
      </c>
      <c r="F263" s="7">
        <v>1.4</v>
      </c>
      <c r="G263" s="4">
        <v>1</v>
      </c>
      <c r="H263" s="5">
        <v>2</v>
      </c>
      <c r="I263" s="4">
        <v>3</v>
      </c>
    </row>
    <row r="264" spans="1:9">
      <c r="A264" s="1">
        <v>0</v>
      </c>
      <c r="B264" s="4">
        <v>27</v>
      </c>
      <c r="C264" s="4">
        <v>201</v>
      </c>
      <c r="D264" s="4">
        <v>208</v>
      </c>
      <c r="E264" s="4">
        <v>199</v>
      </c>
      <c r="F264" s="7">
        <v>3</v>
      </c>
      <c r="G264" s="4">
        <v>2</v>
      </c>
      <c r="H264" s="5">
        <v>4</v>
      </c>
      <c r="I264" s="4">
        <v>5</v>
      </c>
    </row>
    <row r="265" spans="1:9">
      <c r="A265" s="1">
        <v>1</v>
      </c>
      <c r="B265" s="4">
        <v>28</v>
      </c>
      <c r="C265" s="4">
        <v>217</v>
      </c>
      <c r="D265" s="4">
        <v>102</v>
      </c>
      <c r="E265" s="4">
        <v>84</v>
      </c>
      <c r="F265" s="7">
        <v>6.9</v>
      </c>
      <c r="G265" s="4">
        <v>1</v>
      </c>
      <c r="H265" s="4">
        <v>3</v>
      </c>
      <c r="I265" s="4">
        <v>4</v>
      </c>
    </row>
    <row r="266" spans="1:9">
      <c r="A266" s="1">
        <v>1</v>
      </c>
      <c r="B266" s="4">
        <v>29</v>
      </c>
      <c r="C266" s="4">
        <v>185</v>
      </c>
      <c r="D266" s="4">
        <v>367</v>
      </c>
      <c r="E266" s="4">
        <v>56</v>
      </c>
      <c r="F266" s="7">
        <v>11</v>
      </c>
      <c r="G266" s="4">
        <v>2</v>
      </c>
      <c r="H266" s="5">
        <v>3</v>
      </c>
      <c r="I266" s="4">
        <v>2</v>
      </c>
    </row>
    <row r="267" spans="1:9">
      <c r="A267" s="1">
        <v>1</v>
      </c>
      <c r="B267" s="4">
        <v>30</v>
      </c>
      <c r="C267" s="4">
        <v>126</v>
      </c>
      <c r="D267" s="4">
        <v>174</v>
      </c>
      <c r="E267" s="4">
        <v>129</v>
      </c>
      <c r="F267" s="7">
        <v>2.2000000000000002</v>
      </c>
      <c r="G267" s="4">
        <v>1</v>
      </c>
      <c r="H267" s="4">
        <v>3</v>
      </c>
      <c r="I267" s="4">
        <v>3</v>
      </c>
    </row>
    <row r="268" spans="1:9">
      <c r="A268" s="1">
        <v>1</v>
      </c>
      <c r="B268" s="4">
        <v>31</v>
      </c>
      <c r="C268" s="4">
        <v>144</v>
      </c>
      <c r="D268" s="4">
        <v>216</v>
      </c>
      <c r="E268" s="4">
        <v>260</v>
      </c>
      <c r="F268" s="7">
        <v>3.1</v>
      </c>
      <c r="G268" s="4">
        <v>2</v>
      </c>
      <c r="H268" s="5">
        <v>2</v>
      </c>
      <c r="I268" s="4">
        <v>2</v>
      </c>
    </row>
    <row r="269" spans="1:9">
      <c r="A269" s="1">
        <v>0</v>
      </c>
      <c r="B269" s="4">
        <v>32</v>
      </c>
      <c r="C269" s="4">
        <v>293</v>
      </c>
      <c r="D269" s="4">
        <v>336</v>
      </c>
      <c r="E269" s="4">
        <v>391</v>
      </c>
      <c r="F269" s="7">
        <v>3.6</v>
      </c>
      <c r="G269" s="4">
        <v>4</v>
      </c>
      <c r="H269" s="4">
        <v>4</v>
      </c>
      <c r="I269" s="4">
        <v>2</v>
      </c>
    </row>
    <row r="270" spans="1:9">
      <c r="A270" s="1">
        <v>1</v>
      </c>
      <c r="B270" s="4">
        <v>34</v>
      </c>
      <c r="C270" s="4">
        <v>296</v>
      </c>
      <c r="D270" s="4">
        <v>139</v>
      </c>
      <c r="E270" s="4">
        <v>384</v>
      </c>
      <c r="F270" s="7">
        <v>0.2</v>
      </c>
      <c r="G270" s="4">
        <v>4</v>
      </c>
      <c r="H270" s="5">
        <v>3</v>
      </c>
      <c r="I270" s="4">
        <v>5</v>
      </c>
    </row>
    <row r="271" spans="1:9">
      <c r="A271" s="1">
        <v>0</v>
      </c>
      <c r="B271" s="4">
        <v>35</v>
      </c>
      <c r="C271" s="4">
        <v>36</v>
      </c>
      <c r="D271" s="4">
        <v>25</v>
      </c>
      <c r="E271" s="4">
        <v>101</v>
      </c>
      <c r="F271" s="7">
        <v>13.1</v>
      </c>
      <c r="G271" s="4">
        <v>4</v>
      </c>
      <c r="H271" s="4">
        <v>2</v>
      </c>
      <c r="I271" s="4">
        <v>3</v>
      </c>
    </row>
    <row r="272" spans="1:9">
      <c r="A272" s="1">
        <v>1</v>
      </c>
      <c r="B272" s="4">
        <v>18</v>
      </c>
      <c r="C272" s="4">
        <v>196</v>
      </c>
      <c r="D272" s="4">
        <v>276</v>
      </c>
      <c r="E272" s="4">
        <v>19</v>
      </c>
      <c r="F272" s="7">
        <v>11.5</v>
      </c>
      <c r="G272" s="4">
        <v>2</v>
      </c>
      <c r="H272" s="5">
        <v>4</v>
      </c>
      <c r="I272" s="4">
        <v>5</v>
      </c>
    </row>
    <row r="273" spans="1:9">
      <c r="A273" s="1">
        <v>1</v>
      </c>
      <c r="B273" s="4">
        <v>20</v>
      </c>
      <c r="C273" s="4">
        <v>310</v>
      </c>
      <c r="D273" s="4">
        <v>324</v>
      </c>
      <c r="E273" s="4">
        <v>155</v>
      </c>
      <c r="F273" s="7">
        <v>1.5</v>
      </c>
      <c r="G273" s="4">
        <v>3</v>
      </c>
      <c r="H273" s="4">
        <v>1</v>
      </c>
      <c r="I273" s="4">
        <v>3</v>
      </c>
    </row>
    <row r="274" spans="1:9">
      <c r="A274" s="1">
        <v>1</v>
      </c>
      <c r="B274" s="4">
        <v>24</v>
      </c>
      <c r="C274" s="4">
        <v>111</v>
      </c>
      <c r="D274" s="4">
        <v>279</v>
      </c>
      <c r="E274" s="4">
        <v>197</v>
      </c>
      <c r="F274" s="7">
        <v>2.2000000000000002</v>
      </c>
      <c r="G274" s="4">
        <v>3</v>
      </c>
      <c r="H274" s="5">
        <v>4</v>
      </c>
      <c r="I274" s="4">
        <v>4</v>
      </c>
    </row>
    <row r="275" spans="1:9">
      <c r="A275" s="1">
        <v>1</v>
      </c>
      <c r="B275" s="4">
        <v>26</v>
      </c>
      <c r="C275" s="4">
        <v>23</v>
      </c>
      <c r="D275" s="4">
        <v>214</v>
      </c>
      <c r="E275" s="4">
        <v>17</v>
      </c>
      <c r="F275" s="7">
        <v>0.2</v>
      </c>
      <c r="G275" s="4">
        <v>4</v>
      </c>
      <c r="H275" s="5">
        <v>3</v>
      </c>
      <c r="I275" s="4">
        <v>2</v>
      </c>
    </row>
    <row r="276" spans="1:9">
      <c r="A276" s="1">
        <v>0</v>
      </c>
      <c r="B276" s="4">
        <v>30</v>
      </c>
      <c r="C276" s="4">
        <v>99</v>
      </c>
      <c r="D276" s="4">
        <v>274</v>
      </c>
      <c r="E276" s="4">
        <v>245</v>
      </c>
      <c r="F276" s="7">
        <v>1.1000000000000001</v>
      </c>
      <c r="G276" s="4">
        <v>4</v>
      </c>
      <c r="H276" s="4">
        <v>4</v>
      </c>
      <c r="I276" s="4">
        <v>2</v>
      </c>
    </row>
    <row r="277" spans="1:9">
      <c r="A277" s="1">
        <v>0</v>
      </c>
      <c r="B277" s="4">
        <v>31</v>
      </c>
      <c r="C277" s="4">
        <v>76</v>
      </c>
      <c r="D277" s="4">
        <v>239</v>
      </c>
      <c r="E277" s="4">
        <v>157</v>
      </c>
      <c r="F277" s="7">
        <v>7</v>
      </c>
      <c r="G277" s="4">
        <v>4</v>
      </c>
      <c r="H277" s="5">
        <v>3</v>
      </c>
      <c r="I277" s="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D6B6C-6759-474E-A22C-2E339908373D}">
  <dimension ref="B5:F15"/>
  <sheetViews>
    <sheetView workbookViewId="0">
      <selection activeCell="B5" sqref="B5:C8"/>
    </sheetView>
  </sheetViews>
  <sheetFormatPr defaultColWidth="11.5546875" defaultRowHeight="14.4"/>
  <sheetData>
    <row r="5" spans="2:6" ht="18">
      <c r="B5" s="8">
        <v>1</v>
      </c>
      <c r="C5" s="9" t="s">
        <v>10</v>
      </c>
      <c r="D5" s="9"/>
      <c r="E5" s="9"/>
    </row>
    <row r="6" spans="2:6" ht="18">
      <c r="B6" s="8">
        <v>2</v>
      </c>
      <c r="C6" s="9" t="s">
        <v>11</v>
      </c>
      <c r="D6" s="9"/>
      <c r="E6" s="9"/>
    </row>
    <row r="7" spans="2:6" ht="18">
      <c r="B7" s="8">
        <v>3</v>
      </c>
      <c r="C7" s="9" t="s">
        <v>12</v>
      </c>
      <c r="D7" s="9"/>
      <c r="E7" s="9"/>
    </row>
    <row r="8" spans="2:6" ht="18">
      <c r="B8" s="8">
        <v>4</v>
      </c>
      <c r="C8" s="9" t="s">
        <v>13</v>
      </c>
      <c r="D8" s="9"/>
      <c r="E8" s="9"/>
    </row>
    <row r="9" spans="2:6" ht="18">
      <c r="B9" s="8">
        <v>5</v>
      </c>
      <c r="C9" s="9" t="s">
        <v>14</v>
      </c>
      <c r="D9" s="9"/>
      <c r="E9" s="9"/>
    </row>
    <row r="10" spans="2:6" ht="18">
      <c r="B10" s="8">
        <v>6</v>
      </c>
      <c r="C10" s="9" t="s">
        <v>15</v>
      </c>
      <c r="D10" s="9"/>
      <c r="E10" s="9"/>
    </row>
    <row r="11" spans="2:6" ht="18">
      <c r="B11" s="8">
        <v>7</v>
      </c>
      <c r="C11" s="9" t="s">
        <v>16</v>
      </c>
      <c r="D11" s="9"/>
      <c r="E11" s="9"/>
    </row>
    <row r="12" spans="2:6" ht="18">
      <c r="B12" s="8">
        <v>8</v>
      </c>
      <c r="C12" s="9" t="s">
        <v>17</v>
      </c>
      <c r="D12" s="9"/>
      <c r="E12" s="9"/>
    </row>
    <row r="15" spans="2:6" ht="17.399999999999999">
      <c r="C15" s="10" t="s">
        <v>18</v>
      </c>
      <c r="D15" s="10"/>
      <c r="E15" s="10"/>
      <c r="F15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5D846-A28D-BE49-8B15-C73E76CBEF50}">
  <dimension ref="A1:AI279"/>
  <sheetViews>
    <sheetView tabSelected="1" topLeftCell="M1" zoomScale="67" workbookViewId="0">
      <selection activeCell="V7" sqref="V7"/>
    </sheetView>
  </sheetViews>
  <sheetFormatPr defaultColWidth="10.77734375" defaultRowHeight="18"/>
  <cols>
    <col min="1" max="1" width="17.33203125" style="9" customWidth="1"/>
    <col min="2" max="5" width="10.77734375" style="9"/>
    <col min="6" max="11" width="10.88671875" style="9" bestFit="1" customWidth="1"/>
    <col min="12" max="12" width="18.6640625" style="9" customWidth="1"/>
    <col min="13" max="13" width="17.6640625" style="9" customWidth="1"/>
    <col min="14" max="14" width="16.44140625" style="9" customWidth="1"/>
    <col min="15" max="15" width="17" style="9" customWidth="1"/>
    <col min="16" max="17" width="10.77734375" style="9"/>
    <col min="18" max="18" width="10.88671875" style="9" bestFit="1" customWidth="1"/>
    <col min="19" max="19" width="10.77734375" style="9"/>
    <col min="20" max="20" width="10.77734375" style="44"/>
    <col min="21" max="21" width="11.33203125" style="44" bestFit="1" customWidth="1"/>
    <col min="22" max="22" width="15" style="44" bestFit="1" customWidth="1"/>
    <col min="23" max="24" width="14.77734375" style="44" bestFit="1" customWidth="1"/>
    <col min="25" max="25" width="10.77734375" style="9"/>
    <col min="26" max="26" width="11" style="9" bestFit="1" customWidth="1"/>
    <col min="27" max="28" width="14.77734375" style="9" bestFit="1" customWidth="1"/>
    <col min="29" max="29" width="10.88671875" style="9" bestFit="1" customWidth="1"/>
    <col min="30" max="30" width="10.77734375" style="9"/>
    <col min="31" max="31" width="11" style="9" bestFit="1" customWidth="1"/>
    <col min="32" max="32" width="12.33203125" style="9" customWidth="1"/>
    <col min="33" max="33" width="10.88671875" style="9" bestFit="1" customWidth="1"/>
    <col min="34" max="16384" width="10.77734375" style="9"/>
  </cols>
  <sheetData>
    <row r="1" spans="1:35" ht="52.2">
      <c r="A1" s="11" t="s">
        <v>19</v>
      </c>
      <c r="B1" s="12" t="s">
        <v>20</v>
      </c>
      <c r="C1" s="12" t="s">
        <v>21</v>
      </c>
      <c r="D1" s="12" t="s">
        <v>22</v>
      </c>
      <c r="E1" s="12" t="s">
        <v>23</v>
      </c>
      <c r="F1" s="12" t="s">
        <v>24</v>
      </c>
      <c r="G1" s="12" t="s">
        <v>25</v>
      </c>
      <c r="H1" s="12" t="s">
        <v>51</v>
      </c>
      <c r="I1" s="12" t="s">
        <v>52</v>
      </c>
      <c r="L1" s="13" t="s">
        <v>26</v>
      </c>
      <c r="M1" s="9">
        <v>0.6</v>
      </c>
      <c r="N1" s="13" t="s">
        <v>27</v>
      </c>
      <c r="O1" s="9">
        <f>SUM(N4:N279)</f>
        <v>-183.60161630190728</v>
      </c>
      <c r="T1" s="14"/>
      <c r="U1" s="15"/>
      <c r="V1" s="16" t="s">
        <v>28</v>
      </c>
      <c r="W1" s="16" t="s">
        <v>28</v>
      </c>
      <c r="X1" s="14"/>
      <c r="Z1" s="17" t="s">
        <v>29</v>
      </c>
      <c r="AA1" s="18" t="s">
        <v>30</v>
      </c>
      <c r="AB1" s="18" t="s">
        <v>31</v>
      </c>
      <c r="AC1" s="18" t="s">
        <v>32</v>
      </c>
      <c r="AD1" s="19"/>
      <c r="AE1" s="20" t="s">
        <v>29</v>
      </c>
      <c r="AF1" s="21" t="s">
        <v>33</v>
      </c>
      <c r="AG1" s="21" t="s">
        <v>34</v>
      </c>
    </row>
    <row r="2" spans="1:35">
      <c r="A2" s="9">
        <v>-0.6029899731620233</v>
      </c>
      <c r="B2" s="9">
        <v>3.264731930175914E-3</v>
      </c>
      <c r="C2" s="9">
        <v>-9.2313084561907203E-4</v>
      </c>
      <c r="D2" s="9">
        <v>-2.1650604520162407E-3</v>
      </c>
      <c r="E2" s="9">
        <v>2.293941548961499E-3</v>
      </c>
      <c r="F2" s="9">
        <v>5.3375361051306879E-2</v>
      </c>
      <c r="G2" s="9">
        <v>-1.3173768788742183E-2</v>
      </c>
      <c r="H2" s="9">
        <v>9.8352564436699468E-3</v>
      </c>
      <c r="I2" s="9">
        <v>2.4689405973243692E-2</v>
      </c>
      <c r="J2" s="22"/>
      <c r="K2" s="22"/>
      <c r="L2" s="22"/>
      <c r="M2" s="22"/>
      <c r="N2" s="22"/>
      <c r="O2" s="22"/>
      <c r="P2" s="22"/>
      <c r="T2" s="14"/>
      <c r="U2" s="23"/>
      <c r="V2" s="14">
        <v>0</v>
      </c>
      <c r="W2" s="14">
        <v>1</v>
      </c>
      <c r="X2" s="14"/>
      <c r="Z2" s="24"/>
      <c r="AA2" s="51">
        <f>R7</f>
        <v>0.59420289855072461</v>
      </c>
      <c r="AB2" s="51">
        <f>R8</f>
        <v>0.67361111111111116</v>
      </c>
      <c r="AC2" s="51">
        <f>R9</f>
        <v>0.59876543209876543</v>
      </c>
      <c r="AE2" s="25"/>
      <c r="AF2" s="36">
        <f>R11</f>
        <v>0.41228070175438597</v>
      </c>
      <c r="AG2" s="26">
        <f>R10</f>
        <v>0.59876543209876543</v>
      </c>
    </row>
    <row r="3" spans="1:35" s="27" customFormat="1" ht="52.2">
      <c r="A3" s="1" t="s">
        <v>0</v>
      </c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2" t="s">
        <v>6</v>
      </c>
      <c r="H3" s="3" t="s">
        <v>7</v>
      </c>
      <c r="I3" s="2" t="s">
        <v>8</v>
      </c>
      <c r="J3" s="27" t="s">
        <v>35</v>
      </c>
      <c r="K3" s="27" t="s">
        <v>36</v>
      </c>
      <c r="L3" s="27" t="s">
        <v>37</v>
      </c>
      <c r="M3" s="27" t="s">
        <v>38</v>
      </c>
      <c r="N3" s="27" t="s">
        <v>39</v>
      </c>
      <c r="O3" s="27" t="s">
        <v>40</v>
      </c>
      <c r="T3" s="28" t="s">
        <v>41</v>
      </c>
      <c r="U3" s="29">
        <v>0</v>
      </c>
      <c r="V3" s="30">
        <f>COUNTIFS(A4:A279,U3,O4:O279,V2)</f>
        <v>67</v>
      </c>
      <c r="W3" s="31">
        <f>COUNTIFS(A4:A279,U3,O4:O279,W2)</f>
        <v>47</v>
      </c>
      <c r="X3" s="32">
        <f>SUM(V3:W3)</f>
        <v>114</v>
      </c>
      <c r="Z3" s="35">
        <v>0.1</v>
      </c>
      <c r="AA3" s="43">
        <f t="dataTable" ref="AA3:AC11" dt2D="0" dtr="0" r1="M1" ca="1"/>
        <v>0.58695652173913049</v>
      </c>
      <c r="AB3" s="43">
        <v>0.58695652173913049</v>
      </c>
      <c r="AC3" s="43">
        <v>1</v>
      </c>
      <c r="AD3" s="34"/>
      <c r="AE3" s="35">
        <v>0.1</v>
      </c>
      <c r="AF3" s="53">
        <f t="dataTable" ref="AF3:AG11" dt2D="0" dtr="0" r1="M1"/>
        <v>1</v>
      </c>
      <c r="AG3" s="36">
        <v>1</v>
      </c>
    </row>
    <row r="4" spans="1:35">
      <c r="A4" s="1">
        <v>1</v>
      </c>
      <c r="B4" s="4">
        <v>25</v>
      </c>
      <c r="C4" s="5">
        <v>0</v>
      </c>
      <c r="D4" s="5">
        <v>0</v>
      </c>
      <c r="E4" s="5">
        <v>0</v>
      </c>
      <c r="F4" s="6">
        <v>0</v>
      </c>
      <c r="G4" s="4">
        <v>4</v>
      </c>
      <c r="H4" s="5">
        <v>3</v>
      </c>
      <c r="I4" s="4">
        <v>3</v>
      </c>
      <c r="J4" s="9">
        <f>$A$2+$B$2*B4+$C$2*C4+$D$2*D4+$E$2*E4+$F$2*F4+$G$2*G4+$H$2*H4+$I$2*I4</f>
        <v>-0.47049276281185337</v>
      </c>
      <c r="K4" s="9">
        <f>EXP(J4)</f>
        <v>0.62469436627512687</v>
      </c>
      <c r="L4" s="9">
        <f>1/(1+K4)</f>
        <v>0.61550038010697405</v>
      </c>
      <c r="M4" s="9">
        <f>IF(A4=1,L4,1-L4)</f>
        <v>0.61550038010697405</v>
      </c>
      <c r="N4" s="9">
        <f>LN(M4)</f>
        <v>-0.48531971579977884</v>
      </c>
      <c r="O4" s="9">
        <f>IF(L4&gt;$M$1,1,0)</f>
        <v>1</v>
      </c>
      <c r="T4" s="28" t="s">
        <v>41</v>
      </c>
      <c r="U4" s="29">
        <v>1</v>
      </c>
      <c r="V4" s="37">
        <f>COUNTIFS(A4:A279,U4,O4:O279,V2)</f>
        <v>65</v>
      </c>
      <c r="W4" s="38">
        <f>COUNTIFS(A4:A279,U4,O4:O279,W2)</f>
        <v>97</v>
      </c>
      <c r="X4" s="32">
        <f>SUM(V4:W4)</f>
        <v>162</v>
      </c>
      <c r="Z4" s="35">
        <v>0.2</v>
      </c>
      <c r="AA4" s="52">
        <v>0.58695652173913049</v>
      </c>
      <c r="AB4" s="52">
        <v>0.58695652173913049</v>
      </c>
      <c r="AC4" s="52">
        <v>1</v>
      </c>
      <c r="AD4" s="39"/>
      <c r="AE4" s="35">
        <v>0.2</v>
      </c>
      <c r="AF4" s="36">
        <v>1</v>
      </c>
      <c r="AG4" s="36">
        <v>1</v>
      </c>
    </row>
    <row r="5" spans="1:35">
      <c r="A5" s="1">
        <v>0</v>
      </c>
      <c r="B5" s="4">
        <v>30</v>
      </c>
      <c r="C5" s="4">
        <v>89</v>
      </c>
      <c r="D5" s="4">
        <v>132</v>
      </c>
      <c r="E5" s="4">
        <v>54</v>
      </c>
      <c r="F5" s="7">
        <v>4.9000000000000004</v>
      </c>
      <c r="G5" s="4">
        <v>1</v>
      </c>
      <c r="H5" s="4">
        <v>3</v>
      </c>
      <c r="I5" s="4">
        <v>3</v>
      </c>
      <c r="J5" s="9">
        <f t="shared" ref="J5:J68" si="0">$A$2+$B$2*B5+$C$2*C5+$D$2*D5+$E$2*E5+$F$2*F5+$G$2*G5+$H$2*H5+$I$2*I5</f>
        <v>-0.3971823089256637</v>
      </c>
      <c r="K5" s="9">
        <f t="shared" ref="K5:K68" si="1">EXP(J5)</f>
        <v>0.6722114643111079</v>
      </c>
      <c r="L5" s="9">
        <f t="shared" ref="L5:L68" si="2">1/(1+K5)</f>
        <v>0.59801049170056053</v>
      </c>
      <c r="M5" s="9">
        <f t="shared" ref="M5:M68" si="3">IF(A5=1,L5,1-L5)</f>
        <v>0.40198950829943947</v>
      </c>
      <c r="N5" s="9">
        <f t="shared" ref="N5:N68" si="4">LN(M5)</f>
        <v>-0.91132928946130776</v>
      </c>
      <c r="O5" s="9">
        <f t="shared" ref="O5:O68" si="5">IF(L5&gt;$M$1,1,0)</f>
        <v>0</v>
      </c>
      <c r="T5" s="14"/>
      <c r="U5" s="15" t="s">
        <v>42</v>
      </c>
      <c r="V5" s="40">
        <f>SUM(V3:V4)</f>
        <v>132</v>
      </c>
      <c r="W5" s="41">
        <f>SUM(W3:W4)</f>
        <v>144</v>
      </c>
      <c r="X5" s="42">
        <f>SUM(X3:X4)</f>
        <v>276</v>
      </c>
      <c r="Z5" s="35">
        <v>0.3</v>
      </c>
      <c r="AA5" s="43">
        <v>0.58695652173913049</v>
      </c>
      <c r="AB5" s="43">
        <v>0.58695652173913049</v>
      </c>
      <c r="AC5" s="43">
        <v>1</v>
      </c>
      <c r="AD5" s="39"/>
      <c r="AE5" s="35">
        <v>0.3</v>
      </c>
      <c r="AF5" s="43">
        <v>1</v>
      </c>
      <c r="AG5" s="43">
        <v>1</v>
      </c>
    </row>
    <row r="6" spans="1:35">
      <c r="A6" s="1">
        <v>1</v>
      </c>
      <c r="B6" s="4">
        <v>18</v>
      </c>
      <c r="C6" s="5">
        <v>25</v>
      </c>
      <c r="D6" s="5">
        <v>0</v>
      </c>
      <c r="E6" s="5">
        <v>14</v>
      </c>
      <c r="F6" s="6">
        <v>0.7</v>
      </c>
      <c r="G6" s="4">
        <v>1</v>
      </c>
      <c r="H6" s="5">
        <v>3</v>
      </c>
      <c r="I6" s="4">
        <v>3</v>
      </c>
      <c r="J6" s="9">
        <f t="shared" si="0"/>
        <v>-0.40742491667595909</v>
      </c>
      <c r="K6" s="9">
        <f t="shared" si="1"/>
        <v>0.66536140706871727</v>
      </c>
      <c r="L6" s="9">
        <f t="shared" si="2"/>
        <v>0.6004702617434543</v>
      </c>
      <c r="M6" s="9">
        <f t="shared" si="3"/>
        <v>0.6004702617434543</v>
      </c>
      <c r="N6" s="9">
        <f t="shared" si="4"/>
        <v>-0.51004216118054391</v>
      </c>
      <c r="O6" s="9">
        <f t="shared" si="5"/>
        <v>1</v>
      </c>
      <c r="Z6" s="35">
        <v>0.4</v>
      </c>
      <c r="AA6" s="43">
        <v>0.58695652173913049</v>
      </c>
      <c r="AB6" s="43">
        <v>0.58955223880597019</v>
      </c>
      <c r="AC6" s="43">
        <v>0.97530864197530864</v>
      </c>
      <c r="AD6" s="39"/>
      <c r="AE6" s="35">
        <v>0.4</v>
      </c>
      <c r="AF6" s="43">
        <v>0.96491228070175439</v>
      </c>
      <c r="AG6" s="43">
        <v>0.97530864197530864</v>
      </c>
    </row>
    <row r="7" spans="1:35">
      <c r="A7" s="1">
        <v>0</v>
      </c>
      <c r="B7" s="4">
        <v>22</v>
      </c>
      <c r="C7" s="4">
        <v>245</v>
      </c>
      <c r="D7" s="4">
        <v>138</v>
      </c>
      <c r="E7" s="4">
        <v>312</v>
      </c>
      <c r="F7" s="7">
        <v>12.4</v>
      </c>
      <c r="G7" s="4">
        <v>4</v>
      </c>
      <c r="H7" s="4">
        <v>2</v>
      </c>
      <c r="I7" s="4">
        <v>5</v>
      </c>
      <c r="J7" s="9">
        <f t="shared" si="0"/>
        <v>0.4118754376577155</v>
      </c>
      <c r="K7" s="9">
        <f t="shared" si="1"/>
        <v>1.509646379527535</v>
      </c>
      <c r="L7" s="9">
        <f t="shared" si="2"/>
        <v>0.39846251175365177</v>
      </c>
      <c r="M7" s="9">
        <f t="shared" si="3"/>
        <v>0.60153748824634823</v>
      </c>
      <c r="N7" s="9">
        <f t="shared" si="4"/>
        <v>-0.50826642091041796</v>
      </c>
      <c r="O7" s="9">
        <f t="shared" si="5"/>
        <v>0</v>
      </c>
      <c r="Q7" s="45" t="s">
        <v>30</v>
      </c>
      <c r="R7" s="9">
        <f>(V3+W4)/X5</f>
        <v>0.59420289855072461</v>
      </c>
      <c r="Z7" s="35">
        <v>0.5</v>
      </c>
      <c r="AA7" s="43">
        <v>0.58695652173913049</v>
      </c>
      <c r="AB7" s="43">
        <v>0.60169491525423724</v>
      </c>
      <c r="AC7" s="43">
        <v>0.87654320987654322</v>
      </c>
      <c r="AD7" s="39"/>
      <c r="AE7" s="35">
        <v>0.5</v>
      </c>
      <c r="AF7" s="43">
        <v>0.82456140350877194</v>
      </c>
      <c r="AG7" s="43">
        <v>0.87654320987654322</v>
      </c>
    </row>
    <row r="8" spans="1:35">
      <c r="A8" s="1">
        <v>0</v>
      </c>
      <c r="B8" s="4">
        <v>31</v>
      </c>
      <c r="C8" s="5">
        <v>217</v>
      </c>
      <c r="D8" s="5">
        <v>57</v>
      </c>
      <c r="E8" s="5">
        <v>45</v>
      </c>
      <c r="F8" s="6">
        <v>5.9</v>
      </c>
      <c r="G8" s="4">
        <v>3</v>
      </c>
      <c r="H8" s="5">
        <v>3</v>
      </c>
      <c r="I8" s="4">
        <v>5</v>
      </c>
      <c r="J8" s="9">
        <f t="shared" si="0"/>
        <v>-0.29393762985385458</v>
      </c>
      <c r="K8" s="9">
        <f t="shared" si="1"/>
        <v>0.74532297589658469</v>
      </c>
      <c r="L8" s="9">
        <f t="shared" si="2"/>
        <v>0.57295985545958505</v>
      </c>
      <c r="M8" s="9">
        <f t="shared" si="3"/>
        <v>0.42704014454041495</v>
      </c>
      <c r="N8" s="9">
        <f t="shared" si="4"/>
        <v>-0.85087725485554444</v>
      </c>
      <c r="O8" s="9">
        <f t="shared" si="5"/>
        <v>0</v>
      </c>
      <c r="Q8" s="45" t="s">
        <v>31</v>
      </c>
      <c r="R8" s="9">
        <f>W4/W5</f>
        <v>0.67361111111111116</v>
      </c>
      <c r="Z8" s="35">
        <v>0.6</v>
      </c>
      <c r="AA8" s="43">
        <v>0.59420289855072461</v>
      </c>
      <c r="AB8" s="43">
        <v>0.67361111111111116</v>
      </c>
      <c r="AC8" s="43">
        <v>0.59876543209876543</v>
      </c>
      <c r="AD8" s="39"/>
      <c r="AE8" s="35">
        <v>0.6</v>
      </c>
      <c r="AF8" s="43">
        <v>0.41228070175438597</v>
      </c>
      <c r="AG8" s="43">
        <v>0.59876543209876543</v>
      </c>
    </row>
    <row r="9" spans="1:35">
      <c r="A9" s="1">
        <v>0</v>
      </c>
      <c r="B9" s="4">
        <v>33</v>
      </c>
      <c r="C9" s="5">
        <v>193</v>
      </c>
      <c r="D9" s="5">
        <v>25</v>
      </c>
      <c r="E9" s="5">
        <v>221</v>
      </c>
      <c r="F9" s="6">
        <v>8.3000000000000007</v>
      </c>
      <c r="G9" s="4">
        <v>2</v>
      </c>
      <c r="H9" s="5">
        <v>4</v>
      </c>
      <c r="I9" s="4">
        <v>3</v>
      </c>
      <c r="J9" s="9">
        <f t="shared" si="0"/>
        <v>0.3094937011921598</v>
      </c>
      <c r="K9" s="9">
        <f t="shared" si="1"/>
        <v>1.3627349883419879</v>
      </c>
      <c r="L9" s="9">
        <f t="shared" si="2"/>
        <v>0.42323832547201334</v>
      </c>
      <c r="M9" s="9">
        <f t="shared" si="3"/>
        <v>0.57676167452798666</v>
      </c>
      <c r="N9" s="9">
        <f t="shared" si="4"/>
        <v>-0.55032614021205239</v>
      </c>
      <c r="O9" s="9">
        <f t="shared" si="5"/>
        <v>0</v>
      </c>
      <c r="Q9" s="45" t="s">
        <v>32</v>
      </c>
      <c r="R9" s="9">
        <f>W4/X4</f>
        <v>0.59876543209876543</v>
      </c>
      <c r="Z9" s="35">
        <v>0.7</v>
      </c>
      <c r="AA9" s="43">
        <v>0.43840579710144928</v>
      </c>
      <c r="AB9" s="43">
        <v>0.81818181818181823</v>
      </c>
      <c r="AC9" s="43">
        <v>5.5555555555555552E-2</v>
      </c>
      <c r="AD9" s="39"/>
      <c r="AE9" s="35">
        <v>0.7</v>
      </c>
      <c r="AF9" s="43">
        <v>1.7543859649122806E-2</v>
      </c>
      <c r="AG9" s="43">
        <v>5.5555555555555552E-2</v>
      </c>
    </row>
    <row r="10" spans="1:35">
      <c r="A10" s="1">
        <v>1</v>
      </c>
      <c r="B10" s="4">
        <v>20</v>
      </c>
      <c r="C10" s="4">
        <v>21</v>
      </c>
      <c r="D10" s="4">
        <v>179</v>
      </c>
      <c r="E10" s="4">
        <v>11</v>
      </c>
      <c r="F10" s="7">
        <v>3.8</v>
      </c>
      <c r="G10" s="4">
        <v>4</v>
      </c>
      <c r="H10" s="4">
        <v>1</v>
      </c>
      <c r="I10" s="4">
        <v>1</v>
      </c>
      <c r="J10" s="9">
        <f t="shared" si="0"/>
        <v>-0.73473758693192515</v>
      </c>
      <c r="K10" s="9">
        <f t="shared" si="1"/>
        <v>0.47963130398450771</v>
      </c>
      <c r="L10" s="9">
        <f t="shared" si="2"/>
        <v>0.67584404121965669</v>
      </c>
      <c r="M10" s="9">
        <f t="shared" si="3"/>
        <v>0.67584404121965669</v>
      </c>
      <c r="N10" s="9">
        <f t="shared" si="4"/>
        <v>-0.3917929378113621</v>
      </c>
      <c r="O10" s="9">
        <f t="shared" si="5"/>
        <v>1</v>
      </c>
      <c r="Q10" s="45" t="s">
        <v>43</v>
      </c>
      <c r="R10" s="9">
        <f>W4/X4</f>
        <v>0.59876543209876543</v>
      </c>
      <c r="T10" s="14"/>
      <c r="Z10" s="35">
        <v>0.8</v>
      </c>
      <c r="AA10" s="43">
        <v>0.41666666666666669</v>
      </c>
      <c r="AB10" s="43">
        <v>1</v>
      </c>
      <c r="AC10" s="43">
        <v>6.1728395061728392E-3</v>
      </c>
      <c r="AD10" s="39"/>
      <c r="AE10" s="35">
        <v>0.8</v>
      </c>
      <c r="AF10" s="43">
        <v>0</v>
      </c>
      <c r="AG10" s="43">
        <v>6.1728395061728392E-3</v>
      </c>
    </row>
    <row r="11" spans="1:35">
      <c r="A11" s="1">
        <v>1</v>
      </c>
      <c r="B11" s="4">
        <v>28</v>
      </c>
      <c r="C11" s="5">
        <v>261</v>
      </c>
      <c r="D11" s="5">
        <v>72</v>
      </c>
      <c r="E11" s="5">
        <v>212</v>
      </c>
      <c r="F11" s="6">
        <v>10.4</v>
      </c>
      <c r="G11" s="4">
        <v>3</v>
      </c>
      <c r="H11" s="5">
        <v>2</v>
      </c>
      <c r="I11" s="4">
        <v>1</v>
      </c>
      <c r="J11" s="9">
        <f t="shared" si="0"/>
        <v>0.13785899343894148</v>
      </c>
      <c r="K11" s="9">
        <f t="shared" si="1"/>
        <v>1.1478136896016318</v>
      </c>
      <c r="L11" s="9">
        <f t="shared" si="2"/>
        <v>0.46558973194061171</v>
      </c>
      <c r="M11" s="9">
        <f t="shared" si="3"/>
        <v>0.46558973194061171</v>
      </c>
      <c r="N11" s="9">
        <f t="shared" si="4"/>
        <v>-0.76445043620024555</v>
      </c>
      <c r="O11" s="9">
        <f t="shared" si="5"/>
        <v>0</v>
      </c>
      <c r="Q11" s="45" t="s">
        <v>44</v>
      </c>
      <c r="R11" s="9">
        <f>W3/X3</f>
        <v>0.41228070175438597</v>
      </c>
      <c r="T11" s="14"/>
      <c r="Z11" s="35">
        <v>0.9</v>
      </c>
      <c r="AA11" s="43">
        <v>0.41304347826086957</v>
      </c>
      <c r="AB11" s="43" t="e">
        <v>#DIV/0!</v>
      </c>
      <c r="AC11" s="43">
        <v>0</v>
      </c>
      <c r="AD11" s="39"/>
      <c r="AE11" s="35">
        <v>0.9</v>
      </c>
      <c r="AF11" s="43">
        <v>0</v>
      </c>
      <c r="AG11" s="43">
        <v>0</v>
      </c>
    </row>
    <row r="12" spans="1:35">
      <c r="A12" s="1">
        <v>1</v>
      </c>
      <c r="B12" s="4">
        <v>24</v>
      </c>
      <c r="C12" s="5">
        <v>21</v>
      </c>
      <c r="D12" s="5">
        <v>46</v>
      </c>
      <c r="E12" s="5">
        <v>5</v>
      </c>
      <c r="F12" s="6">
        <v>1.3</v>
      </c>
      <c r="G12" s="4">
        <v>4</v>
      </c>
      <c r="H12" s="5">
        <v>3</v>
      </c>
      <c r="I12" s="4">
        <v>2</v>
      </c>
      <c r="J12" s="9">
        <f t="shared" si="0"/>
        <v>-0.53656775215451391</v>
      </c>
      <c r="K12" s="9">
        <f t="shared" si="1"/>
        <v>0.58475182522005853</v>
      </c>
      <c r="L12" s="9">
        <f t="shared" si="2"/>
        <v>0.63101362881291523</v>
      </c>
      <c r="M12" s="9">
        <f t="shared" si="3"/>
        <v>0.63101362881291523</v>
      </c>
      <c r="N12" s="9">
        <f t="shared" si="4"/>
        <v>-0.46042781792153459</v>
      </c>
      <c r="O12" s="9">
        <f t="shared" si="5"/>
        <v>1</v>
      </c>
      <c r="T12" s="14"/>
      <c r="Z12" s="33"/>
      <c r="AA12" s="33"/>
      <c r="AB12" s="33"/>
      <c r="AC12" s="33"/>
      <c r="AD12" s="39"/>
      <c r="AE12" s="33"/>
      <c r="AF12" s="33"/>
      <c r="AG12" s="33"/>
    </row>
    <row r="13" spans="1:35" ht="18.600000000000001" thickBot="1">
      <c r="A13" s="1">
        <v>0</v>
      </c>
      <c r="B13" s="4">
        <v>19</v>
      </c>
      <c r="C13" s="4">
        <v>122</v>
      </c>
      <c r="D13" s="4">
        <v>176</v>
      </c>
      <c r="E13" s="4">
        <v>51</v>
      </c>
      <c r="F13" s="7">
        <v>6.3</v>
      </c>
      <c r="G13" s="4">
        <v>2</v>
      </c>
      <c r="H13" s="4">
        <v>2</v>
      </c>
      <c r="I13" s="4">
        <v>4</v>
      </c>
      <c r="J13" s="9">
        <f t="shared" si="0"/>
        <v>-0.48929627638596579</v>
      </c>
      <c r="K13" s="9">
        <f t="shared" si="1"/>
        <v>0.61305766557471686</v>
      </c>
      <c r="L13" s="9">
        <f t="shared" si="2"/>
        <v>0.61994063903704877</v>
      </c>
      <c r="M13" s="9">
        <f t="shared" si="3"/>
        <v>0.38005936096295123</v>
      </c>
      <c r="N13" s="9">
        <f t="shared" si="4"/>
        <v>-0.96742782540129724</v>
      </c>
      <c r="O13" s="9">
        <f t="shared" si="5"/>
        <v>1</v>
      </c>
      <c r="Q13" s="46" t="s">
        <v>45</v>
      </c>
      <c r="R13" s="47"/>
      <c r="S13" s="45"/>
      <c r="T13" s="48"/>
    </row>
    <row r="14" spans="1:35" ht="21">
      <c r="A14" s="1">
        <v>0</v>
      </c>
      <c r="B14" s="4">
        <v>27</v>
      </c>
      <c r="C14" s="5">
        <v>42</v>
      </c>
      <c r="D14" s="5">
        <v>63</v>
      </c>
      <c r="E14" s="5">
        <v>7</v>
      </c>
      <c r="F14" s="6">
        <v>2</v>
      </c>
      <c r="G14" s="4">
        <v>4</v>
      </c>
      <c r="H14" s="5">
        <v>3</v>
      </c>
      <c r="I14" s="4">
        <v>5</v>
      </c>
      <c r="J14" s="9">
        <f t="shared" si="0"/>
        <v>-0.46694647805269407</v>
      </c>
      <c r="K14" s="9">
        <f t="shared" si="1"/>
        <v>0.62691364315343923</v>
      </c>
      <c r="L14" s="9">
        <f t="shared" si="2"/>
        <v>0.61466077453361601</v>
      </c>
      <c r="M14" s="9">
        <f t="shared" si="3"/>
        <v>0.38533922546638399</v>
      </c>
      <c r="N14" s="9">
        <f t="shared" si="4"/>
        <v>-0.9536312275321035</v>
      </c>
      <c r="O14" s="9">
        <f t="shared" si="5"/>
        <v>1</v>
      </c>
      <c r="Q14" s="46" t="s">
        <v>46</v>
      </c>
      <c r="R14" s="47"/>
      <c r="S14" s="45"/>
      <c r="T14" s="48"/>
      <c r="Z14" s="54" t="s">
        <v>47</v>
      </c>
      <c r="AA14" s="55"/>
      <c r="AB14" s="56"/>
      <c r="AC14" s="56"/>
      <c r="AD14" s="56"/>
      <c r="AE14" s="56"/>
      <c r="AF14" s="56"/>
      <c r="AG14" s="57"/>
    </row>
    <row r="15" spans="1:35" ht="25.95" customHeight="1">
      <c r="A15" s="1">
        <v>1</v>
      </c>
      <c r="B15" s="4">
        <v>21</v>
      </c>
      <c r="C15" s="4">
        <v>0</v>
      </c>
      <c r="D15" s="4">
        <v>0</v>
      </c>
      <c r="E15" s="4">
        <v>0</v>
      </c>
      <c r="F15" s="7">
        <v>0</v>
      </c>
      <c r="G15" s="4">
        <v>4</v>
      </c>
      <c r="H15" s="4">
        <v>4</v>
      </c>
      <c r="I15" s="4">
        <v>3</v>
      </c>
      <c r="J15" s="9">
        <f t="shared" si="0"/>
        <v>-0.47371643408888697</v>
      </c>
      <c r="K15" s="9">
        <f t="shared" si="1"/>
        <v>0.62268379943408914</v>
      </c>
      <c r="L15" s="9">
        <f t="shared" si="2"/>
        <v>0.6162630084485653</v>
      </c>
      <c r="M15" s="9">
        <f t="shared" si="3"/>
        <v>0.6162630084485653</v>
      </c>
      <c r="N15" s="9">
        <f t="shared" si="4"/>
        <v>-0.48408144480370491</v>
      </c>
      <c r="O15" s="9">
        <f t="shared" si="5"/>
        <v>1</v>
      </c>
      <c r="Q15" s="49" t="s">
        <v>48</v>
      </c>
      <c r="R15" s="47"/>
      <c r="S15" s="45"/>
      <c r="X15" s="58"/>
      <c r="Y15" s="59"/>
      <c r="Z15" s="60" t="s">
        <v>57</v>
      </c>
      <c r="AA15" s="61"/>
      <c r="AB15" s="62"/>
      <c r="AC15" s="62"/>
      <c r="AD15" s="62"/>
      <c r="AE15" s="62"/>
      <c r="AF15" s="62"/>
      <c r="AG15" s="63"/>
    </row>
    <row r="16" spans="1:35">
      <c r="A16" s="1">
        <v>1</v>
      </c>
      <c r="B16" s="4">
        <v>26</v>
      </c>
      <c r="C16" s="5">
        <v>143</v>
      </c>
      <c r="D16" s="5">
        <v>173</v>
      </c>
      <c r="E16" s="5">
        <v>36</v>
      </c>
      <c r="F16" s="6">
        <v>6.3</v>
      </c>
      <c r="G16" s="4">
        <v>2</v>
      </c>
      <c r="H16" s="5">
        <v>5</v>
      </c>
      <c r="I16" s="4">
        <v>3</v>
      </c>
      <c r="J16" s="9">
        <f t="shared" si="0"/>
        <v>-0.50892647915334255</v>
      </c>
      <c r="K16" s="9">
        <f t="shared" si="1"/>
        <v>0.60114056947796612</v>
      </c>
      <c r="L16" s="9">
        <f t="shared" si="2"/>
        <v>0.62455478242365614</v>
      </c>
      <c r="M16" s="9">
        <f t="shared" si="3"/>
        <v>0.62455478242365614</v>
      </c>
      <c r="N16" s="9">
        <f t="shared" si="4"/>
        <v>-0.47071623120836498</v>
      </c>
      <c r="O16" s="9">
        <f t="shared" si="5"/>
        <v>1</v>
      </c>
      <c r="Q16" s="46" t="s">
        <v>49</v>
      </c>
      <c r="R16" s="50"/>
      <c r="S16" s="45"/>
      <c r="X16" s="59"/>
      <c r="Y16" s="59"/>
      <c r="Z16" s="64"/>
      <c r="AA16" s="61"/>
      <c r="AB16" s="62"/>
      <c r="AC16" s="62"/>
      <c r="AD16" s="62"/>
      <c r="AE16" s="62"/>
      <c r="AF16" s="62"/>
      <c r="AG16" s="63"/>
      <c r="AI16" s="8"/>
    </row>
    <row r="17" spans="1:35">
      <c r="A17" s="1">
        <v>0</v>
      </c>
      <c r="B17" s="4">
        <v>23</v>
      </c>
      <c r="C17" s="5">
        <v>34</v>
      </c>
      <c r="D17" s="5">
        <v>4</v>
      </c>
      <c r="E17" s="5">
        <v>13</v>
      </c>
      <c r="F17" s="6">
        <v>1.1000000000000001</v>
      </c>
      <c r="G17" s="4">
        <v>3</v>
      </c>
      <c r="H17" s="5">
        <v>5</v>
      </c>
      <c r="I17" s="4">
        <v>5</v>
      </c>
      <c r="J17" s="9">
        <f t="shared" si="0"/>
        <v>-0.34631168631581205</v>
      </c>
      <c r="K17" s="9">
        <f t="shared" si="1"/>
        <v>0.70729199950927291</v>
      </c>
      <c r="L17" s="9">
        <f t="shared" si="2"/>
        <v>0.58572288764161617</v>
      </c>
      <c r="M17" s="9">
        <f t="shared" si="3"/>
        <v>0.41427711235838383</v>
      </c>
      <c r="N17" s="9">
        <f t="shared" si="4"/>
        <v>-0.88122017555131127</v>
      </c>
      <c r="O17" s="9">
        <f t="shared" si="5"/>
        <v>0</v>
      </c>
      <c r="Q17" s="46" t="s">
        <v>50</v>
      </c>
      <c r="R17" s="50"/>
      <c r="S17" s="45"/>
      <c r="Z17" s="65"/>
      <c r="AA17" s="62"/>
      <c r="AB17" s="62"/>
      <c r="AC17" s="62"/>
      <c r="AD17" s="62"/>
      <c r="AE17" s="62"/>
      <c r="AF17" s="62"/>
      <c r="AG17" s="63"/>
      <c r="AI17" s="8"/>
    </row>
    <row r="18" spans="1:35">
      <c r="A18" s="1">
        <v>0</v>
      </c>
      <c r="B18" s="4">
        <v>31</v>
      </c>
      <c r="C18" s="4">
        <v>23</v>
      </c>
      <c r="D18" s="4">
        <v>0</v>
      </c>
      <c r="E18" s="4">
        <v>0</v>
      </c>
      <c r="F18" s="7">
        <v>0.4</v>
      </c>
      <c r="G18" s="4">
        <v>4</v>
      </c>
      <c r="H18" s="4">
        <v>1</v>
      </c>
      <c r="I18" s="4">
        <v>5</v>
      </c>
      <c r="J18" s="9">
        <f t="shared" si="0"/>
        <v>-0.42107793720036624</v>
      </c>
      <c r="K18" s="9">
        <f t="shared" si="1"/>
        <v>0.65633894619579225</v>
      </c>
      <c r="L18" s="9">
        <f t="shared" si="2"/>
        <v>0.60374116197458061</v>
      </c>
      <c r="M18" s="9">
        <f t="shared" si="3"/>
        <v>0.39625883802541939</v>
      </c>
      <c r="N18" s="9">
        <f t="shared" si="4"/>
        <v>-0.92568764987428465</v>
      </c>
      <c r="O18" s="9">
        <f t="shared" si="5"/>
        <v>1</v>
      </c>
      <c r="Z18" s="65"/>
      <c r="AA18" s="62"/>
      <c r="AB18" s="62"/>
      <c r="AC18" s="62"/>
      <c r="AD18" s="62"/>
      <c r="AE18" s="62"/>
      <c r="AF18" s="62"/>
      <c r="AG18" s="63"/>
      <c r="AI18" s="8"/>
    </row>
    <row r="19" spans="1:35">
      <c r="A19" s="1">
        <v>0</v>
      </c>
      <c r="B19" s="4">
        <v>19</v>
      </c>
      <c r="C19" s="5">
        <v>167</v>
      </c>
      <c r="D19" s="5">
        <v>41</v>
      </c>
      <c r="E19" s="5">
        <v>8</v>
      </c>
      <c r="F19" s="6">
        <v>3.8</v>
      </c>
      <c r="G19" s="4">
        <v>4</v>
      </c>
      <c r="H19" s="5">
        <v>4</v>
      </c>
      <c r="I19" s="4">
        <v>1</v>
      </c>
      <c r="J19" s="9">
        <f t="shared" si="0"/>
        <v>-0.551377135260119</v>
      </c>
      <c r="K19" s="9">
        <f t="shared" si="1"/>
        <v>0.57615581929533632</v>
      </c>
      <c r="L19" s="9">
        <f t="shared" si="2"/>
        <v>0.6344550378572833</v>
      </c>
      <c r="M19" s="9">
        <f t="shared" si="3"/>
        <v>0.3655449621427167</v>
      </c>
      <c r="N19" s="9">
        <f t="shared" si="4"/>
        <v>-1.006365991919733</v>
      </c>
      <c r="O19" s="9">
        <f t="shared" si="5"/>
        <v>1</v>
      </c>
      <c r="Q19" s="8"/>
      <c r="Z19" s="65"/>
      <c r="AA19" s="62"/>
      <c r="AB19" s="62"/>
      <c r="AC19" s="62"/>
      <c r="AD19" s="62"/>
      <c r="AE19" s="62"/>
      <c r="AF19" s="62"/>
      <c r="AG19" s="63"/>
      <c r="AI19" s="8"/>
    </row>
    <row r="20" spans="1:35">
      <c r="A20" s="1">
        <v>1</v>
      </c>
      <c r="B20" s="4">
        <v>26</v>
      </c>
      <c r="C20" s="4">
        <v>76</v>
      </c>
      <c r="D20" s="4">
        <v>173</v>
      </c>
      <c r="E20" s="4">
        <v>8</v>
      </c>
      <c r="F20" s="7">
        <v>4.5999999999999996</v>
      </c>
      <c r="G20" s="4">
        <v>4</v>
      </c>
      <c r="H20" s="4">
        <v>4</v>
      </c>
      <c r="I20" s="4">
        <v>5</v>
      </c>
      <c r="J20" s="9">
        <f t="shared" si="0"/>
        <v>-0.58884917172967555</v>
      </c>
      <c r="K20" s="9">
        <f t="shared" si="1"/>
        <v>0.55496558746275637</v>
      </c>
      <c r="L20" s="9">
        <f t="shared" si="2"/>
        <v>0.64310104870661744</v>
      </c>
      <c r="M20" s="9">
        <f t="shared" si="3"/>
        <v>0.64310104870661744</v>
      </c>
      <c r="N20" s="9">
        <f t="shared" si="4"/>
        <v>-0.44145341513728853</v>
      </c>
      <c r="O20" s="9">
        <f t="shared" si="5"/>
        <v>1</v>
      </c>
      <c r="Q20" s="8"/>
      <c r="Z20" s="65"/>
      <c r="AA20" s="62"/>
      <c r="AB20" s="62"/>
      <c r="AC20" s="62"/>
      <c r="AD20" s="62"/>
      <c r="AE20" s="62"/>
      <c r="AF20" s="62"/>
      <c r="AG20" s="63"/>
    </row>
    <row r="21" spans="1:35">
      <c r="A21" s="1">
        <v>1</v>
      </c>
      <c r="B21" s="4">
        <v>22</v>
      </c>
      <c r="C21" s="5">
        <v>31</v>
      </c>
      <c r="D21" s="5">
        <v>2</v>
      </c>
      <c r="E21" s="5">
        <v>1</v>
      </c>
      <c r="F21" s="6">
        <v>0.6</v>
      </c>
      <c r="G21" s="4">
        <v>2</v>
      </c>
      <c r="H21" s="5">
        <v>3</v>
      </c>
      <c r="I21" s="4">
        <v>5</v>
      </c>
      <c r="J21" s="9">
        <f t="shared" si="0"/>
        <v>-0.40318862801688737</v>
      </c>
      <c r="K21" s="9">
        <f t="shared" si="1"/>
        <v>0.6681860488263045</v>
      </c>
      <c r="L21" s="9">
        <f t="shared" si="2"/>
        <v>0.59945352060915258</v>
      </c>
      <c r="M21" s="9">
        <f t="shared" si="3"/>
        <v>0.59945352060915258</v>
      </c>
      <c r="N21" s="9">
        <f t="shared" si="4"/>
        <v>-0.51173683778015644</v>
      </c>
      <c r="O21" s="9">
        <f t="shared" si="5"/>
        <v>0</v>
      </c>
      <c r="Q21" s="8"/>
      <c r="Z21" s="65"/>
      <c r="AA21" s="62"/>
      <c r="AB21" s="62"/>
      <c r="AC21" s="62"/>
      <c r="AD21" s="62"/>
      <c r="AE21" s="62"/>
      <c r="AF21" s="62"/>
      <c r="AG21" s="63"/>
    </row>
    <row r="22" spans="1:35">
      <c r="A22" s="1">
        <v>1</v>
      </c>
      <c r="B22" s="4">
        <v>20</v>
      </c>
      <c r="C22" s="4">
        <v>231</v>
      </c>
      <c r="D22" s="4">
        <v>252</v>
      </c>
      <c r="E22" s="4">
        <v>94</v>
      </c>
      <c r="F22" s="7">
        <v>10.3</v>
      </c>
      <c r="G22" s="4">
        <v>2</v>
      </c>
      <c r="H22" s="4">
        <v>2</v>
      </c>
      <c r="I22" s="4">
        <v>5</v>
      </c>
      <c r="J22" s="9">
        <f t="shared" si="0"/>
        <v>-0.41436706419768754</v>
      </c>
      <c r="K22" s="9">
        <f t="shared" si="1"/>
        <v>0.6607583660069708</v>
      </c>
      <c r="L22" s="9">
        <f t="shared" si="2"/>
        <v>0.60213455519380632</v>
      </c>
      <c r="M22" s="9">
        <f t="shared" si="3"/>
        <v>0.60213455519380632</v>
      </c>
      <c r="N22" s="9">
        <f t="shared" si="4"/>
        <v>-0.50727434503778768</v>
      </c>
      <c r="O22" s="9">
        <f t="shared" si="5"/>
        <v>1</v>
      </c>
      <c r="Q22" s="8"/>
      <c r="Z22" s="65"/>
      <c r="AA22" s="62"/>
      <c r="AB22" s="62"/>
      <c r="AC22" s="62"/>
      <c r="AD22" s="62"/>
      <c r="AE22" s="62"/>
      <c r="AF22" s="62"/>
      <c r="AG22" s="63"/>
    </row>
    <row r="23" spans="1:35">
      <c r="A23" s="1">
        <v>1</v>
      </c>
      <c r="B23" s="4">
        <v>28</v>
      </c>
      <c r="C23" s="5">
        <v>25</v>
      </c>
      <c r="D23" s="5">
        <v>7</v>
      </c>
      <c r="E23" s="5">
        <v>7</v>
      </c>
      <c r="F23" s="6">
        <v>4.3</v>
      </c>
      <c r="G23" s="4">
        <v>2</v>
      </c>
      <c r="H23" s="5">
        <v>2</v>
      </c>
      <c r="I23" s="4">
        <v>5</v>
      </c>
      <c r="J23" s="9">
        <f t="shared" si="0"/>
        <v>-0.18746952488226409</v>
      </c>
      <c r="K23" s="9">
        <f t="shared" si="1"/>
        <v>0.82905438332536052</v>
      </c>
      <c r="L23" s="9">
        <f t="shared" si="2"/>
        <v>0.54673059976594229</v>
      </c>
      <c r="M23" s="9">
        <f t="shared" si="3"/>
        <v>0.54673059976594229</v>
      </c>
      <c r="N23" s="9">
        <f t="shared" si="4"/>
        <v>-0.60379910287885541</v>
      </c>
      <c r="O23" s="9">
        <f t="shared" si="5"/>
        <v>0</v>
      </c>
      <c r="Z23" s="65"/>
      <c r="AA23" s="62"/>
      <c r="AB23" s="62"/>
      <c r="AC23" s="62"/>
      <c r="AD23" s="62"/>
      <c r="AE23" s="62"/>
      <c r="AF23" s="62"/>
      <c r="AG23" s="63"/>
    </row>
    <row r="24" spans="1:35" ht="18.600000000000001" thickBot="1">
      <c r="A24" s="1">
        <v>1</v>
      </c>
      <c r="B24" s="4">
        <v>32</v>
      </c>
      <c r="C24" s="4">
        <v>88</v>
      </c>
      <c r="D24" s="4">
        <v>0</v>
      </c>
      <c r="E24" s="4">
        <v>0</v>
      </c>
      <c r="F24" s="7">
        <v>6.3</v>
      </c>
      <c r="G24" s="4">
        <v>4</v>
      </c>
      <c r="H24" s="4">
        <v>2</v>
      </c>
      <c r="I24" s="4">
        <v>1</v>
      </c>
      <c r="J24" s="9">
        <f t="shared" si="0"/>
        <v>-0.25182444748202421</v>
      </c>
      <c r="K24" s="9">
        <f t="shared" si="1"/>
        <v>0.77738119731732946</v>
      </c>
      <c r="L24" s="9">
        <f t="shared" si="2"/>
        <v>0.56262550853431936</v>
      </c>
      <c r="M24" s="9">
        <f t="shared" si="3"/>
        <v>0.56262550853431936</v>
      </c>
      <c r="N24" s="9">
        <f t="shared" si="4"/>
        <v>-0.5751410435092944</v>
      </c>
      <c r="O24" s="9">
        <f t="shared" si="5"/>
        <v>0</v>
      </c>
      <c r="Z24" s="66"/>
      <c r="AA24" s="67"/>
      <c r="AB24" s="67"/>
      <c r="AC24" s="67"/>
      <c r="AD24" s="67"/>
      <c r="AE24" s="67"/>
      <c r="AF24" s="67"/>
      <c r="AG24" s="68"/>
    </row>
    <row r="25" spans="1:35">
      <c r="A25" s="1">
        <v>0</v>
      </c>
      <c r="B25" s="4">
        <v>21</v>
      </c>
      <c r="C25" s="5">
        <v>37</v>
      </c>
      <c r="D25" s="5">
        <v>1</v>
      </c>
      <c r="E25" s="5">
        <v>7</v>
      </c>
      <c r="F25" s="6">
        <v>4</v>
      </c>
      <c r="G25" s="4">
        <v>3</v>
      </c>
      <c r="H25" s="5">
        <v>3</v>
      </c>
      <c r="I25" s="4">
        <v>5</v>
      </c>
      <c r="J25" s="9">
        <f t="shared" si="0"/>
        <v>-0.22776097648929111</v>
      </c>
      <c r="K25" s="9">
        <f t="shared" si="1"/>
        <v>0.79631457499499281</v>
      </c>
      <c r="L25" s="9">
        <f t="shared" si="2"/>
        <v>0.55669536612360204</v>
      </c>
      <c r="M25" s="9">
        <f t="shared" si="3"/>
        <v>0.44330463387639796</v>
      </c>
      <c r="N25" s="9">
        <f t="shared" si="4"/>
        <v>-0.81349808414703528</v>
      </c>
      <c r="O25" s="9">
        <f t="shared" si="5"/>
        <v>0</v>
      </c>
    </row>
    <row r="26" spans="1:35">
      <c r="A26" s="1">
        <v>0</v>
      </c>
      <c r="B26" s="4">
        <v>25</v>
      </c>
      <c r="C26" s="4">
        <v>144</v>
      </c>
      <c r="D26" s="4">
        <v>56</v>
      </c>
      <c r="E26" s="4">
        <v>16</v>
      </c>
      <c r="F26" s="7">
        <v>4</v>
      </c>
      <c r="G26" s="4">
        <v>4</v>
      </c>
      <c r="H26" s="4">
        <v>4</v>
      </c>
      <c r="I26" s="4">
        <v>5</v>
      </c>
      <c r="J26" s="9">
        <f t="shared" si="0"/>
        <v>-0.41524841251514022</v>
      </c>
      <c r="K26" s="9">
        <f t="shared" si="1"/>
        <v>0.66017626428771337</v>
      </c>
      <c r="L26" s="9">
        <f t="shared" si="2"/>
        <v>0.60234567949870232</v>
      </c>
      <c r="M26" s="9">
        <f t="shared" si="3"/>
        <v>0.39765432050129768</v>
      </c>
      <c r="N26" s="9">
        <f t="shared" si="4"/>
        <v>-0.92217219255239524</v>
      </c>
      <c r="O26" s="9">
        <f t="shared" si="5"/>
        <v>1</v>
      </c>
      <c r="Z26" s="8">
        <v>1</v>
      </c>
      <c r="AA26" s="9" t="s">
        <v>53</v>
      </c>
    </row>
    <row r="27" spans="1:35">
      <c r="A27" s="1">
        <v>1</v>
      </c>
      <c r="B27" s="4">
        <v>30</v>
      </c>
      <c r="C27" s="5">
        <v>57</v>
      </c>
      <c r="D27" s="5">
        <v>65</v>
      </c>
      <c r="E27" s="5">
        <v>1</v>
      </c>
      <c r="F27" s="6">
        <v>2.2000000000000002</v>
      </c>
      <c r="G27" s="4">
        <v>4</v>
      </c>
      <c r="H27" s="5">
        <v>4</v>
      </c>
      <c r="I27" s="4">
        <v>5</v>
      </c>
      <c r="J27" s="9">
        <f t="shared" si="0"/>
        <v>-0.46858268649032253</v>
      </c>
      <c r="K27" s="9">
        <f t="shared" si="1"/>
        <v>0.6258887204830661</v>
      </c>
      <c r="L27" s="9">
        <f t="shared" si="2"/>
        <v>0.61504824247928302</v>
      </c>
      <c r="M27" s="9">
        <f t="shared" si="3"/>
        <v>0.61504824247928302</v>
      </c>
      <c r="N27" s="9">
        <f t="shared" si="4"/>
        <v>-0.48605457119637002</v>
      </c>
      <c r="O27" s="9">
        <f t="shared" si="5"/>
        <v>1</v>
      </c>
      <c r="Z27" s="8">
        <v>2</v>
      </c>
      <c r="AA27" s="9" t="s">
        <v>54</v>
      </c>
    </row>
    <row r="28" spans="1:35">
      <c r="A28" s="1">
        <v>0</v>
      </c>
      <c r="B28" s="4">
        <v>18</v>
      </c>
      <c r="C28" s="4">
        <v>147</v>
      </c>
      <c r="D28" s="4">
        <v>1</v>
      </c>
      <c r="E28" s="4">
        <v>4</v>
      </c>
      <c r="F28" s="7">
        <v>5.8</v>
      </c>
      <c r="G28" s="4">
        <v>4</v>
      </c>
      <c r="H28" s="4">
        <v>3</v>
      </c>
      <c r="I28" s="4">
        <v>5</v>
      </c>
      <c r="J28" s="9">
        <f t="shared" si="0"/>
        <v>-0.26307950884119125</v>
      </c>
      <c r="K28" s="9">
        <f t="shared" si="1"/>
        <v>0.76868077796352641</v>
      </c>
      <c r="L28" s="9">
        <f t="shared" si="2"/>
        <v>0.56539315203697094</v>
      </c>
      <c r="M28" s="9">
        <f t="shared" si="3"/>
        <v>0.43460684796302906</v>
      </c>
      <c r="N28" s="9">
        <f t="shared" si="4"/>
        <v>-0.83331345435106829</v>
      </c>
      <c r="O28" s="9">
        <f t="shared" si="5"/>
        <v>0</v>
      </c>
      <c r="Z28" s="8">
        <v>3</v>
      </c>
      <c r="AA28" s="9" t="s">
        <v>55</v>
      </c>
    </row>
    <row r="29" spans="1:35">
      <c r="A29" s="1">
        <v>1</v>
      </c>
      <c r="B29" s="4">
        <v>33</v>
      </c>
      <c r="C29" s="5">
        <v>240</v>
      </c>
      <c r="D29" s="5">
        <v>122</v>
      </c>
      <c r="E29" s="5">
        <v>100</v>
      </c>
      <c r="F29" s="6">
        <v>8.1999999999999993</v>
      </c>
      <c r="G29" s="4">
        <v>4</v>
      </c>
      <c r="H29" s="5">
        <v>5</v>
      </c>
      <c r="I29" s="4">
        <v>5</v>
      </c>
      <c r="J29" s="9">
        <f t="shared" si="0"/>
        <v>-0.19394224511431102</v>
      </c>
      <c r="K29" s="9">
        <f t="shared" si="1"/>
        <v>0.82370547591041887</v>
      </c>
      <c r="L29" s="9">
        <f t="shared" si="2"/>
        <v>0.54833415439561928</v>
      </c>
      <c r="M29" s="9">
        <f t="shared" si="3"/>
        <v>0.54833415439561928</v>
      </c>
      <c r="N29" s="9">
        <f t="shared" si="4"/>
        <v>-0.60087040707386652</v>
      </c>
      <c r="O29" s="9">
        <f t="shared" si="5"/>
        <v>0</v>
      </c>
      <c r="Z29" s="8">
        <v>4</v>
      </c>
      <c r="AA29" s="9" t="s">
        <v>56</v>
      </c>
    </row>
    <row r="30" spans="1:35">
      <c r="A30" s="1">
        <v>0</v>
      </c>
      <c r="B30" s="4">
        <v>27</v>
      </c>
      <c r="C30" s="4">
        <v>17</v>
      </c>
      <c r="D30" s="4">
        <v>2</v>
      </c>
      <c r="E30" s="4">
        <v>1</v>
      </c>
      <c r="F30" s="7">
        <v>1.8</v>
      </c>
      <c r="G30" s="4">
        <v>3</v>
      </c>
      <c r="H30" s="4">
        <v>3</v>
      </c>
      <c r="I30" s="4">
        <v>2</v>
      </c>
      <c r="J30" s="9">
        <f t="shared" si="0"/>
        <v>-0.39713268997424589</v>
      </c>
      <c r="K30" s="9">
        <f t="shared" si="1"/>
        <v>0.67224481956661764</v>
      </c>
      <c r="L30" s="9">
        <f t="shared" si="2"/>
        <v>0.59799856354714975</v>
      </c>
      <c r="M30" s="9">
        <f t="shared" si="3"/>
        <v>0.40200143645285025</v>
      </c>
      <c r="N30" s="9">
        <f t="shared" si="4"/>
        <v>-0.91129961710370344</v>
      </c>
      <c r="O30" s="9">
        <f t="shared" si="5"/>
        <v>0</v>
      </c>
    </row>
    <row r="31" spans="1:35">
      <c r="A31" s="1">
        <v>0</v>
      </c>
      <c r="B31" s="4">
        <v>21</v>
      </c>
      <c r="C31" s="5">
        <v>15</v>
      </c>
      <c r="D31" s="5">
        <v>1</v>
      </c>
      <c r="E31" s="5">
        <v>1</v>
      </c>
      <c r="F31" s="6">
        <v>0.4</v>
      </c>
      <c r="G31" s="4">
        <v>3</v>
      </c>
      <c r="H31" s="5">
        <v>4</v>
      </c>
      <c r="I31" s="4">
        <v>5</v>
      </c>
      <c r="J31" s="9">
        <f t="shared" si="0"/>
        <v>-0.4035317905204755</v>
      </c>
      <c r="K31" s="9">
        <f t="shared" si="1"/>
        <v>0.66795679176738953</v>
      </c>
      <c r="L31" s="9">
        <f t="shared" si="2"/>
        <v>0.59953591420098262</v>
      </c>
      <c r="M31" s="9">
        <f t="shared" si="3"/>
        <v>0.40046408579901738</v>
      </c>
      <c r="N31" s="9">
        <f t="shared" si="4"/>
        <v>-0.91513118990531706</v>
      </c>
      <c r="O31" s="9">
        <f t="shared" si="5"/>
        <v>0</v>
      </c>
    </row>
    <row r="32" spans="1:35">
      <c r="A32" s="1">
        <v>0</v>
      </c>
      <c r="B32" s="4">
        <v>20</v>
      </c>
      <c r="C32" s="4">
        <v>130</v>
      </c>
      <c r="D32" s="4">
        <v>124</v>
      </c>
      <c r="E32" s="4">
        <v>172</v>
      </c>
      <c r="F32" s="7">
        <v>7.6</v>
      </c>
      <c r="G32" s="4">
        <v>2</v>
      </c>
      <c r="H32" s="4">
        <v>5</v>
      </c>
      <c r="I32" s="4">
        <v>5</v>
      </c>
      <c r="J32" s="9">
        <f t="shared" si="0"/>
        <v>2.0316624379395673E-2</v>
      </c>
      <c r="K32" s="9">
        <f t="shared" si="1"/>
        <v>1.0205244117863992</v>
      </c>
      <c r="L32" s="9">
        <f t="shared" si="2"/>
        <v>0.4949210186061912</v>
      </c>
      <c r="M32" s="9">
        <f t="shared" si="3"/>
        <v>0.5050789813938088</v>
      </c>
      <c r="N32" s="9">
        <f t="shared" si="4"/>
        <v>-0.68304046313617306</v>
      </c>
      <c r="O32" s="9">
        <f t="shared" si="5"/>
        <v>0</v>
      </c>
    </row>
    <row r="33" spans="1:15">
      <c r="A33" s="1">
        <v>1</v>
      </c>
      <c r="B33" s="4">
        <v>25</v>
      </c>
      <c r="C33" s="5">
        <v>79</v>
      </c>
      <c r="D33" s="5">
        <v>192</v>
      </c>
      <c r="E33" s="5">
        <v>8</v>
      </c>
      <c r="F33" s="6">
        <v>5</v>
      </c>
      <c r="G33" s="4">
        <v>4</v>
      </c>
      <c r="H33" s="5">
        <v>4</v>
      </c>
      <c r="I33" s="4">
        <v>4</v>
      </c>
      <c r="J33" s="9">
        <f t="shared" si="0"/>
        <v>-0.63935870633773839</v>
      </c>
      <c r="K33" s="9">
        <f t="shared" si="1"/>
        <v>0.52763068178242556</v>
      </c>
      <c r="L33" s="9">
        <f t="shared" si="2"/>
        <v>0.65460848091451607</v>
      </c>
      <c r="M33" s="9">
        <f t="shared" si="3"/>
        <v>0.65460848091451607</v>
      </c>
      <c r="N33" s="9">
        <f t="shared" si="4"/>
        <v>-0.42371796112590671</v>
      </c>
      <c r="O33" s="9">
        <f t="shared" si="5"/>
        <v>1</v>
      </c>
    </row>
    <row r="34" spans="1:15">
      <c r="A34" s="1">
        <v>1</v>
      </c>
      <c r="B34" s="4">
        <v>31</v>
      </c>
      <c r="C34" s="4">
        <v>159</v>
      </c>
      <c r="D34" s="4">
        <v>76</v>
      </c>
      <c r="E34" s="4">
        <v>3</v>
      </c>
      <c r="F34" s="7">
        <v>4.2</v>
      </c>
      <c r="G34" s="4">
        <v>4</v>
      </c>
      <c r="H34" s="4">
        <v>4</v>
      </c>
      <c r="I34" s="4">
        <v>5</v>
      </c>
      <c r="J34" s="9">
        <f t="shared" si="0"/>
        <v>-0.4719543605849339</v>
      </c>
      <c r="K34" s="9">
        <f t="shared" si="1"/>
        <v>0.62378198131286255</v>
      </c>
      <c r="L34" s="9">
        <f t="shared" si="2"/>
        <v>0.61584622289716406</v>
      </c>
      <c r="M34" s="9">
        <f t="shared" si="3"/>
        <v>0.61584622289716406</v>
      </c>
      <c r="N34" s="9">
        <f t="shared" si="4"/>
        <v>-0.48475798476736237</v>
      </c>
      <c r="O34" s="9">
        <f t="shared" si="5"/>
        <v>1</v>
      </c>
    </row>
    <row r="35" spans="1:15">
      <c r="A35" s="1">
        <v>0</v>
      </c>
      <c r="B35" s="4">
        <v>29</v>
      </c>
      <c r="C35" s="5">
        <v>1</v>
      </c>
      <c r="D35" s="5">
        <v>3</v>
      </c>
      <c r="E35" s="5">
        <v>1</v>
      </c>
      <c r="F35" s="6">
        <v>0.1</v>
      </c>
      <c r="G35" s="4">
        <v>3</v>
      </c>
      <c r="H35" s="5">
        <v>3</v>
      </c>
      <c r="I35" s="4">
        <v>5</v>
      </c>
      <c r="J35" s="9">
        <f t="shared" si="0"/>
        <v>-0.39466808890349581</v>
      </c>
      <c r="K35" s="9">
        <f t="shared" si="1"/>
        <v>0.67390367824146624</v>
      </c>
      <c r="L35" s="9">
        <f t="shared" si="2"/>
        <v>0.59740593977937761</v>
      </c>
      <c r="M35" s="9">
        <f t="shared" si="3"/>
        <v>0.40259406022062239</v>
      </c>
      <c r="N35" s="9">
        <f t="shared" si="4"/>
        <v>-0.9098265194356473</v>
      </c>
      <c r="O35" s="9">
        <f t="shared" si="5"/>
        <v>0</v>
      </c>
    </row>
    <row r="36" spans="1:15">
      <c r="A36" s="1">
        <v>1</v>
      </c>
      <c r="B36" s="4">
        <v>22</v>
      </c>
      <c r="C36" s="4">
        <v>76</v>
      </c>
      <c r="D36" s="4">
        <v>1</v>
      </c>
      <c r="E36" s="4">
        <v>9</v>
      </c>
      <c r="F36" s="7">
        <v>1.7</v>
      </c>
      <c r="G36" s="4">
        <v>2</v>
      </c>
      <c r="H36" s="4">
        <v>3</v>
      </c>
      <c r="I36" s="4">
        <v>2</v>
      </c>
      <c r="J36" s="9">
        <f t="shared" si="0"/>
        <v>-0.43956824398933092</v>
      </c>
      <c r="K36" s="9">
        <f t="shared" si="1"/>
        <v>0.64431454771613605</v>
      </c>
      <c r="L36" s="9">
        <f t="shared" si="2"/>
        <v>0.60815614712461552</v>
      </c>
      <c r="M36" s="9">
        <f t="shared" si="3"/>
        <v>0.60815614712461552</v>
      </c>
      <c r="N36" s="9">
        <f t="shared" si="4"/>
        <v>-0.49732360906017548</v>
      </c>
      <c r="O36" s="9">
        <f t="shared" si="5"/>
        <v>1</v>
      </c>
    </row>
    <row r="37" spans="1:15">
      <c r="A37" s="1">
        <v>1</v>
      </c>
      <c r="B37" s="4">
        <v>30</v>
      </c>
      <c r="C37" s="4">
        <v>149</v>
      </c>
      <c r="D37" s="4">
        <v>87</v>
      </c>
      <c r="E37" s="4">
        <v>11</v>
      </c>
      <c r="F37" s="7">
        <v>4.4000000000000004</v>
      </c>
      <c r="G37" s="4">
        <v>4</v>
      </c>
      <c r="H37" s="4">
        <v>4</v>
      </c>
      <c r="I37" s="4">
        <v>5</v>
      </c>
      <c r="J37" s="9">
        <f t="shared" si="0"/>
        <v>-0.46077684442914435</v>
      </c>
      <c r="K37" s="9">
        <f t="shared" si="1"/>
        <v>0.63079342676020855</v>
      </c>
      <c r="L37" s="9">
        <f t="shared" si="2"/>
        <v>0.61319844904368725</v>
      </c>
      <c r="M37" s="9">
        <f t="shared" si="3"/>
        <v>0.61319844904368725</v>
      </c>
      <c r="N37" s="9">
        <f t="shared" si="4"/>
        <v>-0.48906666127063936</v>
      </c>
      <c r="O37" s="9">
        <f t="shared" si="5"/>
        <v>1</v>
      </c>
    </row>
    <row r="38" spans="1:15">
      <c r="A38" s="1">
        <v>1</v>
      </c>
      <c r="B38" s="4">
        <v>18</v>
      </c>
      <c r="C38" s="5">
        <v>230</v>
      </c>
      <c r="D38" s="5">
        <v>87</v>
      </c>
      <c r="E38" s="5">
        <v>254</v>
      </c>
      <c r="F38" s="6">
        <v>10.199999999999999</v>
      </c>
      <c r="G38" s="4">
        <v>4</v>
      </c>
      <c r="H38" s="5">
        <v>3</v>
      </c>
      <c r="I38" s="4">
        <v>5</v>
      </c>
      <c r="J38" s="9">
        <f t="shared" si="0"/>
        <v>0.28244240796515413</v>
      </c>
      <c r="K38" s="9">
        <f t="shared" si="1"/>
        <v>1.3263653848155739</v>
      </c>
      <c r="L38" s="9">
        <f t="shared" si="2"/>
        <v>0.42985508919927312</v>
      </c>
      <c r="M38" s="9">
        <f t="shared" si="3"/>
        <v>0.42985508919927312</v>
      </c>
      <c r="N38" s="9">
        <f t="shared" si="4"/>
        <v>-0.84430712895457305</v>
      </c>
      <c r="O38" s="9">
        <f t="shared" si="5"/>
        <v>0</v>
      </c>
    </row>
    <row r="39" spans="1:15">
      <c r="A39" s="1">
        <v>1</v>
      </c>
      <c r="B39" s="4">
        <v>34</v>
      </c>
      <c r="C39" s="5">
        <v>192</v>
      </c>
      <c r="D39" s="5">
        <v>154</v>
      </c>
      <c r="E39" s="5">
        <v>113</v>
      </c>
      <c r="F39" s="6">
        <v>8.1999999999999993</v>
      </c>
      <c r="G39" s="4">
        <v>2</v>
      </c>
      <c r="H39" s="5">
        <v>3</v>
      </c>
      <c r="I39" s="4">
        <v>5</v>
      </c>
      <c r="J39" s="9">
        <f t="shared" si="0"/>
        <v>-0.17915090223229529</v>
      </c>
      <c r="K39" s="9">
        <f t="shared" si="1"/>
        <v>0.8359797386695883</v>
      </c>
      <c r="L39" s="9">
        <f t="shared" si="2"/>
        <v>0.54466832010065269</v>
      </c>
      <c r="M39" s="9">
        <f t="shared" si="3"/>
        <v>0.54466832010065269</v>
      </c>
      <c r="N39" s="9">
        <f t="shared" si="4"/>
        <v>-0.60757825655439335</v>
      </c>
      <c r="O39" s="9">
        <f t="shared" si="5"/>
        <v>0</v>
      </c>
    </row>
    <row r="40" spans="1:15">
      <c r="A40" s="1">
        <v>0</v>
      </c>
      <c r="B40" s="4">
        <v>19</v>
      </c>
      <c r="C40" s="4">
        <v>361</v>
      </c>
      <c r="D40" s="4">
        <v>170</v>
      </c>
      <c r="E40" s="4">
        <v>134</v>
      </c>
      <c r="F40" s="7">
        <v>11.8</v>
      </c>
      <c r="G40" s="4">
        <v>4</v>
      </c>
      <c r="H40" s="4">
        <v>2</v>
      </c>
      <c r="I40" s="4">
        <v>5</v>
      </c>
      <c r="J40" s="9">
        <f t="shared" si="0"/>
        <v>-0.21463068303507515</v>
      </c>
      <c r="K40" s="9">
        <f t="shared" si="1"/>
        <v>0.8068393646249894</v>
      </c>
      <c r="L40" s="9">
        <f t="shared" si="2"/>
        <v>0.55345263091915786</v>
      </c>
      <c r="M40" s="9">
        <f t="shared" si="3"/>
        <v>0.44654736908084214</v>
      </c>
      <c r="N40" s="9">
        <f t="shared" si="4"/>
        <v>-0.80620979452598096</v>
      </c>
      <c r="O40" s="9">
        <f t="shared" si="5"/>
        <v>0</v>
      </c>
    </row>
    <row r="41" spans="1:15">
      <c r="A41" s="1">
        <v>0</v>
      </c>
      <c r="B41" s="4">
        <v>23</v>
      </c>
      <c r="C41" s="5">
        <v>0</v>
      </c>
      <c r="D41" s="5">
        <v>0</v>
      </c>
      <c r="E41" s="5">
        <v>0</v>
      </c>
      <c r="F41" s="6">
        <v>0</v>
      </c>
      <c r="G41" s="4">
        <v>3</v>
      </c>
      <c r="H41" s="5">
        <v>3</v>
      </c>
      <c r="I41" s="4">
        <v>3</v>
      </c>
      <c r="J41" s="9">
        <f t="shared" si="0"/>
        <v>-0.46384845788346296</v>
      </c>
      <c r="K41" s="9">
        <f t="shared" si="1"/>
        <v>0.62885884584709006</v>
      </c>
      <c r="L41" s="9">
        <f t="shared" si="2"/>
        <v>0.61392673929332953</v>
      </c>
      <c r="M41" s="9">
        <f t="shared" si="3"/>
        <v>0.38607326070667047</v>
      </c>
      <c r="N41" s="9">
        <f t="shared" si="4"/>
        <v>-0.95172813294915182</v>
      </c>
      <c r="O41" s="9">
        <f t="shared" si="5"/>
        <v>1</v>
      </c>
    </row>
    <row r="42" spans="1:15">
      <c r="A42" s="1">
        <v>0</v>
      </c>
      <c r="B42" s="4">
        <v>28</v>
      </c>
      <c r="C42" s="5">
        <v>224</v>
      </c>
      <c r="D42" s="5">
        <v>81</v>
      </c>
      <c r="E42" s="5">
        <v>278</v>
      </c>
      <c r="F42" s="6">
        <v>10.4</v>
      </c>
      <c r="G42" s="4">
        <v>4</v>
      </c>
      <c r="H42" s="5">
        <v>3</v>
      </c>
      <c r="I42" s="4">
        <v>5</v>
      </c>
      <c r="J42" s="9">
        <f t="shared" si="0"/>
        <v>0.3993485444380625</v>
      </c>
      <c r="K42" s="9">
        <f t="shared" si="1"/>
        <v>1.4908531566368115</v>
      </c>
      <c r="L42" s="9">
        <f t="shared" si="2"/>
        <v>0.40146886914450447</v>
      </c>
      <c r="M42" s="9">
        <f t="shared" si="3"/>
        <v>0.59853113085549547</v>
      </c>
      <c r="N42" s="9">
        <f t="shared" si="4"/>
        <v>-0.51327674054068229</v>
      </c>
      <c r="O42" s="9">
        <f t="shared" si="5"/>
        <v>0</v>
      </c>
    </row>
    <row r="43" spans="1:15">
      <c r="A43" s="1">
        <v>1</v>
      </c>
      <c r="B43" s="4">
        <v>26</v>
      </c>
      <c r="C43" s="4">
        <v>15</v>
      </c>
      <c r="D43" s="4">
        <v>44</v>
      </c>
      <c r="E43" s="4">
        <v>3</v>
      </c>
      <c r="F43" s="7">
        <v>1.1000000000000001</v>
      </c>
      <c r="G43" s="4">
        <v>4</v>
      </c>
      <c r="H43" s="4">
        <v>4</v>
      </c>
      <c r="I43" s="4">
        <v>3</v>
      </c>
      <c r="J43" s="9">
        <f t="shared" si="0"/>
        <v>-0.50090767520768609</v>
      </c>
      <c r="K43" s="9">
        <f t="shared" si="1"/>
        <v>0.60598037664703908</v>
      </c>
      <c r="L43" s="9">
        <f t="shared" si="2"/>
        <v>0.6226726145233461</v>
      </c>
      <c r="M43" s="9">
        <f t="shared" si="3"/>
        <v>0.6226726145233461</v>
      </c>
      <c r="N43" s="9">
        <f t="shared" si="4"/>
        <v>-0.47373439667472655</v>
      </c>
      <c r="O43" s="9">
        <f t="shared" si="5"/>
        <v>1</v>
      </c>
    </row>
    <row r="44" spans="1:15">
      <c r="A44" s="1">
        <v>1</v>
      </c>
      <c r="B44" s="4">
        <v>35</v>
      </c>
      <c r="C44" s="5">
        <v>52</v>
      </c>
      <c r="D44" s="5">
        <v>286</v>
      </c>
      <c r="E44" s="5">
        <v>26</v>
      </c>
      <c r="F44" s="6">
        <v>6.6</v>
      </c>
      <c r="G44" s="4">
        <v>2</v>
      </c>
      <c r="H44" s="5">
        <v>3</v>
      </c>
      <c r="I44" s="4">
        <v>4</v>
      </c>
      <c r="J44" s="9">
        <f t="shared" si="0"/>
        <v>-0.64209872999657835</v>
      </c>
      <c r="K44" s="9">
        <f t="shared" si="1"/>
        <v>0.5261869400776944</v>
      </c>
      <c r="L44" s="9">
        <f t="shared" si="2"/>
        <v>0.65522772718071642</v>
      </c>
      <c r="M44" s="9">
        <f t="shared" si="3"/>
        <v>0.65522772718071642</v>
      </c>
      <c r="N44" s="9">
        <f t="shared" si="4"/>
        <v>-0.42277242868679915</v>
      </c>
      <c r="O44" s="9">
        <f t="shared" si="5"/>
        <v>1</v>
      </c>
    </row>
    <row r="45" spans="1:15">
      <c r="A45" s="1">
        <v>1</v>
      </c>
      <c r="B45" s="4">
        <v>32</v>
      </c>
      <c r="C45" s="4">
        <v>193</v>
      </c>
      <c r="D45" s="4">
        <v>147</v>
      </c>
      <c r="E45" s="4">
        <v>9</v>
      </c>
      <c r="F45" s="7">
        <v>6.2</v>
      </c>
      <c r="G45" s="4">
        <v>4</v>
      </c>
      <c r="H45" s="4">
        <v>3</v>
      </c>
      <c r="I45" s="4">
        <v>5</v>
      </c>
      <c r="J45" s="9">
        <f t="shared" si="0"/>
        <v>-0.54311625454624668</v>
      </c>
      <c r="K45" s="9">
        <f t="shared" si="1"/>
        <v>0.5809350870927974</v>
      </c>
      <c r="L45" s="9">
        <f t="shared" si="2"/>
        <v>0.63253703973318309</v>
      </c>
      <c r="M45" s="9">
        <f t="shared" si="3"/>
        <v>0.63253703973318309</v>
      </c>
      <c r="N45" s="9">
        <f t="shared" si="4"/>
        <v>-0.45801649925210375</v>
      </c>
      <c r="O45" s="9">
        <f t="shared" si="5"/>
        <v>1</v>
      </c>
    </row>
    <row r="46" spans="1:15">
      <c r="A46" s="1">
        <v>0</v>
      </c>
      <c r="B46" s="4">
        <v>25</v>
      </c>
      <c r="C46" s="5">
        <v>162</v>
      </c>
      <c r="D46" s="5">
        <v>74</v>
      </c>
      <c r="E46" s="5">
        <v>3</v>
      </c>
      <c r="F46" s="6">
        <v>4.2</v>
      </c>
      <c r="G46" s="4">
        <v>4</v>
      </c>
      <c r="H46" s="5">
        <v>5</v>
      </c>
      <c r="I46" s="4">
        <v>5</v>
      </c>
      <c r="J46" s="9">
        <f t="shared" si="0"/>
        <v>-0.48014676735514417</v>
      </c>
      <c r="K46" s="9">
        <f t="shared" si="1"/>
        <v>0.61869258126849258</v>
      </c>
      <c r="L46" s="9">
        <f t="shared" si="2"/>
        <v>0.6177825311439602</v>
      </c>
      <c r="M46" s="9">
        <f t="shared" si="3"/>
        <v>0.3822174688560398</v>
      </c>
      <c r="N46" s="9">
        <f t="shared" si="4"/>
        <v>-0.96176554216069576</v>
      </c>
      <c r="O46" s="9">
        <f t="shared" si="5"/>
        <v>1</v>
      </c>
    </row>
    <row r="47" spans="1:15">
      <c r="A47" s="1">
        <v>0</v>
      </c>
      <c r="B47" s="4">
        <v>33</v>
      </c>
      <c r="C47" s="4">
        <v>6</v>
      </c>
      <c r="D47" s="4">
        <v>4</v>
      </c>
      <c r="E47" s="4">
        <v>1</v>
      </c>
      <c r="F47" s="7">
        <v>0.2</v>
      </c>
      <c r="G47" s="4">
        <v>4</v>
      </c>
      <c r="H47" s="4">
        <v>3</v>
      </c>
      <c r="I47" s="4">
        <v>5</v>
      </c>
      <c r="J47" s="9">
        <f t="shared" si="0"/>
        <v>-0.39622610854651519</v>
      </c>
      <c r="K47" s="9">
        <f t="shared" si="1"/>
        <v>0.67285454057403526</v>
      </c>
      <c r="L47" s="9">
        <f t="shared" si="2"/>
        <v>0.59778060539373179</v>
      </c>
      <c r="M47" s="9">
        <f t="shared" si="3"/>
        <v>0.40221939460626821</v>
      </c>
      <c r="N47" s="9">
        <f t="shared" si="4"/>
        <v>-0.91075758150766617</v>
      </c>
      <c r="O47" s="9">
        <f t="shared" si="5"/>
        <v>0</v>
      </c>
    </row>
    <row r="48" spans="1:15">
      <c r="A48" s="1">
        <v>1</v>
      </c>
      <c r="B48" s="4">
        <v>27</v>
      </c>
      <c r="C48" s="5">
        <v>52</v>
      </c>
      <c r="D48" s="5">
        <v>69</v>
      </c>
      <c r="E48" s="5">
        <v>2</v>
      </c>
      <c r="F48" s="6">
        <v>2.2000000000000002</v>
      </c>
      <c r="G48" s="4">
        <v>3</v>
      </c>
      <c r="H48" s="5">
        <v>3</v>
      </c>
      <c r="I48" s="4">
        <v>1</v>
      </c>
      <c r="J48" s="9">
        <f t="shared" si="0"/>
        <v>-0.57554663985976096</v>
      </c>
      <c r="K48" s="9">
        <f t="shared" si="1"/>
        <v>0.56239735595343332</v>
      </c>
      <c r="L48" s="9">
        <f t="shared" si="2"/>
        <v>0.64004204576355206</v>
      </c>
      <c r="M48" s="9">
        <f t="shared" si="3"/>
        <v>0.64004204576355206</v>
      </c>
      <c r="N48" s="9">
        <f t="shared" si="4"/>
        <v>-0.44622140828079032</v>
      </c>
      <c r="O48" s="9">
        <f t="shared" si="5"/>
        <v>1</v>
      </c>
    </row>
    <row r="49" spans="1:15">
      <c r="A49" s="1">
        <v>1</v>
      </c>
      <c r="B49" s="4">
        <v>21</v>
      </c>
      <c r="C49" s="4">
        <v>92</v>
      </c>
      <c r="D49" s="4">
        <v>0</v>
      </c>
      <c r="E49" s="4">
        <v>233</v>
      </c>
      <c r="F49" s="7">
        <v>5.8</v>
      </c>
      <c r="G49" s="4">
        <v>2</v>
      </c>
      <c r="H49" s="4">
        <v>3</v>
      </c>
      <c r="I49" s="4">
        <v>2</v>
      </c>
      <c r="J49" s="9">
        <f t="shared" si="0"/>
        <v>0.27724387828033825</v>
      </c>
      <c r="K49" s="9">
        <f t="shared" si="1"/>
        <v>1.3194881262939717</v>
      </c>
      <c r="L49" s="9">
        <f t="shared" si="2"/>
        <v>0.4311296051330854</v>
      </c>
      <c r="M49" s="9">
        <f t="shared" si="3"/>
        <v>0.4311296051330854</v>
      </c>
      <c r="N49" s="9">
        <f t="shared" si="4"/>
        <v>-0.84134652611657235</v>
      </c>
      <c r="O49" s="9">
        <f t="shared" si="5"/>
        <v>0</v>
      </c>
    </row>
    <row r="50" spans="1:15">
      <c r="A50" s="1">
        <v>1</v>
      </c>
      <c r="B50" s="4">
        <v>20</v>
      </c>
      <c r="C50" s="5">
        <v>18</v>
      </c>
      <c r="D50" s="5">
        <v>0</v>
      </c>
      <c r="E50" s="5">
        <v>0</v>
      </c>
      <c r="F50" s="6">
        <v>0.5</v>
      </c>
      <c r="G50" s="4">
        <v>4</v>
      </c>
      <c r="H50" s="5">
        <v>3</v>
      </c>
      <c r="I50" s="4">
        <v>1</v>
      </c>
      <c r="J50" s="9">
        <f t="shared" si="0"/>
        <v>-0.52612390910471019</v>
      </c>
      <c r="K50" s="9">
        <f t="shared" si="1"/>
        <v>0.59089088338492191</v>
      </c>
      <c r="L50" s="9">
        <f t="shared" si="2"/>
        <v>0.62857862248371832</v>
      </c>
      <c r="M50" s="9">
        <f t="shared" si="3"/>
        <v>0.62857862248371832</v>
      </c>
      <c r="N50" s="9">
        <f t="shared" si="4"/>
        <v>-0.46429416333612877</v>
      </c>
      <c r="O50" s="9">
        <f t="shared" si="5"/>
        <v>1</v>
      </c>
    </row>
    <row r="51" spans="1:15">
      <c r="A51" s="1">
        <v>1</v>
      </c>
      <c r="B51" s="4">
        <v>25</v>
      </c>
      <c r="C51" s="4">
        <v>224</v>
      </c>
      <c r="D51" s="4">
        <v>194</v>
      </c>
      <c r="E51" s="4">
        <v>59</v>
      </c>
      <c r="F51" s="7">
        <v>9.5</v>
      </c>
      <c r="G51" s="4">
        <v>4</v>
      </c>
      <c r="H51" s="4">
        <v>2</v>
      </c>
      <c r="I51" s="4">
        <v>5</v>
      </c>
      <c r="J51" s="9">
        <f t="shared" si="0"/>
        <v>-0.41534376304271481</v>
      </c>
      <c r="K51" s="9">
        <f t="shared" si="1"/>
        <v>0.66011331913359583</v>
      </c>
      <c r="L51" s="9">
        <f t="shared" si="2"/>
        <v>0.60236851814543269</v>
      </c>
      <c r="M51" s="9">
        <f t="shared" si="3"/>
        <v>0.60236851814543269</v>
      </c>
      <c r="N51" s="9">
        <f t="shared" si="4"/>
        <v>-0.50688586457684515</v>
      </c>
      <c r="O51" s="9">
        <f t="shared" si="5"/>
        <v>1</v>
      </c>
    </row>
    <row r="52" spans="1:15">
      <c r="A52" s="1">
        <v>1</v>
      </c>
      <c r="B52" s="4">
        <v>31</v>
      </c>
      <c r="C52" s="5">
        <v>20</v>
      </c>
      <c r="D52" s="5">
        <v>3</v>
      </c>
      <c r="E52" s="5">
        <v>0</v>
      </c>
      <c r="F52" s="6">
        <v>0.7</v>
      </c>
      <c r="G52" s="4">
        <v>1</v>
      </c>
      <c r="H52" s="5">
        <v>3</v>
      </c>
      <c r="I52" s="4">
        <v>5</v>
      </c>
      <c r="J52" s="9">
        <f t="shared" si="0"/>
        <v>-0.34959929845059928</v>
      </c>
      <c r="K52" s="9">
        <f t="shared" si="1"/>
        <v>0.70497051590863502</v>
      </c>
      <c r="L52" s="9">
        <f t="shared" si="2"/>
        <v>0.58652040646407722</v>
      </c>
      <c r="M52" s="9">
        <f t="shared" si="3"/>
        <v>0.58652040646407722</v>
      </c>
      <c r="N52" s="9">
        <f t="shared" si="4"/>
        <v>-0.53354781786375105</v>
      </c>
      <c r="O52" s="9">
        <f t="shared" si="5"/>
        <v>0</v>
      </c>
    </row>
    <row r="53" spans="1:15">
      <c r="A53" s="1">
        <v>1</v>
      </c>
      <c r="B53" s="4">
        <v>29</v>
      </c>
      <c r="C53" s="4">
        <v>77</v>
      </c>
      <c r="D53" s="4">
        <v>35</v>
      </c>
      <c r="E53" s="4">
        <v>1</v>
      </c>
      <c r="F53" s="7">
        <v>2</v>
      </c>
      <c r="G53" s="4">
        <v>4</v>
      </c>
      <c r="H53" s="4">
        <v>2</v>
      </c>
      <c r="I53" s="4">
        <v>5</v>
      </c>
      <c r="J53" s="9">
        <f t="shared" si="0"/>
        <v>-0.45570380686999401</v>
      </c>
      <c r="K53" s="9">
        <f t="shared" si="1"/>
        <v>0.63400159620790686</v>
      </c>
      <c r="L53" s="9">
        <f t="shared" si="2"/>
        <v>0.61199450619922291</v>
      </c>
      <c r="M53" s="9">
        <f t="shared" si="3"/>
        <v>0.61199450619922291</v>
      </c>
      <c r="N53" s="9">
        <f t="shared" si="4"/>
        <v>-0.49103197330875803</v>
      </c>
      <c r="O53" s="9">
        <f t="shared" si="5"/>
        <v>1</v>
      </c>
    </row>
    <row r="54" spans="1:15">
      <c r="A54" s="1">
        <v>1</v>
      </c>
      <c r="B54" s="4">
        <v>22</v>
      </c>
      <c r="C54" s="5">
        <v>263</v>
      </c>
      <c r="D54" s="5">
        <v>133</v>
      </c>
      <c r="E54" s="5">
        <v>97</v>
      </c>
      <c r="F54" s="6">
        <v>10</v>
      </c>
      <c r="G54" s="4">
        <v>4</v>
      </c>
      <c r="H54" s="5">
        <v>4</v>
      </c>
      <c r="I54" s="4">
        <v>4</v>
      </c>
      <c r="J54" s="9">
        <f t="shared" si="0"/>
        <v>-0.2202328079391091</v>
      </c>
      <c r="K54" s="9">
        <f t="shared" si="1"/>
        <v>0.80233198696141439</v>
      </c>
      <c r="L54" s="9">
        <f t="shared" si="2"/>
        <v>0.5548367377565766</v>
      </c>
      <c r="M54" s="9">
        <f t="shared" si="3"/>
        <v>0.5548367377565766</v>
      </c>
      <c r="N54" s="9">
        <f t="shared" si="4"/>
        <v>-0.58908137471543387</v>
      </c>
      <c r="O54" s="9">
        <f t="shared" si="5"/>
        <v>0</v>
      </c>
    </row>
    <row r="55" spans="1:15">
      <c r="A55" s="1">
        <v>0</v>
      </c>
      <c r="B55" s="4">
        <v>30</v>
      </c>
      <c r="C55" s="5">
        <v>347</v>
      </c>
      <c r="D55" s="5">
        <v>98</v>
      </c>
      <c r="E55" s="5">
        <v>59</v>
      </c>
      <c r="F55" s="6">
        <v>8.9</v>
      </c>
      <c r="G55" s="4">
        <v>1</v>
      </c>
      <c r="H55" s="5">
        <v>4</v>
      </c>
      <c r="I55" s="4">
        <v>1</v>
      </c>
      <c r="J55" s="9">
        <f t="shared" si="0"/>
        <v>-0.37631041527961451</v>
      </c>
      <c r="K55" s="9">
        <f t="shared" si="1"/>
        <v>0.68638923426337539</v>
      </c>
      <c r="L55" s="9">
        <f t="shared" si="2"/>
        <v>0.59298291265290581</v>
      </c>
      <c r="M55" s="9">
        <f t="shared" si="3"/>
        <v>0.40701708734709419</v>
      </c>
      <c r="N55" s="9">
        <f t="shared" si="4"/>
        <v>-0.89890011076703691</v>
      </c>
      <c r="O55" s="9">
        <f t="shared" si="5"/>
        <v>0</v>
      </c>
    </row>
    <row r="56" spans="1:15">
      <c r="A56" s="1">
        <v>1</v>
      </c>
      <c r="B56" s="4">
        <v>18</v>
      </c>
      <c r="C56" s="4">
        <v>8</v>
      </c>
      <c r="D56" s="4">
        <v>0</v>
      </c>
      <c r="E56" s="4">
        <v>1</v>
      </c>
      <c r="F56" s="7">
        <v>2.4</v>
      </c>
      <c r="G56" s="4">
        <v>4</v>
      </c>
      <c r="H56" s="4">
        <v>4</v>
      </c>
      <c r="I56" s="4">
        <v>4</v>
      </c>
      <c r="J56" s="9">
        <f t="shared" si="0"/>
        <v>-0.33581146259902561</v>
      </c>
      <c r="K56" s="9">
        <f t="shared" si="1"/>
        <v>0.71475785170102446</v>
      </c>
      <c r="L56" s="9">
        <f t="shared" si="2"/>
        <v>0.5831727196980081</v>
      </c>
      <c r="M56" s="9">
        <f t="shared" si="3"/>
        <v>0.5831727196980081</v>
      </c>
      <c r="N56" s="9">
        <f t="shared" si="4"/>
        <v>-0.53927187630561746</v>
      </c>
      <c r="O56" s="9">
        <f t="shared" si="5"/>
        <v>0</v>
      </c>
    </row>
    <row r="57" spans="1:15">
      <c r="A57" s="1">
        <v>1</v>
      </c>
      <c r="B57" s="4">
        <v>24</v>
      </c>
      <c r="C57" s="5">
        <v>52</v>
      </c>
      <c r="D57" s="5">
        <v>100</v>
      </c>
      <c r="E57" s="5">
        <v>149</v>
      </c>
      <c r="F57" s="6">
        <v>5.4</v>
      </c>
      <c r="G57" s="4">
        <v>4</v>
      </c>
      <c r="H57" s="5">
        <v>4</v>
      </c>
      <c r="I57" s="4">
        <v>2</v>
      </c>
      <c r="J57" s="9">
        <f t="shared" si="0"/>
        <v>-0.1230962529730982</v>
      </c>
      <c r="K57" s="9">
        <f t="shared" si="1"/>
        <v>0.88417855365035525</v>
      </c>
      <c r="L57" s="9">
        <f t="shared" si="2"/>
        <v>0.53073526288823725</v>
      </c>
      <c r="M57" s="9">
        <f t="shared" si="3"/>
        <v>0.53073526288823725</v>
      </c>
      <c r="N57" s="9">
        <f t="shared" si="4"/>
        <v>-0.63349194536319198</v>
      </c>
      <c r="O57" s="9">
        <f t="shared" si="5"/>
        <v>0</v>
      </c>
    </row>
    <row r="58" spans="1:15">
      <c r="A58" s="1">
        <v>0</v>
      </c>
      <c r="B58" s="4">
        <v>34</v>
      </c>
      <c r="C58" s="4">
        <v>346</v>
      </c>
      <c r="D58" s="4">
        <v>117</v>
      </c>
      <c r="E58" s="4">
        <v>175</v>
      </c>
      <c r="F58" s="7">
        <v>11.3</v>
      </c>
      <c r="G58" s="4">
        <v>4</v>
      </c>
      <c r="H58" s="4">
        <v>4</v>
      </c>
      <c r="I58" s="4">
        <v>1</v>
      </c>
      <c r="J58" s="9">
        <f t="shared" si="0"/>
        <v>-4.8787725465156376E-2</v>
      </c>
      <c r="K58" s="9">
        <f t="shared" si="1"/>
        <v>0.95238327495928499</v>
      </c>
      <c r="L58" s="9">
        <f t="shared" si="2"/>
        <v>0.51219451263781901</v>
      </c>
      <c r="M58" s="9">
        <f t="shared" si="3"/>
        <v>0.48780548736218099</v>
      </c>
      <c r="N58" s="9">
        <f t="shared" si="4"/>
        <v>-0.7178385440586259</v>
      </c>
      <c r="O58" s="9">
        <f t="shared" si="5"/>
        <v>0</v>
      </c>
    </row>
    <row r="59" spans="1:15">
      <c r="A59" s="1">
        <v>1</v>
      </c>
      <c r="B59" s="4">
        <v>19</v>
      </c>
      <c r="C59" s="5">
        <v>31</v>
      </c>
      <c r="D59" s="5">
        <v>3</v>
      </c>
      <c r="E59" s="5">
        <v>10</v>
      </c>
      <c r="F59" s="6">
        <v>1.8</v>
      </c>
      <c r="G59" s="4">
        <v>4</v>
      </c>
      <c r="H59" s="5">
        <v>3</v>
      </c>
      <c r="I59" s="4">
        <v>3</v>
      </c>
      <c r="J59" s="9">
        <f t="shared" si="0"/>
        <v>-0.4061783265811813</v>
      </c>
      <c r="K59" s="9">
        <f t="shared" si="1"/>
        <v>0.66619135720454814</v>
      </c>
      <c r="L59" s="9">
        <f t="shared" si="2"/>
        <v>0.60017116021880557</v>
      </c>
      <c r="M59" s="9">
        <f t="shared" si="3"/>
        <v>0.60017116021880557</v>
      </c>
      <c r="N59" s="9">
        <f t="shared" si="4"/>
        <v>-0.51054039741555124</v>
      </c>
      <c r="O59" s="9">
        <f t="shared" si="5"/>
        <v>1</v>
      </c>
    </row>
    <row r="60" spans="1:15">
      <c r="A60" s="1">
        <v>1</v>
      </c>
      <c r="B60" s="4">
        <v>23</v>
      </c>
      <c r="C60" s="4">
        <v>133</v>
      </c>
      <c r="D60" s="4">
        <v>112</v>
      </c>
      <c r="E60" s="4">
        <v>218</v>
      </c>
      <c r="F60" s="7">
        <v>8.3000000000000007</v>
      </c>
      <c r="G60" s="4">
        <v>3</v>
      </c>
      <c r="H60" s="4">
        <v>3</v>
      </c>
      <c r="I60" s="4">
        <v>5</v>
      </c>
      <c r="J60" s="9">
        <f t="shared" si="0"/>
        <v>0.16336193536932281</v>
      </c>
      <c r="K60" s="9">
        <f t="shared" si="1"/>
        <v>1.1774627780010198</v>
      </c>
      <c r="L60" s="9">
        <f t="shared" si="2"/>
        <v>0.45925010066901434</v>
      </c>
      <c r="M60" s="9">
        <f t="shared" si="3"/>
        <v>0.45925010066901434</v>
      </c>
      <c r="N60" s="9">
        <f t="shared" si="4"/>
        <v>-0.77816033568384635</v>
      </c>
      <c r="O60" s="9">
        <f t="shared" si="5"/>
        <v>0</v>
      </c>
    </row>
    <row r="61" spans="1:15">
      <c r="A61" s="1">
        <v>1</v>
      </c>
      <c r="B61" s="4">
        <v>28</v>
      </c>
      <c r="C61" s="4">
        <v>53</v>
      </c>
      <c r="D61" s="4">
        <v>69</v>
      </c>
      <c r="E61" s="4">
        <v>2</v>
      </c>
      <c r="F61" s="7">
        <v>2.2000000000000002</v>
      </c>
      <c r="G61" s="4">
        <v>3</v>
      </c>
      <c r="H61" s="4">
        <v>4</v>
      </c>
      <c r="I61" s="4">
        <v>3</v>
      </c>
      <c r="J61" s="9">
        <f t="shared" si="0"/>
        <v>-0.51399097038504671</v>
      </c>
      <c r="K61" s="9">
        <f t="shared" si="1"/>
        <v>0.59810379468534669</v>
      </c>
      <c r="L61" s="9">
        <f t="shared" si="2"/>
        <v>0.62574158407332459</v>
      </c>
      <c r="M61" s="9">
        <f t="shared" si="3"/>
        <v>0.62574158407332459</v>
      </c>
      <c r="N61" s="9">
        <f t="shared" si="4"/>
        <v>-0.46881779810416518</v>
      </c>
      <c r="O61" s="9">
        <f t="shared" si="5"/>
        <v>1</v>
      </c>
    </row>
    <row r="62" spans="1:15">
      <c r="A62" s="1">
        <v>0</v>
      </c>
      <c r="B62" s="4">
        <v>26</v>
      </c>
      <c r="C62" s="5">
        <v>9</v>
      </c>
      <c r="D62" s="5">
        <v>0</v>
      </c>
      <c r="E62" s="5">
        <v>2</v>
      </c>
      <c r="F62" s="6">
        <v>0.2</v>
      </c>
      <c r="G62" s="4">
        <v>3</v>
      </c>
      <c r="H62" s="5">
        <v>3</v>
      </c>
      <c r="I62" s="4">
        <v>5</v>
      </c>
      <c r="J62" s="9">
        <f t="shared" si="0"/>
        <v>-0.39772067244883502</v>
      </c>
      <c r="K62" s="9">
        <f t="shared" si="1"/>
        <v>0.67184966757668596</v>
      </c>
      <c r="L62" s="9">
        <f t="shared" si="2"/>
        <v>0.59813990419932961</v>
      </c>
      <c r="M62" s="9">
        <f t="shared" si="3"/>
        <v>0.40186009580067039</v>
      </c>
      <c r="N62" s="9">
        <f t="shared" si="4"/>
        <v>-0.91165127133261059</v>
      </c>
      <c r="O62" s="9">
        <f t="shared" si="5"/>
        <v>0</v>
      </c>
    </row>
    <row r="63" spans="1:15">
      <c r="A63" s="1">
        <v>0</v>
      </c>
      <c r="B63" s="4">
        <v>35</v>
      </c>
      <c r="C63" s="4">
        <v>28</v>
      </c>
      <c r="D63" s="4">
        <v>31</v>
      </c>
      <c r="E63" s="4">
        <v>21</v>
      </c>
      <c r="F63" s="7">
        <v>2.5</v>
      </c>
      <c r="G63" s="4">
        <v>4</v>
      </c>
      <c r="H63" s="4">
        <v>3</v>
      </c>
      <c r="I63" s="4">
        <v>3</v>
      </c>
      <c r="J63" s="9">
        <f t="shared" si="0"/>
        <v>-0.34919880604347281</v>
      </c>
      <c r="K63" s="9">
        <f t="shared" si="1"/>
        <v>0.70525290779163241</v>
      </c>
      <c r="L63" s="9">
        <f t="shared" si="2"/>
        <v>0.58642327799636373</v>
      </c>
      <c r="M63" s="9">
        <f t="shared" si="3"/>
        <v>0.41357672200363627</v>
      </c>
      <c r="N63" s="9">
        <f t="shared" si="4"/>
        <v>-0.88291223879431924</v>
      </c>
      <c r="O63" s="9">
        <f t="shared" si="5"/>
        <v>0</v>
      </c>
    </row>
    <row r="64" spans="1:15">
      <c r="A64" s="1">
        <v>1</v>
      </c>
      <c r="B64" s="4">
        <v>32</v>
      </c>
      <c r="C64" s="5">
        <v>93</v>
      </c>
      <c r="D64" s="5">
        <v>302</v>
      </c>
      <c r="E64" s="5">
        <v>1</v>
      </c>
      <c r="F64" s="6">
        <v>7.1</v>
      </c>
      <c r="G64" s="4">
        <v>1</v>
      </c>
      <c r="H64" s="5">
        <v>3</v>
      </c>
      <c r="I64" s="4">
        <v>5</v>
      </c>
      <c r="J64" s="9">
        <f t="shared" si="0"/>
        <v>-0.71717994112614603</v>
      </c>
      <c r="K64" s="9">
        <f t="shared" si="1"/>
        <v>0.48812686330458993</v>
      </c>
      <c r="L64" s="9">
        <f t="shared" si="2"/>
        <v>0.67198571886496483</v>
      </c>
      <c r="M64" s="9">
        <f t="shared" si="3"/>
        <v>0.67198571886496483</v>
      </c>
      <c r="N64" s="9">
        <f t="shared" si="4"/>
        <v>-0.39751819037384828</v>
      </c>
      <c r="O64" s="9">
        <f t="shared" si="5"/>
        <v>1</v>
      </c>
    </row>
    <row r="65" spans="1:15">
      <c r="A65" s="1">
        <v>0</v>
      </c>
      <c r="B65" s="4">
        <v>27</v>
      </c>
      <c r="C65" s="4">
        <v>1</v>
      </c>
      <c r="D65" s="4">
        <v>326</v>
      </c>
      <c r="E65" s="4">
        <v>1</v>
      </c>
      <c r="F65" s="7">
        <v>5.9</v>
      </c>
      <c r="G65" s="4">
        <v>3</v>
      </c>
      <c r="H65" s="4">
        <v>3</v>
      </c>
      <c r="I65" s="4">
        <v>5</v>
      </c>
      <c r="J65" s="9">
        <f t="shared" si="0"/>
        <v>-0.79093498466751344</v>
      </c>
      <c r="K65" s="9">
        <f t="shared" si="1"/>
        <v>0.45342065567025158</v>
      </c>
      <c r="L65" s="9">
        <f t="shared" si="2"/>
        <v>0.68803205465581152</v>
      </c>
      <c r="M65" s="9">
        <f t="shared" si="3"/>
        <v>0.31196794534418848</v>
      </c>
      <c r="N65" s="9">
        <f t="shared" si="4"/>
        <v>-1.1648548357321433</v>
      </c>
      <c r="O65" s="9">
        <f t="shared" si="5"/>
        <v>1</v>
      </c>
    </row>
    <row r="66" spans="1:15">
      <c r="A66" s="1">
        <v>1</v>
      </c>
      <c r="B66" s="4">
        <v>30</v>
      </c>
      <c r="C66" s="5">
        <v>69</v>
      </c>
      <c r="D66" s="5">
        <v>98</v>
      </c>
      <c r="E66" s="5">
        <v>2</v>
      </c>
      <c r="F66" s="6">
        <v>3</v>
      </c>
      <c r="G66" s="4">
        <v>3</v>
      </c>
      <c r="H66" s="5">
        <v>3</v>
      </c>
      <c r="I66" s="4">
        <v>5</v>
      </c>
      <c r="J66" s="9">
        <f t="shared" si="0"/>
        <v>-0.50277450881920804</v>
      </c>
      <c r="K66" s="9">
        <f t="shared" si="1"/>
        <v>0.60485016739653807</v>
      </c>
      <c r="L66" s="9">
        <f t="shared" si="2"/>
        <v>0.62311112919796496</v>
      </c>
      <c r="M66" s="9">
        <f t="shared" si="3"/>
        <v>0.62311112919796496</v>
      </c>
      <c r="N66" s="9">
        <f t="shared" si="4"/>
        <v>-0.47303039857723955</v>
      </c>
      <c r="O66" s="9">
        <f t="shared" si="5"/>
        <v>1</v>
      </c>
    </row>
    <row r="67" spans="1:15">
      <c r="A67" s="1">
        <v>1</v>
      </c>
      <c r="B67" s="4">
        <v>29</v>
      </c>
      <c r="C67" s="4">
        <v>234</v>
      </c>
      <c r="D67" s="4">
        <v>215</v>
      </c>
      <c r="E67" s="4">
        <v>185</v>
      </c>
      <c r="F67" s="7">
        <v>11.3</v>
      </c>
      <c r="G67" s="4">
        <v>4</v>
      </c>
      <c r="H67" s="4">
        <v>3</v>
      </c>
      <c r="I67" s="4">
        <v>5</v>
      </c>
      <c r="J67" s="9">
        <f t="shared" si="0"/>
        <v>-6.2034871765371771E-2</v>
      </c>
      <c r="K67" s="9">
        <f t="shared" si="1"/>
        <v>0.93985011198704471</v>
      </c>
      <c r="L67" s="9">
        <f t="shared" si="2"/>
        <v>0.51550374630526008</v>
      </c>
      <c r="M67" s="9">
        <f t="shared" si="3"/>
        <v>0.51550374630526008</v>
      </c>
      <c r="N67" s="9">
        <f t="shared" si="4"/>
        <v>-0.66261070822803736</v>
      </c>
      <c r="O67" s="9">
        <f t="shared" si="5"/>
        <v>0</v>
      </c>
    </row>
    <row r="68" spans="1:15">
      <c r="A68" s="1">
        <v>1</v>
      </c>
      <c r="B68" s="4">
        <v>20</v>
      </c>
      <c r="C68" s="5">
        <v>233</v>
      </c>
      <c r="D68" s="5">
        <v>61</v>
      </c>
      <c r="E68" s="5">
        <v>78</v>
      </c>
      <c r="F68" s="6">
        <v>6.6</v>
      </c>
      <c r="G68" s="4">
        <v>4</v>
      </c>
      <c r="H68" s="5">
        <v>4</v>
      </c>
      <c r="I68" s="4">
        <v>1</v>
      </c>
      <c r="J68" s="9">
        <f t="shared" si="0"/>
        <v>-0.34231332881016241</v>
      </c>
      <c r="K68" s="9">
        <f t="shared" si="1"/>
        <v>0.71012566701695057</v>
      </c>
      <c r="L68" s="9">
        <f t="shared" si="2"/>
        <v>0.58475234848930435</v>
      </c>
      <c r="M68" s="9">
        <f t="shared" si="3"/>
        <v>0.58475234848930435</v>
      </c>
      <c r="N68" s="9">
        <f t="shared" si="4"/>
        <v>-0.53656685729794551</v>
      </c>
      <c r="O68" s="9">
        <f t="shared" si="5"/>
        <v>0</v>
      </c>
    </row>
    <row r="69" spans="1:15">
      <c r="A69" s="1">
        <v>1</v>
      </c>
      <c r="B69" s="4">
        <v>22</v>
      </c>
      <c r="C69" s="4">
        <v>9</v>
      </c>
      <c r="D69" s="4">
        <v>114</v>
      </c>
      <c r="E69" s="4">
        <v>0</v>
      </c>
      <c r="F69" s="7">
        <v>2.2000000000000002</v>
      </c>
      <c r="G69" s="4">
        <v>2</v>
      </c>
      <c r="H69" s="4">
        <v>2</v>
      </c>
      <c r="I69" s="4">
        <v>3</v>
      </c>
      <c r="J69" s="9">
        <f t="shared" ref="J69:J132" si="6">$A$2+$B$2*B69+$C$2*C69+$D$2*D69+$E$2*E69+$F$2*F69+$G$2*G69+$H$2*H69+$I$2*I69</f>
        <v>-0.60147395229611456</v>
      </c>
      <c r="K69" s="9">
        <f t="shared" ref="K69:K132" si="7">EXP(J69)</f>
        <v>0.54800330978642298</v>
      </c>
      <c r="L69" s="9">
        <f t="shared" ref="L69:L132" si="8">1/(1+K69)</f>
        <v>0.64599345083956528</v>
      </c>
      <c r="M69" s="9">
        <f t="shared" ref="M69:M132" si="9">IF(A69=1,L69,1-L69)</f>
        <v>0.64599345083956528</v>
      </c>
      <c r="N69" s="9">
        <f t="shared" ref="N69:N132" si="10">LN(M69)</f>
        <v>-0.43696591327017409</v>
      </c>
      <c r="O69" s="9">
        <f t="shared" ref="O69:O132" si="11">IF(L69&gt;$M$1,1,0)</f>
        <v>1</v>
      </c>
    </row>
    <row r="70" spans="1:15">
      <c r="A70" s="1">
        <v>1</v>
      </c>
      <c r="B70" s="4">
        <v>33</v>
      </c>
      <c r="C70" s="5">
        <v>5</v>
      </c>
      <c r="D70" s="5">
        <v>1</v>
      </c>
      <c r="E70" s="5">
        <v>0</v>
      </c>
      <c r="F70" s="6">
        <v>0.1</v>
      </c>
      <c r="G70" s="4">
        <v>2</v>
      </c>
      <c r="H70" s="5">
        <v>5</v>
      </c>
      <c r="I70" s="4">
        <v>3</v>
      </c>
      <c r="J70" s="9">
        <f t="shared" si="6"/>
        <v>-0.39980003548060256</v>
      </c>
      <c r="K70" s="9">
        <f t="shared" si="7"/>
        <v>0.67045409966402525</v>
      </c>
      <c r="L70" s="9">
        <f t="shared" si="8"/>
        <v>0.59863961553994671</v>
      </c>
      <c r="M70" s="9">
        <f t="shared" si="9"/>
        <v>0.59863961553994671</v>
      </c>
      <c r="N70" s="9">
        <f t="shared" si="10"/>
        <v>-0.51309550543269988</v>
      </c>
      <c r="O70" s="9">
        <f t="shared" si="11"/>
        <v>0</v>
      </c>
    </row>
    <row r="71" spans="1:15">
      <c r="A71" s="1">
        <v>1</v>
      </c>
      <c r="B71" s="4">
        <v>28</v>
      </c>
      <c r="C71" s="5">
        <v>9</v>
      </c>
      <c r="D71" s="5">
        <v>3</v>
      </c>
      <c r="E71" s="5">
        <v>0</v>
      </c>
      <c r="F71" s="6">
        <v>0.2</v>
      </c>
      <c r="G71" s="4">
        <v>2</v>
      </c>
      <c r="H71" s="5">
        <v>2</v>
      </c>
      <c r="I71" s="4">
        <v>3</v>
      </c>
      <c r="J71" s="9">
        <f t="shared" si="6"/>
        <v>-0.44831457264387009</v>
      </c>
      <c r="K71" s="9">
        <f t="shared" si="7"/>
        <v>0.63870373370467426</v>
      </c>
      <c r="L71" s="9">
        <f t="shared" si="8"/>
        <v>0.61023843384994636</v>
      </c>
      <c r="M71" s="9">
        <f t="shared" si="9"/>
        <v>0.61023843384994636</v>
      </c>
      <c r="N71" s="9">
        <f t="shared" si="10"/>
        <v>-0.49390552302272989</v>
      </c>
      <c r="O71" s="9">
        <f t="shared" si="11"/>
        <v>1</v>
      </c>
    </row>
    <row r="72" spans="1:15">
      <c r="A72" s="1">
        <v>0</v>
      </c>
      <c r="B72" s="4">
        <v>31</v>
      </c>
      <c r="C72" s="4">
        <v>313</v>
      </c>
      <c r="D72" s="4">
        <v>118</v>
      </c>
      <c r="E72" s="4">
        <v>165</v>
      </c>
      <c r="F72" s="7">
        <v>11.4</v>
      </c>
      <c r="G72" s="4">
        <v>2</v>
      </c>
      <c r="H72" s="4">
        <v>3</v>
      </c>
      <c r="I72" s="4">
        <v>5</v>
      </c>
      <c r="J72" s="9">
        <f t="shared" si="6"/>
        <v>6.7384361840033685E-2</v>
      </c>
      <c r="K72" s="9">
        <f t="shared" si="7"/>
        <v>1.0697065535479138</v>
      </c>
      <c r="L72" s="9">
        <f t="shared" si="8"/>
        <v>0.48316028100012004</v>
      </c>
      <c r="M72" s="9">
        <f t="shared" si="9"/>
        <v>0.5168397189998799</v>
      </c>
      <c r="N72" s="9">
        <f t="shared" si="10"/>
        <v>-0.66002247381706669</v>
      </c>
      <c r="O72" s="9">
        <f t="shared" si="11"/>
        <v>0</v>
      </c>
    </row>
    <row r="73" spans="1:15">
      <c r="A73" s="1">
        <v>1</v>
      </c>
      <c r="B73" s="4">
        <v>19</v>
      </c>
      <c r="C73" s="5">
        <v>63</v>
      </c>
      <c r="D73" s="5">
        <v>69</v>
      </c>
      <c r="E73" s="5">
        <v>9</v>
      </c>
      <c r="F73" s="6">
        <v>2.5</v>
      </c>
      <c r="G73" s="4">
        <v>3</v>
      </c>
      <c r="H73" s="5">
        <v>4</v>
      </c>
      <c r="I73" s="4">
        <v>5</v>
      </c>
      <c r="J73" s="9">
        <f t="shared" si="6"/>
        <v>-0.47115585510821056</v>
      </c>
      <c r="K73" s="9">
        <f t="shared" si="7"/>
        <v>0.62428027355928972</v>
      </c>
      <c r="L73" s="9">
        <f t="shared" si="8"/>
        <v>0.61565729528235746</v>
      </c>
      <c r="M73" s="9">
        <f t="shared" si="9"/>
        <v>0.61565729528235746</v>
      </c>
      <c r="N73" s="9">
        <f t="shared" si="10"/>
        <v>-0.48506480908982641</v>
      </c>
      <c r="O73" s="9">
        <f t="shared" si="11"/>
        <v>1</v>
      </c>
    </row>
    <row r="74" spans="1:15">
      <c r="A74" s="1">
        <v>1</v>
      </c>
      <c r="B74" s="4">
        <v>30</v>
      </c>
      <c r="C74" s="4">
        <v>85</v>
      </c>
      <c r="D74" s="4">
        <v>42</v>
      </c>
      <c r="E74" s="4">
        <v>237</v>
      </c>
      <c r="F74" s="7">
        <v>6.5</v>
      </c>
      <c r="G74" s="4">
        <v>2</v>
      </c>
      <c r="H74" s="4">
        <v>3</v>
      </c>
      <c r="I74" s="4">
        <v>4</v>
      </c>
      <c r="J74" s="9">
        <f t="shared" si="6"/>
        <v>0.318073173464821</v>
      </c>
      <c r="K74" s="9">
        <f t="shared" si="7"/>
        <v>1.3744768327801025</v>
      </c>
      <c r="L74" s="9">
        <f t="shared" si="8"/>
        <v>0.42114540188171584</v>
      </c>
      <c r="M74" s="9">
        <f t="shared" si="9"/>
        <v>0.42114540188171584</v>
      </c>
      <c r="N74" s="9">
        <f t="shared" si="10"/>
        <v>-0.86477713228650221</v>
      </c>
      <c r="O74" s="9">
        <f t="shared" si="11"/>
        <v>0</v>
      </c>
    </row>
    <row r="75" spans="1:15">
      <c r="A75" s="1">
        <v>1</v>
      </c>
      <c r="B75" s="4">
        <v>26</v>
      </c>
      <c r="C75" s="5">
        <v>82</v>
      </c>
      <c r="D75" s="5">
        <v>97</v>
      </c>
      <c r="E75" s="5">
        <v>9</v>
      </c>
      <c r="F75" s="6">
        <v>3.4</v>
      </c>
      <c r="G75" s="4">
        <v>1</v>
      </c>
      <c r="H75" s="5">
        <v>3</v>
      </c>
      <c r="I75" s="4">
        <v>4</v>
      </c>
      <c r="J75" s="9">
        <f t="shared" si="6"/>
        <v>-0.48660321021344949</v>
      </c>
      <c r="K75" s="9">
        <f t="shared" si="7"/>
        <v>0.61471089556537428</v>
      </c>
      <c r="L75" s="9">
        <f t="shared" si="8"/>
        <v>0.61930590965007415</v>
      </c>
      <c r="M75" s="9">
        <f t="shared" si="9"/>
        <v>0.61930590965007415</v>
      </c>
      <c r="N75" s="9">
        <f t="shared" si="10"/>
        <v>-0.47915592861622935</v>
      </c>
      <c r="O75" s="9">
        <f t="shared" si="11"/>
        <v>1</v>
      </c>
    </row>
    <row r="76" spans="1:15">
      <c r="A76" s="1">
        <v>1</v>
      </c>
      <c r="B76" s="4">
        <v>34</v>
      </c>
      <c r="C76" s="4">
        <v>77</v>
      </c>
      <c r="D76" s="4">
        <v>202</v>
      </c>
      <c r="E76" s="4">
        <v>16</v>
      </c>
      <c r="F76" s="7">
        <v>7</v>
      </c>
      <c r="G76" s="4">
        <v>4</v>
      </c>
      <c r="H76" s="4">
        <v>4</v>
      </c>
      <c r="I76" s="4">
        <v>5</v>
      </c>
      <c r="J76" s="9">
        <f t="shared" si="6"/>
        <v>-0.47998880132752964</v>
      </c>
      <c r="K76" s="9">
        <f t="shared" si="7"/>
        <v>0.61879032139747681</v>
      </c>
      <c r="L76" s="9">
        <f t="shared" si="8"/>
        <v>0.61774523036233342</v>
      </c>
      <c r="M76" s="9">
        <f t="shared" si="9"/>
        <v>0.61774523036233342</v>
      </c>
      <c r="N76" s="9">
        <f t="shared" si="10"/>
        <v>-0.48167915512690174</v>
      </c>
      <c r="O76" s="9">
        <f t="shared" si="11"/>
        <v>1</v>
      </c>
    </row>
    <row r="77" spans="1:15">
      <c r="A77" s="1">
        <v>1</v>
      </c>
      <c r="B77" s="4">
        <v>23</v>
      </c>
      <c r="C77" s="5">
        <v>6</v>
      </c>
      <c r="D77" s="5">
        <v>21</v>
      </c>
      <c r="E77" s="5">
        <v>1</v>
      </c>
      <c r="F77" s="6">
        <v>0.5</v>
      </c>
      <c r="G77" s="4">
        <v>2</v>
      </c>
      <c r="H77" s="5">
        <v>3</v>
      </c>
      <c r="I77" s="4">
        <v>2</v>
      </c>
      <c r="J77" s="9">
        <f t="shared" si="6"/>
        <v>-0.49738752755940496</v>
      </c>
      <c r="K77" s="9">
        <f t="shared" si="7"/>
        <v>0.60811727593870135</v>
      </c>
      <c r="L77" s="9">
        <f t="shared" si="8"/>
        <v>0.62184519435392116</v>
      </c>
      <c r="M77" s="9">
        <f t="shared" si="9"/>
        <v>0.62184519435392116</v>
      </c>
      <c r="N77" s="9">
        <f t="shared" si="10"/>
        <v>-0.47506410089500728</v>
      </c>
      <c r="O77" s="9">
        <f t="shared" si="11"/>
        <v>1</v>
      </c>
    </row>
    <row r="78" spans="1:15">
      <c r="A78" s="1">
        <v>1</v>
      </c>
      <c r="B78" s="4">
        <v>21</v>
      </c>
      <c r="C78" s="4">
        <v>124</v>
      </c>
      <c r="D78" s="4">
        <v>246</v>
      </c>
      <c r="E78" s="4">
        <v>12</v>
      </c>
      <c r="F78" s="7">
        <v>6.8</v>
      </c>
      <c r="G78" s="4">
        <v>4</v>
      </c>
      <c r="H78" s="4">
        <v>3</v>
      </c>
      <c r="I78" s="4">
        <v>1</v>
      </c>
      <c r="J78" s="9">
        <f t="shared" si="6"/>
        <v>-0.78952384479537985</v>
      </c>
      <c r="K78" s="9">
        <f t="shared" si="7"/>
        <v>0.4540609473005896</v>
      </c>
      <c r="L78" s="9">
        <f t="shared" si="8"/>
        <v>0.68772908168427394</v>
      </c>
      <c r="M78" s="9">
        <f t="shared" si="9"/>
        <v>0.68772908168427394</v>
      </c>
      <c r="N78" s="9">
        <f t="shared" si="10"/>
        <v>-0.37436029522086117</v>
      </c>
      <c r="O78" s="9">
        <f t="shared" si="11"/>
        <v>1</v>
      </c>
    </row>
    <row r="79" spans="1:15">
      <c r="A79" s="1">
        <v>1</v>
      </c>
      <c r="B79" s="4">
        <v>25</v>
      </c>
      <c r="C79" s="5">
        <v>58</v>
      </c>
      <c r="D79" s="5">
        <v>22</v>
      </c>
      <c r="E79" s="5">
        <v>2</v>
      </c>
      <c r="F79" s="6">
        <v>1.8</v>
      </c>
      <c r="G79" s="4">
        <v>2</v>
      </c>
      <c r="H79" s="5">
        <v>4</v>
      </c>
      <c r="I79" s="4">
        <v>3</v>
      </c>
      <c r="J79" s="9">
        <f t="shared" si="6"/>
        <v>-0.43481935479068701</v>
      </c>
      <c r="K79" s="9">
        <f t="shared" si="7"/>
        <v>0.64738160290092994</v>
      </c>
      <c r="L79" s="9">
        <f t="shared" si="8"/>
        <v>0.60702389673349899</v>
      </c>
      <c r="M79" s="9">
        <f t="shared" si="9"/>
        <v>0.60702389673349899</v>
      </c>
      <c r="N79" s="9">
        <f t="shared" si="10"/>
        <v>-0.49918712010860089</v>
      </c>
      <c r="O79" s="9">
        <f t="shared" si="11"/>
        <v>1</v>
      </c>
    </row>
    <row r="80" spans="1:15">
      <c r="A80" s="1">
        <v>0</v>
      </c>
      <c r="B80" s="4">
        <v>18</v>
      </c>
      <c r="C80" s="5">
        <v>0</v>
      </c>
      <c r="D80" s="5">
        <v>0</v>
      </c>
      <c r="E80" s="5">
        <v>0</v>
      </c>
      <c r="F80" s="6">
        <v>0</v>
      </c>
      <c r="G80" s="4">
        <v>3</v>
      </c>
      <c r="H80" s="5">
        <v>3</v>
      </c>
      <c r="I80" s="4">
        <v>4</v>
      </c>
      <c r="J80" s="9">
        <f t="shared" si="6"/>
        <v>-0.45548271156109882</v>
      </c>
      <c r="K80" s="9">
        <f t="shared" si="7"/>
        <v>0.6341417864837956</v>
      </c>
      <c r="L80" s="9">
        <f t="shared" si="8"/>
        <v>0.61194200421966638</v>
      </c>
      <c r="M80" s="9">
        <f t="shared" si="9"/>
        <v>0.38805799578033362</v>
      </c>
      <c r="N80" s="9">
        <f t="shared" si="10"/>
        <v>-0.94660047686828452</v>
      </c>
      <c r="O80" s="9">
        <f t="shared" si="11"/>
        <v>1</v>
      </c>
    </row>
    <row r="81" spans="1:15">
      <c r="A81" s="1">
        <v>0</v>
      </c>
      <c r="B81" s="4">
        <v>35</v>
      </c>
      <c r="C81" s="4">
        <v>31</v>
      </c>
      <c r="D81" s="4">
        <v>97</v>
      </c>
      <c r="E81" s="4">
        <v>6</v>
      </c>
      <c r="F81" s="7">
        <v>2.4</v>
      </c>
      <c r="G81" s="4">
        <v>4</v>
      </c>
      <c r="H81" s="4">
        <v>5</v>
      </c>
      <c r="I81" s="4">
        <v>1</v>
      </c>
      <c r="J81" s="9">
        <f t="shared" si="6"/>
        <v>-0.56431714681210277</v>
      </c>
      <c r="K81" s="9">
        <f t="shared" si="7"/>
        <v>0.56874838583568776</v>
      </c>
      <c r="L81" s="9">
        <f t="shared" si="8"/>
        <v>0.63745085510783817</v>
      </c>
      <c r="M81" s="9">
        <f t="shared" si="9"/>
        <v>0.36254914489216183</v>
      </c>
      <c r="N81" s="9">
        <f t="shared" si="10"/>
        <v>-1.014595241760168</v>
      </c>
      <c r="O81" s="9">
        <f t="shared" si="11"/>
        <v>1</v>
      </c>
    </row>
    <row r="82" spans="1:15">
      <c r="A82" s="1">
        <v>1</v>
      </c>
      <c r="B82" s="4">
        <v>24</v>
      </c>
      <c r="C82" s="5">
        <v>62</v>
      </c>
      <c r="D82" s="5">
        <v>0</v>
      </c>
      <c r="E82" s="5">
        <v>123</v>
      </c>
      <c r="F82" s="6">
        <v>6.2</v>
      </c>
      <c r="G82" s="4">
        <v>3</v>
      </c>
      <c r="H82" s="5">
        <v>3</v>
      </c>
      <c r="I82" s="4">
        <v>2</v>
      </c>
      <c r="J82" s="9">
        <f t="shared" si="6"/>
        <v>7.0574804685453851E-2</v>
      </c>
      <c r="K82" s="9">
        <f t="shared" si="7"/>
        <v>1.0731248411945218</v>
      </c>
      <c r="L82" s="9">
        <f t="shared" si="8"/>
        <v>0.48236361849960085</v>
      </c>
      <c r="M82" s="9">
        <f t="shared" si="9"/>
        <v>0.48236361849960085</v>
      </c>
      <c r="N82" s="9">
        <f t="shared" si="10"/>
        <v>-0.72905705411719768</v>
      </c>
      <c r="O82" s="9">
        <f t="shared" si="11"/>
        <v>0</v>
      </c>
    </row>
    <row r="83" spans="1:15">
      <c r="A83" s="1">
        <v>0</v>
      </c>
      <c r="B83" s="4">
        <v>27</v>
      </c>
      <c r="C83" s="4">
        <v>281</v>
      </c>
      <c r="D83" s="4">
        <v>216</v>
      </c>
      <c r="E83" s="4">
        <v>62</v>
      </c>
      <c r="F83" s="7">
        <v>10.5</v>
      </c>
      <c r="G83" s="4">
        <v>4</v>
      </c>
      <c r="H83" s="4">
        <v>3</v>
      </c>
      <c r="I83" s="4">
        <v>1</v>
      </c>
      <c r="J83" s="9">
        <f t="shared" si="6"/>
        <v>-0.53772926907812102</v>
      </c>
      <c r="K83" s="9">
        <f t="shared" si="7"/>
        <v>0.58407302037692777</v>
      </c>
      <c r="L83" s="9">
        <f t="shared" si="8"/>
        <v>0.63128402992562271</v>
      </c>
      <c r="M83" s="9">
        <f t="shared" si="9"/>
        <v>0.36871597007437729</v>
      </c>
      <c r="N83" s="9">
        <f t="shared" si="10"/>
        <v>-0.99772866013064965</v>
      </c>
      <c r="O83" s="9">
        <f t="shared" si="11"/>
        <v>1</v>
      </c>
    </row>
    <row r="84" spans="1:15">
      <c r="A84" s="1">
        <v>0</v>
      </c>
      <c r="B84" s="4">
        <v>24</v>
      </c>
      <c r="C84" s="5">
        <v>20</v>
      </c>
      <c r="D84" s="5">
        <v>55</v>
      </c>
      <c r="E84" s="5">
        <v>31</v>
      </c>
      <c r="F84" s="6">
        <v>1.9</v>
      </c>
      <c r="G84" s="4">
        <v>2</v>
      </c>
      <c r="H84" s="5">
        <v>3</v>
      </c>
      <c r="I84" s="4">
        <v>4</v>
      </c>
      <c r="J84" s="9">
        <f t="shared" si="6"/>
        <v>-0.38773611894928617</v>
      </c>
      <c r="K84" s="9">
        <f t="shared" si="7"/>
        <v>0.6785913870481538</v>
      </c>
      <c r="L84" s="9">
        <f t="shared" si="8"/>
        <v>0.59573759743788846</v>
      </c>
      <c r="M84" s="9">
        <f t="shared" si="9"/>
        <v>0.40426240256211154</v>
      </c>
      <c r="N84" s="9">
        <f t="shared" si="10"/>
        <v>-0.90569110056980029</v>
      </c>
      <c r="O84" s="9">
        <f t="shared" si="11"/>
        <v>0</v>
      </c>
    </row>
    <row r="85" spans="1:15">
      <c r="A85" s="1">
        <v>0</v>
      </c>
      <c r="B85" s="4">
        <v>31</v>
      </c>
      <c r="C85" s="4">
        <v>82</v>
      </c>
      <c r="D85" s="4">
        <v>29</v>
      </c>
      <c r="E85" s="4">
        <v>0</v>
      </c>
      <c r="F85" s="7">
        <v>2.8</v>
      </c>
      <c r="G85" s="4">
        <v>1</v>
      </c>
      <c r="H85" s="4">
        <v>1</v>
      </c>
      <c r="I85" s="4">
        <v>1</v>
      </c>
      <c r="J85" s="9">
        <f t="shared" si="6"/>
        <v>-0.46946486120397402</v>
      </c>
      <c r="K85" s="9">
        <f t="shared" si="7"/>
        <v>0.62533682075208208</v>
      </c>
      <c r="L85" s="9">
        <f t="shared" si="8"/>
        <v>0.61525708839677684</v>
      </c>
      <c r="M85" s="9">
        <f t="shared" si="9"/>
        <v>0.38474291160322316</v>
      </c>
      <c r="N85" s="9">
        <f t="shared" si="10"/>
        <v>-0.95517992981629662</v>
      </c>
      <c r="O85" s="9">
        <f t="shared" si="11"/>
        <v>1</v>
      </c>
    </row>
    <row r="86" spans="1:15">
      <c r="A86" s="1">
        <v>1</v>
      </c>
      <c r="B86" s="4">
        <v>21</v>
      </c>
      <c r="C86" s="5">
        <v>19</v>
      </c>
      <c r="D86" s="5">
        <v>152</v>
      </c>
      <c r="E86" s="5">
        <v>2</v>
      </c>
      <c r="F86" s="6">
        <v>3.1</v>
      </c>
      <c r="G86" s="4">
        <v>4</v>
      </c>
      <c r="H86" s="5">
        <v>3</v>
      </c>
      <c r="I86" s="4">
        <v>4</v>
      </c>
      <c r="J86" s="9">
        <f t="shared" si="6"/>
        <v>-0.63543945697556992</v>
      </c>
      <c r="K86" s="9">
        <f t="shared" si="7"/>
        <v>0.52970265563434582</v>
      </c>
      <c r="L86" s="9">
        <f t="shared" si="8"/>
        <v>0.6537218173196635</v>
      </c>
      <c r="M86" s="9">
        <f t="shared" si="9"/>
        <v>0.6537218173196635</v>
      </c>
      <c r="N86" s="9">
        <f t="shared" si="10"/>
        <v>-0.42507337379470034</v>
      </c>
      <c r="O86" s="9">
        <f t="shared" si="11"/>
        <v>1</v>
      </c>
    </row>
    <row r="87" spans="1:15">
      <c r="A87" s="1">
        <v>1</v>
      </c>
      <c r="B87" s="4">
        <v>28</v>
      </c>
      <c r="C87" s="4">
        <v>0</v>
      </c>
      <c r="D87" s="4">
        <v>0</v>
      </c>
      <c r="E87" s="4">
        <v>0</v>
      </c>
      <c r="F87" s="7">
        <v>0</v>
      </c>
      <c r="G87" s="4">
        <v>2</v>
      </c>
      <c r="H87" s="4">
        <v>3</v>
      </c>
      <c r="I87" s="4">
        <v>5</v>
      </c>
      <c r="J87" s="9">
        <f t="shared" si="6"/>
        <v>-0.38497221749735377</v>
      </c>
      <c r="K87" s="9">
        <f t="shared" si="7"/>
        <v>0.68046954108879987</v>
      </c>
      <c r="L87" s="9">
        <f t="shared" si="8"/>
        <v>0.59507177937428479</v>
      </c>
      <c r="M87" s="9">
        <f t="shared" si="9"/>
        <v>0.59507177937428479</v>
      </c>
      <c r="N87" s="9">
        <f t="shared" si="10"/>
        <v>-0.51907324310879788</v>
      </c>
      <c r="O87" s="9">
        <f t="shared" si="11"/>
        <v>0</v>
      </c>
    </row>
    <row r="88" spans="1:15">
      <c r="A88" s="1">
        <v>1</v>
      </c>
      <c r="B88" s="4">
        <v>33</v>
      </c>
      <c r="C88" s="5">
        <v>343</v>
      </c>
      <c r="D88" s="5">
        <v>244</v>
      </c>
      <c r="E88" s="5">
        <v>56</v>
      </c>
      <c r="F88" s="6">
        <v>12.9</v>
      </c>
      <c r="G88" s="4">
        <v>4</v>
      </c>
      <c r="H88" s="5">
        <v>3</v>
      </c>
      <c r="I88" s="4">
        <v>1</v>
      </c>
      <c r="J88" s="9">
        <f t="shared" si="6"/>
        <v>-0.52165946535253493</v>
      </c>
      <c r="K88" s="9">
        <f t="shared" si="7"/>
        <v>0.59353477986969139</v>
      </c>
      <c r="L88" s="9">
        <f t="shared" si="8"/>
        <v>0.6275357228674816</v>
      </c>
      <c r="M88" s="9">
        <f t="shared" si="9"/>
        <v>0.6275357228674816</v>
      </c>
      <c r="N88" s="9">
        <f t="shared" si="10"/>
        <v>-0.46595468072410423</v>
      </c>
      <c r="O88" s="9">
        <f t="shared" si="11"/>
        <v>1</v>
      </c>
    </row>
    <row r="89" spans="1:15">
      <c r="A89" s="1">
        <v>0</v>
      </c>
      <c r="B89" s="4">
        <v>27</v>
      </c>
      <c r="C89" s="4">
        <v>236</v>
      </c>
      <c r="D89" s="4">
        <v>133</v>
      </c>
      <c r="E89" s="4">
        <v>271</v>
      </c>
      <c r="F89" s="7">
        <v>11.4</v>
      </c>
      <c r="G89" s="4">
        <v>4</v>
      </c>
      <c r="H89" s="4">
        <v>3</v>
      </c>
      <c r="I89" s="4">
        <v>3</v>
      </c>
      <c r="J89" s="9">
        <f t="shared" si="6"/>
        <v>0.26036205711770216</v>
      </c>
      <c r="K89" s="9">
        <f t="shared" si="7"/>
        <v>1.2973997344493424</v>
      </c>
      <c r="L89" s="9">
        <f t="shared" si="8"/>
        <v>0.43527470862169626</v>
      </c>
      <c r="M89" s="9">
        <f t="shared" si="9"/>
        <v>0.56472529137830374</v>
      </c>
      <c r="N89" s="9">
        <f t="shared" si="10"/>
        <v>-0.57141587602398602</v>
      </c>
      <c r="O89" s="9">
        <f t="shared" si="11"/>
        <v>0</v>
      </c>
    </row>
    <row r="90" spans="1:15">
      <c r="A90" s="1">
        <v>0</v>
      </c>
      <c r="B90" s="4">
        <v>26</v>
      </c>
      <c r="C90" s="5">
        <v>26</v>
      </c>
      <c r="D90" s="5">
        <v>15</v>
      </c>
      <c r="E90" s="5">
        <v>4</v>
      </c>
      <c r="F90" s="6">
        <v>0.8</v>
      </c>
      <c r="G90" s="4">
        <v>4</v>
      </c>
      <c r="H90" s="5">
        <v>5</v>
      </c>
      <c r="I90" s="4">
        <v>4</v>
      </c>
      <c r="J90" s="9">
        <f t="shared" si="6"/>
        <v>-0.42746936575054179</v>
      </c>
      <c r="K90" s="9">
        <f t="shared" si="7"/>
        <v>0.65215738004199764</v>
      </c>
      <c r="L90" s="9">
        <f t="shared" si="8"/>
        <v>0.60526921471281392</v>
      </c>
      <c r="M90" s="9">
        <f t="shared" si="9"/>
        <v>0.39473078528718608</v>
      </c>
      <c r="N90" s="9">
        <f t="shared" si="10"/>
        <v>-0.92955130268102371</v>
      </c>
      <c r="O90" s="9">
        <f t="shared" si="11"/>
        <v>1</v>
      </c>
    </row>
    <row r="91" spans="1:15">
      <c r="A91" s="1">
        <v>1</v>
      </c>
      <c r="B91" s="4">
        <v>30</v>
      </c>
      <c r="C91" s="4">
        <v>8</v>
      </c>
      <c r="D91" s="4">
        <v>11</v>
      </c>
      <c r="E91" s="4">
        <v>1</v>
      </c>
      <c r="F91" s="7">
        <v>1.5</v>
      </c>
      <c r="G91" s="4">
        <v>4</v>
      </c>
      <c r="H91" s="4">
        <v>4</v>
      </c>
      <c r="I91" s="4">
        <v>4</v>
      </c>
      <c r="J91" s="9">
        <f t="shared" si="6"/>
        <v>-0.36848816935526957</v>
      </c>
      <c r="K91" s="9">
        <f t="shared" si="7"/>
        <v>0.69177939374594377</v>
      </c>
      <c r="L91" s="9">
        <f t="shared" si="8"/>
        <v>0.59109361639982894</v>
      </c>
      <c r="M91" s="9">
        <f t="shared" si="9"/>
        <v>0.59109361639982894</v>
      </c>
      <c r="N91" s="9">
        <f t="shared" si="10"/>
        <v>-0.52578087073672486</v>
      </c>
      <c r="O91" s="9">
        <f t="shared" si="11"/>
        <v>0</v>
      </c>
    </row>
    <row r="92" spans="1:15">
      <c r="A92" s="1">
        <v>1</v>
      </c>
      <c r="B92" s="4">
        <v>22</v>
      </c>
      <c r="C92" s="5">
        <v>13</v>
      </c>
      <c r="D92" s="5">
        <v>4</v>
      </c>
      <c r="E92" s="5">
        <v>0</v>
      </c>
      <c r="F92" s="6">
        <v>0.3</v>
      </c>
      <c r="G92" s="4">
        <v>4</v>
      </c>
      <c r="H92" s="5">
        <v>3</v>
      </c>
      <c r="I92" s="4">
        <v>5</v>
      </c>
      <c r="J92" s="9">
        <f t="shared" si="6"/>
        <v>-0.4355564811416146</v>
      </c>
      <c r="K92" s="9">
        <f t="shared" si="7"/>
        <v>0.64690457669821755</v>
      </c>
      <c r="L92" s="9">
        <f t="shared" si="8"/>
        <v>0.60719972131284095</v>
      </c>
      <c r="M92" s="9">
        <f t="shared" si="9"/>
        <v>0.60719972131284095</v>
      </c>
      <c r="N92" s="9">
        <f t="shared" si="10"/>
        <v>-0.49889751187176928</v>
      </c>
      <c r="O92" s="9">
        <f t="shared" si="11"/>
        <v>1</v>
      </c>
    </row>
    <row r="93" spans="1:15">
      <c r="A93" s="1">
        <v>0</v>
      </c>
      <c r="B93" s="4">
        <v>19</v>
      </c>
      <c r="C93" s="4">
        <v>0</v>
      </c>
      <c r="D93" s="4">
        <v>0</v>
      </c>
      <c r="E93" s="4">
        <v>0</v>
      </c>
      <c r="F93" s="7">
        <v>0</v>
      </c>
      <c r="G93" s="4">
        <v>3</v>
      </c>
      <c r="H93" s="4">
        <v>3</v>
      </c>
      <c r="I93" s="4">
        <v>2</v>
      </c>
      <c r="J93" s="9">
        <f t="shared" si="6"/>
        <v>-0.50159679157741022</v>
      </c>
      <c r="K93" s="9">
        <f t="shared" si="7"/>
        <v>0.60556292950111068</v>
      </c>
      <c r="L93" s="9">
        <f t="shared" si="8"/>
        <v>0.62283450970727472</v>
      </c>
      <c r="M93" s="9">
        <f t="shared" si="9"/>
        <v>0.37716549029272528</v>
      </c>
      <c r="N93" s="9">
        <f t="shared" si="10"/>
        <v>-0.97507122155794301</v>
      </c>
      <c r="O93" s="9">
        <f t="shared" si="11"/>
        <v>1</v>
      </c>
    </row>
    <row r="94" spans="1:15">
      <c r="A94" s="1">
        <v>1</v>
      </c>
      <c r="B94" s="4">
        <v>23</v>
      </c>
      <c r="C94" s="5">
        <v>5</v>
      </c>
      <c r="D94" s="5">
        <v>1</v>
      </c>
      <c r="E94" s="5">
        <v>1</v>
      </c>
      <c r="F94" s="6">
        <v>0.6</v>
      </c>
      <c r="G94" s="4">
        <v>3</v>
      </c>
      <c r="H94" s="5">
        <v>4</v>
      </c>
      <c r="I94" s="4">
        <v>1</v>
      </c>
      <c r="J94" s="9">
        <f t="shared" si="6"/>
        <v>-0.47585356988664634</v>
      </c>
      <c r="K94" s="9">
        <f t="shared" si="7"/>
        <v>0.62135446059041166</v>
      </c>
      <c r="L94" s="9">
        <f t="shared" si="8"/>
        <v>0.61676827881045382</v>
      </c>
      <c r="M94" s="9">
        <f t="shared" si="9"/>
        <v>0.61676827881045382</v>
      </c>
      <c r="N94" s="9">
        <f t="shared" si="10"/>
        <v>-0.4832618867026397</v>
      </c>
      <c r="O94" s="9">
        <f t="shared" si="11"/>
        <v>1</v>
      </c>
    </row>
    <row r="95" spans="1:15">
      <c r="A95" s="1">
        <v>0</v>
      </c>
      <c r="B95" s="4">
        <v>32</v>
      </c>
      <c r="C95" s="4">
        <v>149</v>
      </c>
      <c r="D95" s="4">
        <v>100</v>
      </c>
      <c r="E95" s="4">
        <v>120</v>
      </c>
      <c r="F95" s="7">
        <v>6.6</v>
      </c>
      <c r="G95" s="4">
        <v>3</v>
      </c>
      <c r="H95" s="4">
        <v>3</v>
      </c>
      <c r="I95" s="4">
        <v>4</v>
      </c>
      <c r="J95" s="9">
        <f t="shared" si="6"/>
        <v>-0.13627863692349657</v>
      </c>
      <c r="K95" s="9">
        <f t="shared" si="7"/>
        <v>0.87259946018287093</v>
      </c>
      <c r="L95" s="9">
        <f t="shared" si="8"/>
        <v>0.53401702887511449</v>
      </c>
      <c r="M95" s="9">
        <f t="shared" si="9"/>
        <v>0.46598297112488551</v>
      </c>
      <c r="N95" s="9">
        <f t="shared" si="10"/>
        <v>-0.76360618817465031</v>
      </c>
      <c r="O95" s="9">
        <f t="shared" si="11"/>
        <v>0</v>
      </c>
    </row>
    <row r="96" spans="1:15">
      <c r="A96" s="1">
        <v>0</v>
      </c>
      <c r="B96" s="4">
        <v>18</v>
      </c>
      <c r="C96" s="5">
        <v>0</v>
      </c>
      <c r="D96" s="5">
        <v>0</v>
      </c>
      <c r="E96" s="5">
        <v>0</v>
      </c>
      <c r="F96" s="6">
        <v>0</v>
      </c>
      <c r="G96" s="4">
        <v>2</v>
      </c>
      <c r="H96" s="5">
        <v>1</v>
      </c>
      <c r="I96" s="4">
        <v>3</v>
      </c>
      <c r="J96" s="9">
        <f t="shared" si="6"/>
        <v>-0.48666886163294021</v>
      </c>
      <c r="K96" s="9">
        <f t="shared" si="7"/>
        <v>0.61467054024721046</v>
      </c>
      <c r="L96" s="9">
        <f t="shared" si="8"/>
        <v>0.61932138790796132</v>
      </c>
      <c r="M96" s="9">
        <f t="shared" si="9"/>
        <v>0.38067861209203868</v>
      </c>
      <c r="N96" s="9">
        <f t="shared" si="10"/>
        <v>-0.9657997976498327</v>
      </c>
      <c r="O96" s="9">
        <f t="shared" si="11"/>
        <v>1</v>
      </c>
    </row>
    <row r="97" spans="1:15">
      <c r="A97" s="1">
        <v>0</v>
      </c>
      <c r="B97" s="4">
        <v>34</v>
      </c>
      <c r="C97" s="4">
        <v>0</v>
      </c>
      <c r="D97" s="4">
        <v>0</v>
      </c>
      <c r="E97" s="4">
        <v>0</v>
      </c>
      <c r="F97" s="7">
        <v>0</v>
      </c>
      <c r="G97" s="4">
        <v>3</v>
      </c>
      <c r="H97" s="4">
        <v>3</v>
      </c>
      <c r="I97" s="4">
        <v>5</v>
      </c>
      <c r="J97" s="9">
        <f t="shared" si="6"/>
        <v>-0.37855759470504047</v>
      </c>
      <c r="K97" s="9">
        <f t="shared" si="7"/>
        <v>0.68484852627031367</v>
      </c>
      <c r="L97" s="9">
        <f t="shared" si="8"/>
        <v>0.59352516526435917</v>
      </c>
      <c r="M97" s="9">
        <f t="shared" si="9"/>
        <v>0.40647483473564083</v>
      </c>
      <c r="N97" s="9">
        <f t="shared" si="10"/>
        <v>-0.90023325907999496</v>
      </c>
      <c r="O97" s="9">
        <f t="shared" si="11"/>
        <v>0</v>
      </c>
    </row>
    <row r="98" spans="1:15">
      <c r="A98" s="1">
        <v>1</v>
      </c>
      <c r="B98" s="4">
        <v>20</v>
      </c>
      <c r="C98" s="5">
        <v>98</v>
      </c>
      <c r="D98" s="5">
        <v>31</v>
      </c>
      <c r="E98" s="5">
        <v>18</v>
      </c>
      <c r="F98" s="6">
        <v>2.6</v>
      </c>
      <c r="G98" s="4">
        <v>4</v>
      </c>
      <c r="H98" s="5">
        <v>3</v>
      </c>
      <c r="I98" s="4">
        <v>1</v>
      </c>
      <c r="J98" s="9">
        <f t="shared" si="6"/>
        <v>-0.51371204467768805</v>
      </c>
      <c r="K98" s="9">
        <f t="shared" si="7"/>
        <v>0.59827064447761957</v>
      </c>
      <c r="L98" s="9">
        <f t="shared" si="8"/>
        <v>0.62567626043512869</v>
      </c>
      <c r="M98" s="9">
        <f t="shared" si="9"/>
        <v>0.62567626043512869</v>
      </c>
      <c r="N98" s="9">
        <f t="shared" si="10"/>
        <v>-0.46892219750767677</v>
      </c>
      <c r="O98" s="9">
        <f t="shared" si="11"/>
        <v>1</v>
      </c>
    </row>
    <row r="99" spans="1:15">
      <c r="A99" s="1">
        <v>0</v>
      </c>
      <c r="B99" s="4">
        <v>25</v>
      </c>
      <c r="C99" s="4">
        <v>238</v>
      </c>
      <c r="D99" s="4">
        <v>68</v>
      </c>
      <c r="E99" s="4">
        <v>5</v>
      </c>
      <c r="F99" s="7">
        <v>5.5</v>
      </c>
      <c r="G99" s="4">
        <v>4</v>
      </c>
      <c r="H99" s="4">
        <v>4</v>
      </c>
      <c r="I99" s="4">
        <v>4</v>
      </c>
      <c r="J99" s="9">
        <f t="shared" si="6"/>
        <v>-0.4978631588623878</v>
      </c>
      <c r="K99" s="9">
        <f t="shared" si="7"/>
        <v>0.60782810510118279</v>
      </c>
      <c r="L99" s="9">
        <f t="shared" si="8"/>
        <v>0.62195703435415972</v>
      </c>
      <c r="M99" s="9">
        <f t="shared" si="9"/>
        <v>0.37804296564584028</v>
      </c>
      <c r="N99" s="9">
        <f t="shared" si="10"/>
        <v>-0.97274742409227277</v>
      </c>
      <c r="O99" s="9">
        <f t="shared" si="11"/>
        <v>1</v>
      </c>
    </row>
    <row r="100" spans="1:15">
      <c r="A100" s="1">
        <v>1</v>
      </c>
      <c r="B100" s="4">
        <v>35</v>
      </c>
      <c r="C100" s="5">
        <v>62</v>
      </c>
      <c r="D100" s="5">
        <v>50</v>
      </c>
      <c r="E100" s="5">
        <v>18</v>
      </c>
      <c r="F100" s="6">
        <v>2.2999999999999998</v>
      </c>
      <c r="G100" s="4">
        <v>4</v>
      </c>
      <c r="H100" s="5">
        <v>5</v>
      </c>
      <c r="I100" s="4">
        <v>4</v>
      </c>
      <c r="J100" s="9">
        <f t="shared" si="6"/>
        <v>-0.39491838137939228</v>
      </c>
      <c r="K100" s="9">
        <f t="shared" si="7"/>
        <v>0.67373502632835636</v>
      </c>
      <c r="L100" s="9">
        <f t="shared" si="8"/>
        <v>0.59746613667617554</v>
      </c>
      <c r="M100" s="9">
        <f t="shared" si="9"/>
        <v>0.59746613667617554</v>
      </c>
      <c r="N100" s="9">
        <f t="shared" si="10"/>
        <v>-0.51505767180151396</v>
      </c>
      <c r="O100" s="9">
        <f t="shared" si="11"/>
        <v>0</v>
      </c>
    </row>
    <row r="101" spans="1:15">
      <c r="A101" s="1">
        <v>1</v>
      </c>
      <c r="B101" s="4">
        <v>29</v>
      </c>
      <c r="C101" s="4">
        <v>0</v>
      </c>
      <c r="D101" s="4">
        <v>0</v>
      </c>
      <c r="E101" s="4">
        <v>0</v>
      </c>
      <c r="F101" s="7">
        <v>0</v>
      </c>
      <c r="G101" s="4">
        <v>3</v>
      </c>
      <c r="H101" s="4">
        <v>1</v>
      </c>
      <c r="I101" s="4">
        <v>2</v>
      </c>
      <c r="J101" s="9">
        <f t="shared" si="6"/>
        <v>-0.48861998516299099</v>
      </c>
      <c r="K101" s="9">
        <f t="shared" si="7"/>
        <v>0.613472411321769</v>
      </c>
      <c r="L101" s="9">
        <f t="shared" si="8"/>
        <v>0.61978128227230878</v>
      </c>
      <c r="M101" s="9">
        <f t="shared" si="9"/>
        <v>0.61978128227230878</v>
      </c>
      <c r="N101" s="9">
        <f t="shared" si="10"/>
        <v>-0.47838863370969459</v>
      </c>
      <c r="O101" s="9">
        <f t="shared" si="11"/>
        <v>1</v>
      </c>
    </row>
    <row r="102" spans="1:15">
      <c r="A102" s="1">
        <v>0</v>
      </c>
      <c r="B102" s="4">
        <v>20</v>
      </c>
      <c r="C102" s="5">
        <v>77</v>
      </c>
      <c r="D102" s="5">
        <v>189</v>
      </c>
      <c r="E102" s="5">
        <v>8</v>
      </c>
      <c r="F102" s="6">
        <v>4.9000000000000004</v>
      </c>
      <c r="G102" s="4">
        <v>2</v>
      </c>
      <c r="H102" s="5">
        <v>1</v>
      </c>
      <c r="I102" s="4">
        <v>5</v>
      </c>
      <c r="J102" s="9">
        <f t="shared" si="6"/>
        <v>-0.63114728482674354</v>
      </c>
      <c r="K102" s="9">
        <f t="shared" si="7"/>
        <v>0.53198111689604621</v>
      </c>
      <c r="L102" s="9">
        <f t="shared" si="8"/>
        <v>0.65274956001161721</v>
      </c>
      <c r="M102" s="9">
        <f t="shared" si="9"/>
        <v>0.34725043998838279</v>
      </c>
      <c r="N102" s="9">
        <f t="shared" si="10"/>
        <v>-1.0577090302833094</v>
      </c>
      <c r="O102" s="9">
        <f t="shared" si="11"/>
        <v>1</v>
      </c>
    </row>
    <row r="103" spans="1:15">
      <c r="A103" s="1">
        <v>0</v>
      </c>
      <c r="B103" s="4">
        <v>35</v>
      </c>
      <c r="C103" s="4">
        <v>31</v>
      </c>
      <c r="D103" s="4">
        <v>114</v>
      </c>
      <c r="E103" s="4">
        <v>128</v>
      </c>
      <c r="F103" s="7">
        <v>4.9000000000000004</v>
      </c>
      <c r="G103" s="4">
        <v>4</v>
      </c>
      <c r="H103" s="4">
        <v>5</v>
      </c>
      <c r="I103" s="4">
        <v>3</v>
      </c>
      <c r="J103" s="9">
        <f t="shared" si="6"/>
        <v>-0.1384450909483213</v>
      </c>
      <c r="K103" s="9">
        <f t="shared" si="7"/>
        <v>0.87071105987512554</v>
      </c>
      <c r="L103" s="9">
        <f t="shared" si="8"/>
        <v>0.53455609551308925</v>
      </c>
      <c r="M103" s="9">
        <f t="shared" si="9"/>
        <v>0.46544390448691075</v>
      </c>
      <c r="N103" s="9">
        <f t="shared" si="10"/>
        <v>-0.76476369546218381</v>
      </c>
      <c r="O103" s="9">
        <f t="shared" si="11"/>
        <v>0</v>
      </c>
    </row>
    <row r="104" spans="1:15">
      <c r="A104" s="1">
        <v>0</v>
      </c>
      <c r="B104" s="4">
        <v>26</v>
      </c>
      <c r="C104" s="5">
        <v>12</v>
      </c>
      <c r="D104" s="5">
        <v>6</v>
      </c>
      <c r="E104" s="5">
        <v>10</v>
      </c>
      <c r="F104" s="6">
        <v>0.5</v>
      </c>
      <c r="G104" s="4">
        <v>2</v>
      </c>
      <c r="H104" s="5">
        <v>4</v>
      </c>
      <c r="I104" s="4">
        <v>5</v>
      </c>
      <c r="J104" s="9">
        <f t="shared" si="6"/>
        <v>-0.35610726175829344</v>
      </c>
      <c r="K104" s="9">
        <f t="shared" si="7"/>
        <v>0.70039749033972398</v>
      </c>
      <c r="L104" s="9">
        <f t="shared" si="8"/>
        <v>0.58809778635947585</v>
      </c>
      <c r="M104" s="9">
        <f t="shared" si="9"/>
        <v>0.41190221364052415</v>
      </c>
      <c r="N104" s="9">
        <f t="shared" si="10"/>
        <v>-0.88696930333622759</v>
      </c>
      <c r="O104" s="9">
        <f t="shared" si="11"/>
        <v>0</v>
      </c>
    </row>
    <row r="105" spans="1:15">
      <c r="A105" s="1">
        <v>0</v>
      </c>
      <c r="B105" s="4">
        <v>24</v>
      </c>
      <c r="C105" s="4">
        <v>47</v>
      </c>
      <c r="D105" s="4">
        <v>18</v>
      </c>
      <c r="E105" s="4">
        <v>5</v>
      </c>
      <c r="F105" s="7">
        <v>1.3</v>
      </c>
      <c r="G105" s="4">
        <v>4</v>
      </c>
      <c r="H105" s="4">
        <v>4</v>
      </c>
      <c r="I105" s="4">
        <v>5</v>
      </c>
      <c r="J105" s="9">
        <f t="shared" si="6"/>
        <v>-0.41604398712075408</v>
      </c>
      <c r="K105" s="9">
        <f t="shared" si="7"/>
        <v>0.65965125368685951</v>
      </c>
      <c r="L105" s="9">
        <f t="shared" si="8"/>
        <v>0.60253622426912501</v>
      </c>
      <c r="M105" s="9">
        <f t="shared" si="9"/>
        <v>0.39746377573087499</v>
      </c>
      <c r="N105" s="9">
        <f t="shared" si="10"/>
        <v>-0.9226514792771553</v>
      </c>
      <c r="O105" s="9">
        <f t="shared" si="11"/>
        <v>1</v>
      </c>
    </row>
    <row r="106" spans="1:15">
      <c r="A106" s="1">
        <v>0</v>
      </c>
      <c r="B106" s="4">
        <v>31</v>
      </c>
      <c r="C106" s="5">
        <v>5</v>
      </c>
      <c r="D106" s="5">
        <v>1</v>
      </c>
      <c r="E106" s="5">
        <v>0</v>
      </c>
      <c r="F106" s="6">
        <v>0.1</v>
      </c>
      <c r="G106" s="4">
        <v>4</v>
      </c>
      <c r="H106" s="5">
        <v>4</v>
      </c>
      <c r="I106" s="4">
        <v>2</v>
      </c>
      <c r="J106" s="9">
        <f t="shared" si="6"/>
        <v>-0.46720169933535249</v>
      </c>
      <c r="K106" s="9">
        <f t="shared" si="7"/>
        <v>0.62675366186550074</v>
      </c>
      <c r="L106" s="9">
        <f t="shared" si="8"/>
        <v>0.61472122266701223</v>
      </c>
      <c r="M106" s="9">
        <f t="shared" si="9"/>
        <v>0.38527877733298777</v>
      </c>
      <c r="N106" s="9">
        <f t="shared" si="10"/>
        <v>-0.95378810975728023</v>
      </c>
      <c r="O106" s="9">
        <f t="shared" si="11"/>
        <v>1</v>
      </c>
    </row>
    <row r="107" spans="1:15">
      <c r="A107" s="1">
        <v>0</v>
      </c>
      <c r="B107" s="4">
        <v>32</v>
      </c>
      <c r="C107" s="4">
        <v>376</v>
      </c>
      <c r="D107" s="4">
        <v>3</v>
      </c>
      <c r="E107" s="4">
        <v>1</v>
      </c>
      <c r="F107" s="7">
        <v>6.8</v>
      </c>
      <c r="G107" s="4">
        <v>3</v>
      </c>
      <c r="H107" s="4">
        <v>4</v>
      </c>
      <c r="I107" s="4">
        <v>5</v>
      </c>
      <c r="J107" s="9">
        <f t="shared" si="6"/>
        <v>-0.363597784732694</v>
      </c>
      <c r="K107" s="9">
        <f t="shared" si="7"/>
        <v>0.69517074680683799</v>
      </c>
      <c r="L107" s="9">
        <f t="shared" si="8"/>
        <v>0.58991107644093177</v>
      </c>
      <c r="M107" s="9">
        <f t="shared" si="9"/>
        <v>0.41008892355906823</v>
      </c>
      <c r="N107" s="9">
        <f t="shared" si="10"/>
        <v>-0.89138125607087537</v>
      </c>
      <c r="O107" s="9">
        <f t="shared" si="11"/>
        <v>0</v>
      </c>
    </row>
    <row r="108" spans="1:15">
      <c r="A108" s="1">
        <v>1</v>
      </c>
      <c r="B108" s="4">
        <v>27</v>
      </c>
      <c r="C108" s="5">
        <v>49</v>
      </c>
      <c r="D108" s="5">
        <v>0</v>
      </c>
      <c r="E108" s="5">
        <v>8</v>
      </c>
      <c r="F108" s="6">
        <v>1</v>
      </c>
      <c r="G108" s="4">
        <v>1</v>
      </c>
      <c r="H108" s="5">
        <v>2</v>
      </c>
      <c r="I108" s="4">
        <v>5</v>
      </c>
      <c r="J108" s="9">
        <f t="shared" si="6"/>
        <v>-0.3584049550747932</v>
      </c>
      <c r="K108" s="9">
        <f t="shared" si="7"/>
        <v>0.69879003912942572</v>
      </c>
      <c r="L108" s="9">
        <f t="shared" si="8"/>
        <v>0.58865426389741915</v>
      </c>
      <c r="M108" s="9">
        <f t="shared" si="9"/>
        <v>0.58865426389741915</v>
      </c>
      <c r="N108" s="9">
        <f t="shared" si="10"/>
        <v>-0.52991625596523373</v>
      </c>
      <c r="O108" s="9">
        <f t="shared" si="11"/>
        <v>0</v>
      </c>
    </row>
    <row r="109" spans="1:15">
      <c r="A109" s="1">
        <v>1</v>
      </c>
      <c r="B109" s="4">
        <v>21</v>
      </c>
      <c r="C109" s="4">
        <v>5</v>
      </c>
      <c r="D109" s="4">
        <v>6</v>
      </c>
      <c r="E109" s="4">
        <v>0</v>
      </c>
      <c r="F109" s="7">
        <v>0.2</v>
      </c>
      <c r="G109" s="4">
        <v>3</v>
      </c>
      <c r="H109" s="4">
        <v>4</v>
      </c>
      <c r="I109" s="4">
        <v>4</v>
      </c>
      <c r="J109" s="9">
        <f t="shared" si="6"/>
        <v>-0.44278420405683244</v>
      </c>
      <c r="K109" s="9">
        <f t="shared" si="7"/>
        <v>0.64224578617002748</v>
      </c>
      <c r="L109" s="9">
        <f t="shared" si="8"/>
        <v>0.60892225050682303</v>
      </c>
      <c r="M109" s="9">
        <f t="shared" si="9"/>
        <v>0.60892225050682303</v>
      </c>
      <c r="N109" s="9">
        <f t="shared" si="10"/>
        <v>-0.49606468689890704</v>
      </c>
      <c r="O109" s="9">
        <f t="shared" si="11"/>
        <v>1</v>
      </c>
    </row>
    <row r="110" spans="1:15">
      <c r="A110" s="1">
        <v>0</v>
      </c>
      <c r="B110" s="4">
        <v>23</v>
      </c>
      <c r="C110" s="5">
        <v>251</v>
      </c>
      <c r="D110" s="5">
        <v>88</v>
      </c>
      <c r="E110" s="5">
        <v>190</v>
      </c>
      <c r="F110" s="6">
        <v>9.4</v>
      </c>
      <c r="G110" s="4">
        <v>1</v>
      </c>
      <c r="H110" s="5">
        <v>2</v>
      </c>
      <c r="I110" s="4">
        <v>1</v>
      </c>
      <c r="J110" s="9">
        <f t="shared" si="6"/>
        <v>1.8631137461017366E-2</v>
      </c>
      <c r="K110" s="9">
        <f t="shared" si="7"/>
        <v>1.0188057800130002</v>
      </c>
      <c r="L110" s="9">
        <f t="shared" si="8"/>
        <v>0.49534235036396634</v>
      </c>
      <c r="M110" s="9">
        <f t="shared" si="9"/>
        <v>0.50465764963603366</v>
      </c>
      <c r="N110" s="9">
        <f t="shared" si="10"/>
        <v>-0.68387500111227595</v>
      </c>
      <c r="O110" s="9">
        <f t="shared" si="11"/>
        <v>0</v>
      </c>
    </row>
    <row r="111" spans="1:15">
      <c r="A111" s="1">
        <v>0</v>
      </c>
      <c r="B111" s="4">
        <v>30</v>
      </c>
      <c r="C111" s="4">
        <v>203</v>
      </c>
      <c r="D111" s="4">
        <v>79</v>
      </c>
      <c r="E111" s="4">
        <v>175</v>
      </c>
      <c r="F111" s="7">
        <v>9.3000000000000007</v>
      </c>
      <c r="G111" s="4">
        <v>2</v>
      </c>
      <c r="H111" s="4">
        <v>5</v>
      </c>
      <c r="I111" s="4">
        <v>5</v>
      </c>
      <c r="J111" s="9">
        <f t="shared" si="6"/>
        <v>0.18062305072579971</v>
      </c>
      <c r="K111" s="9">
        <f t="shared" si="7"/>
        <v>1.1979635226923364</v>
      </c>
      <c r="L111" s="9">
        <f t="shared" si="8"/>
        <v>0.45496660416596768</v>
      </c>
      <c r="M111" s="9">
        <f t="shared" si="9"/>
        <v>0.54503339583403232</v>
      </c>
      <c r="N111" s="9">
        <f t="shared" si="10"/>
        <v>-0.60690820943654455</v>
      </c>
      <c r="O111" s="9">
        <f t="shared" si="11"/>
        <v>0</v>
      </c>
    </row>
    <row r="112" spans="1:15">
      <c r="A112" s="1">
        <v>0</v>
      </c>
      <c r="B112" s="4">
        <v>18</v>
      </c>
      <c r="C112" s="5">
        <v>78</v>
      </c>
      <c r="D112" s="5">
        <v>118</v>
      </c>
      <c r="E112" s="5">
        <v>1</v>
      </c>
      <c r="F112" s="6">
        <v>3.5</v>
      </c>
      <c r="G112" s="4">
        <v>2</v>
      </c>
      <c r="H112" s="5">
        <v>2</v>
      </c>
      <c r="I112" s="4">
        <v>5</v>
      </c>
      <c r="J112" s="9">
        <f t="shared" si="6"/>
        <v>-0.56582842731045124</v>
      </c>
      <c r="K112" s="9">
        <f t="shared" si="7"/>
        <v>0.56788949666640598</v>
      </c>
      <c r="L112" s="9">
        <f t="shared" si="8"/>
        <v>0.63780005040289289</v>
      </c>
      <c r="M112" s="9">
        <f t="shared" si="9"/>
        <v>0.36219994959710711</v>
      </c>
      <c r="N112" s="9">
        <f t="shared" si="10"/>
        <v>-1.0155588726904619</v>
      </c>
      <c r="O112" s="9">
        <f t="shared" si="11"/>
        <v>1</v>
      </c>
    </row>
    <row r="113" spans="1:15">
      <c r="A113" s="1">
        <v>0</v>
      </c>
      <c r="B113" s="4">
        <v>22</v>
      </c>
      <c r="C113" s="4">
        <v>3</v>
      </c>
      <c r="D113" s="4">
        <v>2</v>
      </c>
      <c r="E113" s="4">
        <v>1</v>
      </c>
      <c r="F113" s="7">
        <v>0.1</v>
      </c>
      <c r="G113" s="4">
        <v>4</v>
      </c>
      <c r="H113" s="4">
        <v>4</v>
      </c>
      <c r="I113" s="4">
        <v>5</v>
      </c>
      <c r="J113" s="9">
        <f t="shared" si="6"/>
        <v>-0.42054092599902138</v>
      </c>
      <c r="K113" s="9">
        <f t="shared" si="7"/>
        <v>0.6566915022165718</v>
      </c>
      <c r="L113" s="9">
        <f t="shared" si="8"/>
        <v>0.60361268145701785</v>
      </c>
      <c r="M113" s="9">
        <f t="shared" si="9"/>
        <v>0.39638731854298215</v>
      </c>
      <c r="N113" s="9">
        <f t="shared" si="10"/>
        <v>-0.92536346860468965</v>
      </c>
      <c r="O113" s="9">
        <f t="shared" si="11"/>
        <v>1</v>
      </c>
    </row>
    <row r="114" spans="1:15">
      <c r="A114" s="1">
        <v>1</v>
      </c>
      <c r="B114" s="4">
        <v>28</v>
      </c>
      <c r="C114" s="5">
        <v>42</v>
      </c>
      <c r="D114" s="5">
        <v>5</v>
      </c>
      <c r="E114" s="5">
        <v>2</v>
      </c>
      <c r="F114" s="6">
        <v>9.1</v>
      </c>
      <c r="G114" s="4">
        <v>2</v>
      </c>
      <c r="H114" s="5">
        <v>4</v>
      </c>
      <c r="I114" s="4">
        <v>5</v>
      </c>
      <c r="J114" s="9">
        <f t="shared" si="6"/>
        <v>6.5569909835049595E-2</v>
      </c>
      <c r="K114" s="9">
        <f t="shared" si="7"/>
        <v>1.0677673821458209</v>
      </c>
      <c r="L114" s="9">
        <f t="shared" si="8"/>
        <v>0.48361339318654517</v>
      </c>
      <c r="M114" s="9">
        <f t="shared" si="9"/>
        <v>0.48361339318654517</v>
      </c>
      <c r="N114" s="9">
        <f t="shared" si="10"/>
        <v>-0.72646946586373262</v>
      </c>
      <c r="O114" s="9">
        <f t="shared" si="11"/>
        <v>0</v>
      </c>
    </row>
    <row r="115" spans="1:15">
      <c r="A115" s="1">
        <v>1</v>
      </c>
      <c r="B115" s="4">
        <v>33</v>
      </c>
      <c r="C115" s="4">
        <v>188</v>
      </c>
      <c r="D115" s="4">
        <v>200</v>
      </c>
      <c r="E115" s="4">
        <v>7</v>
      </c>
      <c r="F115" s="7">
        <v>7</v>
      </c>
      <c r="G115" s="4">
        <v>3</v>
      </c>
      <c r="H115" s="4">
        <v>5</v>
      </c>
      <c r="I115" s="4">
        <v>5</v>
      </c>
      <c r="J115" s="9">
        <f t="shared" si="6"/>
        <v>-0.57902738492563144</v>
      </c>
      <c r="K115" s="9">
        <f t="shared" si="7"/>
        <v>0.56044319706906842</v>
      </c>
      <c r="L115" s="9">
        <f t="shared" si="8"/>
        <v>0.64084357692626603</v>
      </c>
      <c r="M115" s="9">
        <f t="shared" si="9"/>
        <v>0.64084357692626603</v>
      </c>
      <c r="N115" s="9">
        <f t="shared" si="10"/>
        <v>-0.44496988159778811</v>
      </c>
      <c r="O115" s="9">
        <f t="shared" si="11"/>
        <v>1</v>
      </c>
    </row>
    <row r="116" spans="1:15">
      <c r="A116" s="1">
        <v>0</v>
      </c>
      <c r="B116" s="4">
        <v>20</v>
      </c>
      <c r="C116" s="5">
        <v>169</v>
      </c>
      <c r="D116" s="5">
        <v>71</v>
      </c>
      <c r="E116" s="5">
        <v>129</v>
      </c>
      <c r="F116" s="6">
        <v>6.7</v>
      </c>
      <c r="G116" s="4">
        <v>3</v>
      </c>
      <c r="H116" s="5">
        <v>3</v>
      </c>
      <c r="I116" s="4">
        <v>1</v>
      </c>
      <c r="J116" s="9">
        <f t="shared" si="6"/>
        <v>-0.17921649176346494</v>
      </c>
      <c r="K116" s="9">
        <f t="shared" si="7"/>
        <v>0.83592490894860916</v>
      </c>
      <c r="L116" s="9">
        <f t="shared" si="8"/>
        <v>0.54468458656769159</v>
      </c>
      <c r="M116" s="9">
        <f t="shared" si="9"/>
        <v>0.45531541343230841</v>
      </c>
      <c r="N116" s="9">
        <f t="shared" si="10"/>
        <v>-0.78676488385990251</v>
      </c>
      <c r="O116" s="9">
        <f t="shared" si="11"/>
        <v>0</v>
      </c>
    </row>
    <row r="117" spans="1:15">
      <c r="A117" s="1">
        <v>1</v>
      </c>
      <c r="B117" s="4">
        <v>27</v>
      </c>
      <c r="C117" s="4">
        <v>22</v>
      </c>
      <c r="D117" s="4">
        <v>16</v>
      </c>
      <c r="E117" s="4">
        <v>1</v>
      </c>
      <c r="F117" s="7">
        <v>0.7</v>
      </c>
      <c r="G117" s="4">
        <v>0</v>
      </c>
      <c r="H117" s="4">
        <v>4</v>
      </c>
      <c r="I117" s="4">
        <v>5</v>
      </c>
      <c r="J117" s="9">
        <f t="shared" si="6"/>
        <v>-0.36734730695737861</v>
      </c>
      <c r="K117" s="9">
        <f t="shared" si="7"/>
        <v>0.69256906921377692</v>
      </c>
      <c r="L117" s="9">
        <f t="shared" si="8"/>
        <v>0.59081783909977426</v>
      </c>
      <c r="M117" s="9">
        <f t="shared" si="9"/>
        <v>0.59081783909977426</v>
      </c>
      <c r="N117" s="9">
        <f t="shared" si="10"/>
        <v>-0.52624753396056656</v>
      </c>
      <c r="O117" s="9">
        <f t="shared" si="11"/>
        <v>0</v>
      </c>
    </row>
    <row r="118" spans="1:15">
      <c r="A118" s="1">
        <v>0</v>
      </c>
      <c r="B118" s="4">
        <v>24</v>
      </c>
      <c r="C118" s="5">
        <v>0</v>
      </c>
      <c r="D118" s="5">
        <v>0</v>
      </c>
      <c r="E118" s="5">
        <v>0</v>
      </c>
      <c r="F118" s="6">
        <v>0</v>
      </c>
      <c r="G118" s="4">
        <v>2</v>
      </c>
      <c r="H118" s="5">
        <v>3</v>
      </c>
      <c r="I118" s="4">
        <v>4</v>
      </c>
      <c r="J118" s="9">
        <f t="shared" si="6"/>
        <v>-0.42272055119130109</v>
      </c>
      <c r="K118" s="9">
        <f t="shared" si="7"/>
        <v>0.65526171963589752</v>
      </c>
      <c r="L118" s="9">
        <f t="shared" si="8"/>
        <v>0.60413407024235832</v>
      </c>
      <c r="M118" s="9">
        <f t="shared" si="9"/>
        <v>0.39586592975764168</v>
      </c>
      <c r="N118" s="9">
        <f t="shared" si="10"/>
        <v>-0.92667968627052122</v>
      </c>
      <c r="O118" s="9">
        <f t="shared" si="11"/>
        <v>1</v>
      </c>
    </row>
    <row r="119" spans="1:15">
      <c r="A119" s="1">
        <v>1</v>
      </c>
      <c r="B119" s="4">
        <v>31</v>
      </c>
      <c r="C119" s="4">
        <v>306</v>
      </c>
      <c r="D119" s="4">
        <v>63</v>
      </c>
      <c r="E119" s="4">
        <v>23</v>
      </c>
      <c r="F119" s="7">
        <v>6.9</v>
      </c>
      <c r="G119" s="4">
        <v>4</v>
      </c>
      <c r="H119" s="4">
        <v>5</v>
      </c>
      <c r="I119" s="4">
        <v>4</v>
      </c>
      <c r="J119" s="9">
        <f t="shared" si="6"/>
        <v>-0.40437065272654144</v>
      </c>
      <c r="K119" s="9">
        <f t="shared" si="7"/>
        <v>0.66739670301097975</v>
      </c>
      <c r="L119" s="9">
        <f t="shared" si="8"/>
        <v>0.59973730198350705</v>
      </c>
      <c r="M119" s="9">
        <f t="shared" si="9"/>
        <v>0.59973730198350705</v>
      </c>
      <c r="N119" s="9">
        <f t="shared" si="10"/>
        <v>-0.5112635496690312</v>
      </c>
      <c r="O119" s="9">
        <f t="shared" si="11"/>
        <v>0</v>
      </c>
    </row>
    <row r="120" spans="1:15">
      <c r="A120" s="1">
        <v>1</v>
      </c>
      <c r="B120" s="4">
        <v>19</v>
      </c>
      <c r="C120" s="5">
        <v>285</v>
      </c>
      <c r="D120" s="5">
        <v>104</v>
      </c>
      <c r="E120" s="5">
        <v>18</v>
      </c>
      <c r="F120" s="6">
        <v>7.2</v>
      </c>
      <c r="G120" s="4">
        <v>3</v>
      </c>
      <c r="H120" s="5">
        <v>2</v>
      </c>
      <c r="I120" s="4">
        <v>5</v>
      </c>
      <c r="J120" s="9">
        <f t="shared" si="6"/>
        <v>-0.50002886066175722</v>
      </c>
      <c r="K120" s="9">
        <f t="shared" si="7"/>
        <v>0.60651315508901682</v>
      </c>
      <c r="L120" s="9">
        <f t="shared" si="8"/>
        <v>0.62246611354053305</v>
      </c>
      <c r="M120" s="9">
        <f t="shared" si="9"/>
        <v>0.62246611354053305</v>
      </c>
      <c r="N120" s="9">
        <f t="shared" si="10"/>
        <v>-0.47406608820443652</v>
      </c>
      <c r="O120" s="9">
        <f t="shared" si="11"/>
        <v>1</v>
      </c>
    </row>
    <row r="121" spans="1:15">
      <c r="A121" s="1">
        <v>0</v>
      </c>
      <c r="B121" s="4">
        <v>35</v>
      </c>
      <c r="C121" s="4">
        <v>44</v>
      </c>
      <c r="D121" s="4">
        <v>39</v>
      </c>
      <c r="E121" s="4">
        <v>1</v>
      </c>
      <c r="F121" s="7">
        <v>1.5</v>
      </c>
      <c r="G121" s="4">
        <v>1</v>
      </c>
      <c r="H121" s="4">
        <v>3</v>
      </c>
      <c r="I121" s="4">
        <v>4</v>
      </c>
      <c r="J121" s="9">
        <f t="shared" si="6"/>
        <v>-0.41633286288057475</v>
      </c>
      <c r="K121" s="9">
        <f t="shared" si="7"/>
        <v>0.65946072395077016</v>
      </c>
      <c r="L121" s="9">
        <f t="shared" si="8"/>
        <v>0.60260540401296425</v>
      </c>
      <c r="M121" s="9">
        <f t="shared" si="9"/>
        <v>0.39739459598703575</v>
      </c>
      <c r="N121" s="9">
        <f t="shared" si="10"/>
        <v>-0.92282554737903455</v>
      </c>
      <c r="O121" s="9">
        <f t="shared" si="11"/>
        <v>1</v>
      </c>
    </row>
    <row r="122" spans="1:15">
      <c r="A122" s="1">
        <v>1</v>
      </c>
      <c r="B122" s="4">
        <v>26</v>
      </c>
      <c r="C122" s="5">
        <v>213</v>
      </c>
      <c r="D122" s="5">
        <v>117</v>
      </c>
      <c r="E122" s="5">
        <v>74</v>
      </c>
      <c r="F122" s="6">
        <v>7.3</v>
      </c>
      <c r="G122" s="4">
        <v>2</v>
      </c>
      <c r="H122" s="5">
        <v>4</v>
      </c>
      <c r="I122" s="4">
        <v>5</v>
      </c>
      <c r="J122" s="9">
        <f t="shared" si="6"/>
        <v>-0.27221355761910704</v>
      </c>
      <c r="K122" s="9">
        <f t="shared" si="7"/>
        <v>0.76169157867938508</v>
      </c>
      <c r="L122" s="9">
        <f t="shared" si="8"/>
        <v>0.56763624921771427</v>
      </c>
      <c r="M122" s="9">
        <f t="shared" si="9"/>
        <v>0.56763624921771427</v>
      </c>
      <c r="N122" s="9">
        <f t="shared" si="10"/>
        <v>-0.56627447171553558</v>
      </c>
      <c r="O122" s="9">
        <f t="shared" si="11"/>
        <v>0</v>
      </c>
    </row>
    <row r="123" spans="1:15">
      <c r="A123" s="1">
        <v>1</v>
      </c>
      <c r="B123" s="4">
        <v>30</v>
      </c>
      <c r="C123" s="4">
        <v>163</v>
      </c>
      <c r="D123" s="4">
        <v>160</v>
      </c>
      <c r="E123" s="4">
        <v>21</v>
      </c>
      <c r="F123" s="7">
        <v>6.1</v>
      </c>
      <c r="G123" s="4">
        <v>3</v>
      </c>
      <c r="H123" s="4">
        <v>2</v>
      </c>
      <c r="I123" s="4">
        <v>5</v>
      </c>
      <c r="J123" s="9">
        <f t="shared" si="6"/>
        <v>-0.52456930408675795</v>
      </c>
      <c r="K123" s="9">
        <f t="shared" si="7"/>
        <v>0.59181019971903737</v>
      </c>
      <c r="L123" s="9">
        <f t="shared" si="8"/>
        <v>0.62821560018682188</v>
      </c>
      <c r="M123" s="9">
        <f t="shared" si="9"/>
        <v>0.62821560018682188</v>
      </c>
      <c r="N123" s="9">
        <f t="shared" si="10"/>
        <v>-0.46487185903275774</v>
      </c>
      <c r="O123" s="9">
        <f t="shared" si="11"/>
        <v>1</v>
      </c>
    </row>
    <row r="124" spans="1:15">
      <c r="A124" s="1">
        <v>1</v>
      </c>
      <c r="B124" s="4">
        <v>21</v>
      </c>
      <c r="C124" s="5">
        <v>71</v>
      </c>
      <c r="D124" s="5">
        <v>186</v>
      </c>
      <c r="E124" s="5">
        <v>1</v>
      </c>
      <c r="F124" s="6">
        <v>4.5999999999999996</v>
      </c>
      <c r="G124" s="4">
        <v>3</v>
      </c>
      <c r="H124" s="5">
        <v>3</v>
      </c>
      <c r="I124" s="4">
        <v>5</v>
      </c>
      <c r="J124" s="9">
        <f t="shared" si="6"/>
        <v>-0.64142204152632909</v>
      </c>
      <c r="K124" s="9">
        <f t="shared" si="7"/>
        <v>0.52654312521283619</v>
      </c>
      <c r="L124" s="9">
        <f t="shared" si="8"/>
        <v>0.65507484425674267</v>
      </c>
      <c r="M124" s="9">
        <f t="shared" si="9"/>
        <v>0.65507484425674267</v>
      </c>
      <c r="N124" s="9">
        <f t="shared" si="10"/>
        <v>-0.4230057838339234</v>
      </c>
      <c r="O124" s="9">
        <f t="shared" si="11"/>
        <v>1</v>
      </c>
    </row>
    <row r="125" spans="1:15">
      <c r="A125" s="1">
        <v>1</v>
      </c>
      <c r="B125" s="4">
        <v>29</v>
      </c>
      <c r="C125" s="4">
        <v>343</v>
      </c>
      <c r="D125" s="4">
        <v>215</v>
      </c>
      <c r="E125" s="4">
        <v>56</v>
      </c>
      <c r="F125" s="7">
        <v>10.9</v>
      </c>
      <c r="G125" s="4">
        <v>4</v>
      </c>
      <c r="H125" s="4">
        <v>3</v>
      </c>
      <c r="I125" s="4">
        <v>5</v>
      </c>
      <c r="J125" s="9">
        <f t="shared" si="6"/>
        <v>-0.47992473817440662</v>
      </c>
      <c r="K125" s="9">
        <f t="shared" si="7"/>
        <v>0.61882996432639947</v>
      </c>
      <c r="L125" s="9">
        <f t="shared" si="8"/>
        <v>0.61773010262761185</v>
      </c>
      <c r="M125" s="9">
        <f t="shared" si="9"/>
        <v>0.61773010262761185</v>
      </c>
      <c r="N125" s="9">
        <f t="shared" si="10"/>
        <v>-0.48170364405730509</v>
      </c>
      <c r="O125" s="9">
        <f t="shared" si="11"/>
        <v>1</v>
      </c>
    </row>
    <row r="126" spans="1:15">
      <c r="A126" s="1">
        <v>1</v>
      </c>
      <c r="B126" s="4">
        <v>23</v>
      </c>
      <c r="C126" s="5">
        <v>194</v>
      </c>
      <c r="D126" s="5">
        <v>67</v>
      </c>
      <c r="E126" s="5">
        <v>339</v>
      </c>
      <c r="F126" s="6">
        <v>11</v>
      </c>
      <c r="G126" s="4">
        <v>3</v>
      </c>
      <c r="H126" s="5">
        <v>4</v>
      </c>
      <c r="I126" s="4">
        <v>5</v>
      </c>
      <c r="J126" s="9">
        <f t="shared" si="6"/>
        <v>0.63599433283383022</v>
      </c>
      <c r="K126" s="9">
        <f t="shared" si="7"/>
        <v>1.8888994026887238</v>
      </c>
      <c r="L126" s="9">
        <f t="shared" si="8"/>
        <v>0.34615258636880586</v>
      </c>
      <c r="M126" s="9">
        <f t="shared" si="9"/>
        <v>0.34615258636880586</v>
      </c>
      <c r="N126" s="9">
        <f t="shared" si="10"/>
        <v>-1.0608756000708905</v>
      </c>
      <c r="O126" s="9">
        <f t="shared" si="11"/>
        <v>0</v>
      </c>
    </row>
    <row r="127" spans="1:15">
      <c r="A127" s="1">
        <v>1</v>
      </c>
      <c r="B127" s="4">
        <v>21</v>
      </c>
      <c r="C127" s="5">
        <v>140</v>
      </c>
      <c r="D127" s="5">
        <v>16</v>
      </c>
      <c r="E127" s="5">
        <v>9</v>
      </c>
      <c r="F127" s="6">
        <v>9.8000000000000007</v>
      </c>
      <c r="G127" s="4">
        <v>1</v>
      </c>
      <c r="H127" s="5">
        <v>4</v>
      </c>
      <c r="I127" s="4">
        <v>5</v>
      </c>
      <c r="J127" s="9">
        <f t="shared" si="6"/>
        <v>-4.9715891516419614E-3</v>
      </c>
      <c r="K127" s="9">
        <f t="shared" si="7"/>
        <v>0.99504074874292203</v>
      </c>
      <c r="L127" s="9">
        <f t="shared" si="8"/>
        <v>0.5012428947278903</v>
      </c>
      <c r="M127" s="9">
        <f t="shared" si="9"/>
        <v>0.5012428947278903</v>
      </c>
      <c r="N127" s="9">
        <f t="shared" si="10"/>
        <v>-0.69066447556827915</v>
      </c>
      <c r="O127" s="9">
        <f t="shared" si="11"/>
        <v>0</v>
      </c>
    </row>
    <row r="128" spans="1:15">
      <c r="A128" s="1">
        <v>0</v>
      </c>
      <c r="B128" s="4">
        <v>22</v>
      </c>
      <c r="C128" s="4">
        <v>109</v>
      </c>
      <c r="D128" s="4">
        <v>226</v>
      </c>
      <c r="E128" s="4">
        <v>18</v>
      </c>
      <c r="F128" s="7">
        <v>6.3</v>
      </c>
      <c r="G128" s="4">
        <v>4</v>
      </c>
      <c r="H128" s="4">
        <v>3</v>
      </c>
      <c r="I128" s="4">
        <v>5</v>
      </c>
      <c r="J128" s="9">
        <f t="shared" si="6"/>
        <v>-0.64327734847950258</v>
      </c>
      <c r="K128" s="9">
        <f t="shared" si="7"/>
        <v>0.525567131755168</v>
      </c>
      <c r="L128" s="9">
        <f t="shared" si="8"/>
        <v>0.65549393349180118</v>
      </c>
      <c r="M128" s="9">
        <f t="shared" si="9"/>
        <v>0.34450606650819882</v>
      </c>
      <c r="N128" s="9">
        <f t="shared" si="10"/>
        <v>-1.0656435790805716</v>
      </c>
      <c r="O128" s="9">
        <f t="shared" si="11"/>
        <v>1</v>
      </c>
    </row>
    <row r="129" spans="1:15">
      <c r="A129" s="1">
        <v>1</v>
      </c>
      <c r="B129" s="4">
        <v>26</v>
      </c>
      <c r="C129" s="5">
        <v>297</v>
      </c>
      <c r="D129" s="5">
        <v>122</v>
      </c>
      <c r="E129" s="5">
        <v>167</v>
      </c>
      <c r="F129" s="6">
        <v>10.4</v>
      </c>
      <c r="G129" s="4">
        <v>4</v>
      </c>
      <c r="H129" s="5">
        <v>2</v>
      </c>
      <c r="I129" s="4">
        <v>3</v>
      </c>
      <c r="J129" s="9">
        <f t="shared" si="6"/>
        <v>-7.7178530010031263E-2</v>
      </c>
      <c r="K129" s="9">
        <f t="shared" si="7"/>
        <v>0.92572456923619229</v>
      </c>
      <c r="L129" s="9">
        <f t="shared" si="8"/>
        <v>0.51928506078968184</v>
      </c>
      <c r="M129" s="9">
        <f t="shared" si="9"/>
        <v>0.51928506078968184</v>
      </c>
      <c r="N129" s="9">
        <f t="shared" si="10"/>
        <v>-0.65530229652240435</v>
      </c>
      <c r="O129" s="9">
        <f t="shared" si="11"/>
        <v>0</v>
      </c>
    </row>
    <row r="130" spans="1:15">
      <c r="A130" s="1">
        <v>0</v>
      </c>
      <c r="B130" s="4">
        <v>33</v>
      </c>
      <c r="C130" s="5">
        <v>43</v>
      </c>
      <c r="D130" s="5">
        <v>2</v>
      </c>
      <c r="E130" s="5">
        <v>0</v>
      </c>
      <c r="F130" s="6">
        <v>6.8</v>
      </c>
      <c r="G130" s="4">
        <v>4</v>
      </c>
      <c r="H130" s="5">
        <v>2</v>
      </c>
      <c r="I130" s="4">
        <v>5</v>
      </c>
      <c r="J130" s="9">
        <f t="shared" si="6"/>
        <v>-8.5903643984394443E-2</v>
      </c>
      <c r="K130" s="9">
        <f t="shared" si="7"/>
        <v>0.91768265120404424</v>
      </c>
      <c r="L130" s="9">
        <f t="shared" si="8"/>
        <v>0.52146271405862477</v>
      </c>
      <c r="M130" s="9">
        <f t="shared" si="9"/>
        <v>0.47853728594137523</v>
      </c>
      <c r="N130" s="9">
        <f t="shared" si="10"/>
        <v>-0.73702114857242418</v>
      </c>
      <c r="O130" s="9">
        <f t="shared" si="11"/>
        <v>0</v>
      </c>
    </row>
    <row r="131" spans="1:15">
      <c r="A131" s="1">
        <v>0</v>
      </c>
      <c r="B131" s="4">
        <v>20</v>
      </c>
      <c r="C131" s="4">
        <v>194</v>
      </c>
      <c r="D131" s="4">
        <v>205</v>
      </c>
      <c r="E131" s="4">
        <v>32</v>
      </c>
      <c r="F131" s="7">
        <v>7.7</v>
      </c>
      <c r="G131" s="4">
        <v>1</v>
      </c>
      <c r="H131" s="4">
        <v>4</v>
      </c>
      <c r="I131" s="4">
        <v>1</v>
      </c>
      <c r="J131" s="9">
        <f t="shared" si="6"/>
        <v>-0.62536703865092202</v>
      </c>
      <c r="K131" s="9">
        <f t="shared" si="7"/>
        <v>0.53506500293647163</v>
      </c>
      <c r="L131" s="9">
        <f t="shared" si="8"/>
        <v>0.65143821146796399</v>
      </c>
      <c r="M131" s="9">
        <f t="shared" si="9"/>
        <v>0.34856178853203601</v>
      </c>
      <c r="N131" s="9">
        <f t="shared" si="10"/>
        <v>-1.0539397659833492</v>
      </c>
      <c r="O131" s="9">
        <f t="shared" si="11"/>
        <v>1</v>
      </c>
    </row>
    <row r="132" spans="1:15">
      <c r="A132" s="1">
        <v>1</v>
      </c>
      <c r="B132" s="4">
        <v>28</v>
      </c>
      <c r="C132" s="5">
        <v>171</v>
      </c>
      <c r="D132" s="5">
        <v>315</v>
      </c>
      <c r="E132" s="5">
        <v>71</v>
      </c>
      <c r="F132" s="6">
        <v>10.1</v>
      </c>
      <c r="G132" s="4">
        <v>2</v>
      </c>
      <c r="H132" s="5">
        <v>4</v>
      </c>
      <c r="I132" s="4">
        <v>5</v>
      </c>
      <c r="J132" s="9">
        <f t="shared" si="6"/>
        <v>-0.51302538144519505</v>
      </c>
      <c r="K132" s="9">
        <f t="shared" si="7"/>
        <v>0.59868159600876847</v>
      </c>
      <c r="L132" s="9">
        <f t="shared" si="8"/>
        <v>0.62551542627160828</v>
      </c>
      <c r="M132" s="9">
        <f t="shared" si="9"/>
        <v>0.62551542627160828</v>
      </c>
      <c r="N132" s="9">
        <f t="shared" si="10"/>
        <v>-0.46917928707455142</v>
      </c>
      <c r="O132" s="9">
        <f t="shared" si="11"/>
        <v>1</v>
      </c>
    </row>
    <row r="133" spans="1:15">
      <c r="A133" s="1">
        <v>0</v>
      </c>
      <c r="B133" s="4">
        <v>25</v>
      </c>
      <c r="C133" s="4">
        <v>120</v>
      </c>
      <c r="D133" s="4">
        <v>221</v>
      </c>
      <c r="E133" s="4">
        <v>11</v>
      </c>
      <c r="F133" s="7">
        <v>6.3</v>
      </c>
      <c r="G133" s="4">
        <v>1</v>
      </c>
      <c r="H133" s="4">
        <v>4</v>
      </c>
      <c r="I133" s="4">
        <v>5</v>
      </c>
      <c r="J133" s="9">
        <f t="shared" ref="J133:J196" si="12">$A$2+$B$2*B133+$C$2*C133+$D$2*D133+$E$2*E133+$F$2*F133+$G$2*G133+$H$2*H133+$I$2*I133</f>
        <v>-0.59951331776353722</v>
      </c>
      <c r="K133" s="9">
        <f t="shared" ref="K133:K196" si="13">EXP(J133)</f>
        <v>0.54907879797467496</v>
      </c>
      <c r="L133" s="9">
        <f t="shared" ref="L133:L196" si="14">1/(1+K133)</f>
        <v>0.64554495310854321</v>
      </c>
      <c r="M133" s="9">
        <f t="shared" ref="M133:M196" si="15">IF(A133=1,L133,1-L133)</f>
        <v>0.35445504689145679</v>
      </c>
      <c r="N133" s="9">
        <f t="shared" ref="N133:N196" si="16">LN(M133)</f>
        <v>-1.0371737481269374</v>
      </c>
      <c r="O133" s="9">
        <f t="shared" ref="O133:O196" si="17">IF(L133&gt;$M$1,1,0)</f>
        <v>1</v>
      </c>
    </row>
    <row r="134" spans="1:15">
      <c r="A134" s="1">
        <v>1</v>
      </c>
      <c r="B134" s="4">
        <v>19</v>
      </c>
      <c r="C134" s="5">
        <v>105</v>
      </c>
      <c r="D134" s="5">
        <v>18</v>
      </c>
      <c r="E134" s="5">
        <v>24</v>
      </c>
      <c r="F134" s="6">
        <v>2.6</v>
      </c>
      <c r="G134" s="4">
        <v>3</v>
      </c>
      <c r="H134" s="5">
        <v>3</v>
      </c>
      <c r="I134" s="4">
        <v>3</v>
      </c>
      <c r="J134" s="9">
        <f t="shared" si="12"/>
        <v>-0.41897667662198751</v>
      </c>
      <c r="K134" s="9">
        <f t="shared" si="13"/>
        <v>0.65771953533027394</v>
      </c>
      <c r="L134" s="9">
        <f t="shared" si="14"/>
        <v>0.60323835165564721</v>
      </c>
      <c r="M134" s="9">
        <f t="shared" si="15"/>
        <v>0.60323835165564721</v>
      </c>
      <c r="N134" s="9">
        <f t="shared" si="16"/>
        <v>-0.50544288397855419</v>
      </c>
      <c r="O134" s="9">
        <f t="shared" si="17"/>
        <v>1</v>
      </c>
    </row>
    <row r="135" spans="1:15">
      <c r="A135" s="1">
        <v>0</v>
      </c>
      <c r="B135" s="4">
        <v>24</v>
      </c>
      <c r="C135" s="4">
        <v>0</v>
      </c>
      <c r="D135" s="4">
        <v>0</v>
      </c>
      <c r="E135" s="4">
        <v>0</v>
      </c>
      <c r="F135" s="7">
        <v>0</v>
      </c>
      <c r="G135" s="4">
        <v>1</v>
      </c>
      <c r="H135" s="4">
        <v>3</v>
      </c>
      <c r="I135" s="4">
        <v>5</v>
      </c>
      <c r="J135" s="9">
        <f t="shared" si="12"/>
        <v>-0.38485737642931528</v>
      </c>
      <c r="K135" s="9">
        <f t="shared" si="13"/>
        <v>0.68054769142501437</v>
      </c>
      <c r="L135" s="9">
        <f t="shared" si="14"/>
        <v>0.5950441068126151</v>
      </c>
      <c r="M135" s="9">
        <f t="shared" si="15"/>
        <v>0.4049558931873849</v>
      </c>
      <c r="N135" s="9">
        <f t="shared" si="16"/>
        <v>-0.90397712351641613</v>
      </c>
      <c r="O135" s="9">
        <f t="shared" si="17"/>
        <v>0</v>
      </c>
    </row>
    <row r="136" spans="1:15">
      <c r="A136" s="1">
        <v>1</v>
      </c>
      <c r="B136" s="4">
        <v>29</v>
      </c>
      <c r="C136" s="5">
        <v>56</v>
      </c>
      <c r="D136" s="5">
        <v>38</v>
      </c>
      <c r="E136" s="5">
        <v>140</v>
      </c>
      <c r="F136" s="6">
        <v>4.2</v>
      </c>
      <c r="G136" s="4">
        <v>4</v>
      </c>
      <c r="H136" s="5">
        <v>3</v>
      </c>
      <c r="I136" s="4">
        <v>5</v>
      </c>
      <c r="J136" s="9">
        <f t="shared" si="12"/>
        <v>3.3056855941513558E-3</v>
      </c>
      <c r="K136" s="9">
        <f t="shared" si="13"/>
        <v>1.0033111553982652</v>
      </c>
      <c r="L136" s="9">
        <f t="shared" si="14"/>
        <v>0.49917357935402534</v>
      </c>
      <c r="M136" s="9">
        <f t="shared" si="15"/>
        <v>0.49917357935402534</v>
      </c>
      <c r="N136" s="9">
        <f t="shared" si="16"/>
        <v>-0.69480138930105484</v>
      </c>
      <c r="O136" s="9">
        <f t="shared" si="17"/>
        <v>0</v>
      </c>
    </row>
    <row r="137" spans="1:15">
      <c r="A137" s="1">
        <v>1</v>
      </c>
      <c r="B137" s="4">
        <v>30</v>
      </c>
      <c r="C137" s="4">
        <v>0</v>
      </c>
      <c r="D137" s="4">
        <v>5</v>
      </c>
      <c r="E137" s="4">
        <v>0</v>
      </c>
      <c r="F137" s="7">
        <v>0.1</v>
      </c>
      <c r="G137" s="4">
        <v>2</v>
      </c>
      <c r="H137" s="4">
        <v>5</v>
      </c>
      <c r="I137" s="4">
        <v>5</v>
      </c>
      <c r="J137" s="9">
        <f t="shared" si="12"/>
        <v>-0.36426000690461252</v>
      </c>
      <c r="K137" s="9">
        <f t="shared" si="13"/>
        <v>0.69471054172085733</v>
      </c>
      <c r="L137" s="9">
        <f t="shared" si="14"/>
        <v>0.59007126903487106</v>
      </c>
      <c r="M137" s="9">
        <f t="shared" si="15"/>
        <v>0.59007126903487106</v>
      </c>
      <c r="N137" s="9">
        <f t="shared" si="16"/>
        <v>-0.52751195440313958</v>
      </c>
      <c r="O137" s="9">
        <f t="shared" si="17"/>
        <v>0</v>
      </c>
    </row>
    <row r="138" spans="1:15">
      <c r="A138" s="1">
        <v>1</v>
      </c>
      <c r="B138" s="4">
        <v>27</v>
      </c>
      <c r="C138" s="5">
        <v>9</v>
      </c>
      <c r="D138" s="5">
        <v>1</v>
      </c>
      <c r="E138" s="5">
        <v>7</v>
      </c>
      <c r="F138" s="6">
        <v>0.3</v>
      </c>
      <c r="G138" s="4">
        <v>1</v>
      </c>
      <c r="H138" s="5">
        <v>3</v>
      </c>
      <c r="I138" s="4">
        <v>4</v>
      </c>
      <c r="J138" s="9">
        <f t="shared" si="12"/>
        <v>-0.37815562551649662</v>
      </c>
      <c r="K138" s="9">
        <f t="shared" si="13"/>
        <v>0.68512386961275651</v>
      </c>
      <c r="L138" s="9">
        <f t="shared" si="14"/>
        <v>0.59342818532966435</v>
      </c>
      <c r="M138" s="9">
        <f t="shared" si="15"/>
        <v>0.59342818532966435</v>
      </c>
      <c r="N138" s="9">
        <f t="shared" si="16"/>
        <v>-0.52183907422566544</v>
      </c>
      <c r="O138" s="9">
        <f t="shared" si="17"/>
        <v>0</v>
      </c>
    </row>
    <row r="139" spans="1:15">
      <c r="A139" s="1">
        <v>0</v>
      </c>
      <c r="B139" s="4">
        <v>31</v>
      </c>
      <c r="C139" s="4">
        <v>283</v>
      </c>
      <c r="D139" s="4">
        <v>131</v>
      </c>
      <c r="E139" s="4">
        <v>127</v>
      </c>
      <c r="F139" s="7">
        <v>9.6</v>
      </c>
      <c r="G139" s="4">
        <v>2</v>
      </c>
      <c r="H139" s="4">
        <v>4</v>
      </c>
      <c r="I139" s="4">
        <v>5</v>
      </c>
      <c r="J139" s="9">
        <f t="shared" si="12"/>
        <v>-0.10647767097682455</v>
      </c>
      <c r="K139" s="9">
        <f t="shared" si="13"/>
        <v>0.89899512162002548</v>
      </c>
      <c r="L139" s="9">
        <f t="shared" si="14"/>
        <v>0.52659429643342315</v>
      </c>
      <c r="M139" s="9">
        <f t="shared" si="15"/>
        <v>0.47340570356657685</v>
      </c>
      <c r="N139" s="9">
        <f t="shared" si="16"/>
        <v>-0.74780253388320284</v>
      </c>
      <c r="O139" s="9">
        <f t="shared" si="17"/>
        <v>0</v>
      </c>
    </row>
    <row r="140" spans="1:15">
      <c r="A140" s="1">
        <v>1</v>
      </c>
      <c r="B140" s="4">
        <v>35</v>
      </c>
      <c r="C140" s="5">
        <v>157</v>
      </c>
      <c r="D140" s="5">
        <v>25</v>
      </c>
      <c r="E140" s="5">
        <v>51</v>
      </c>
      <c r="F140" s="6">
        <v>4.0999999999999996</v>
      </c>
      <c r="G140" s="4">
        <v>3</v>
      </c>
      <c r="H140" s="5">
        <v>2</v>
      </c>
      <c r="I140" s="4">
        <v>3</v>
      </c>
      <c r="J140" s="9">
        <f t="shared" si="12"/>
        <v>-0.29773498592022751</v>
      </c>
      <c r="K140" s="9">
        <f t="shared" si="13"/>
        <v>0.74249808612336987</v>
      </c>
      <c r="L140" s="9">
        <f t="shared" si="14"/>
        <v>0.57388872215335074</v>
      </c>
      <c r="M140" s="9">
        <f t="shared" si="15"/>
        <v>0.57388872215335074</v>
      </c>
      <c r="N140" s="9">
        <f t="shared" si="16"/>
        <v>-0.55531976530093141</v>
      </c>
      <c r="O140" s="9">
        <f t="shared" si="17"/>
        <v>0</v>
      </c>
    </row>
    <row r="141" spans="1:15">
      <c r="A141" s="1">
        <v>0</v>
      </c>
      <c r="B141" s="4">
        <v>32</v>
      </c>
      <c r="C141" s="4">
        <v>25</v>
      </c>
      <c r="D141" s="4">
        <v>3</v>
      </c>
      <c r="E141" s="4">
        <v>2</v>
      </c>
      <c r="F141" s="7">
        <v>6.7</v>
      </c>
      <c r="G141" s="4">
        <v>3</v>
      </c>
      <c r="H141" s="4">
        <v>5</v>
      </c>
      <c r="I141" s="4">
        <v>4</v>
      </c>
      <c r="J141" s="9">
        <f t="shared" si="12"/>
        <v>-5.7476602006142602E-2</v>
      </c>
      <c r="K141" s="9">
        <f t="shared" si="13"/>
        <v>0.94414398120305343</v>
      </c>
      <c r="L141" s="9">
        <f t="shared" si="14"/>
        <v>0.51436519602894393</v>
      </c>
      <c r="M141" s="9">
        <f t="shared" si="15"/>
        <v>0.48563480397105607</v>
      </c>
      <c r="N141" s="9">
        <f t="shared" si="16"/>
        <v>-0.72229836970662031</v>
      </c>
      <c r="O141" s="9">
        <f t="shared" si="17"/>
        <v>0</v>
      </c>
    </row>
    <row r="142" spans="1:15">
      <c r="A142" s="1">
        <v>1</v>
      </c>
      <c r="B142" s="4">
        <v>23</v>
      </c>
      <c r="C142" s="5">
        <v>60</v>
      </c>
      <c r="D142" s="5">
        <v>12</v>
      </c>
      <c r="E142" s="5">
        <v>11</v>
      </c>
      <c r="F142" s="6">
        <v>1.5</v>
      </c>
      <c r="G142" s="4">
        <v>4</v>
      </c>
      <c r="H142" s="5">
        <v>2</v>
      </c>
      <c r="I142" s="4">
        <v>4</v>
      </c>
      <c r="J142" s="9">
        <f t="shared" si="12"/>
        <v>-0.43824025468843392</v>
      </c>
      <c r="K142" s="9">
        <f t="shared" si="13"/>
        <v>0.64517075893575349</v>
      </c>
      <c r="L142" s="9">
        <f t="shared" si="14"/>
        <v>0.60783963887547521</v>
      </c>
      <c r="M142" s="9">
        <f t="shared" si="15"/>
        <v>0.60783963887547521</v>
      </c>
      <c r="N142" s="9">
        <f t="shared" si="16"/>
        <v>-0.49784418365415367</v>
      </c>
      <c r="O142" s="9">
        <f t="shared" si="17"/>
        <v>1</v>
      </c>
    </row>
    <row r="143" spans="1:15">
      <c r="A143" s="1">
        <v>0</v>
      </c>
      <c r="B143" s="4">
        <v>18</v>
      </c>
      <c r="C143" s="4">
        <v>196</v>
      </c>
      <c r="D143" s="4">
        <v>293</v>
      </c>
      <c r="E143" s="4">
        <v>116</v>
      </c>
      <c r="F143" s="7">
        <v>11.4</v>
      </c>
      <c r="G143" s="4">
        <v>2</v>
      </c>
      <c r="H143" s="4">
        <v>4</v>
      </c>
      <c r="I143" s="4">
        <v>1</v>
      </c>
      <c r="J143" s="9">
        <f t="shared" si="12"/>
        <v>-0.44726192676608195</v>
      </c>
      <c r="K143" s="9">
        <f t="shared" si="13"/>
        <v>0.6393764165433804</v>
      </c>
      <c r="L143" s="9">
        <f t="shared" si="14"/>
        <v>0.60998803563887827</v>
      </c>
      <c r="M143" s="9">
        <f t="shared" si="15"/>
        <v>0.39001196436112173</v>
      </c>
      <c r="N143" s="9">
        <f t="shared" si="16"/>
        <v>-0.94157786247997044</v>
      </c>
      <c r="O143" s="9">
        <f t="shared" si="17"/>
        <v>1</v>
      </c>
    </row>
    <row r="144" spans="1:15">
      <c r="A144" s="1">
        <v>1</v>
      </c>
      <c r="B144" s="4">
        <v>19</v>
      </c>
      <c r="C144" s="5">
        <v>270</v>
      </c>
      <c r="D144" s="5">
        <v>51</v>
      </c>
      <c r="E144" s="5">
        <v>276</v>
      </c>
      <c r="F144" s="6">
        <v>10.6</v>
      </c>
      <c r="G144" s="4">
        <v>1</v>
      </c>
      <c r="H144" s="5">
        <v>2</v>
      </c>
      <c r="I144" s="4">
        <v>5</v>
      </c>
      <c r="J144" s="9">
        <f t="shared" si="12"/>
        <v>0.42822699076338416</v>
      </c>
      <c r="K144" s="9">
        <f t="shared" si="13"/>
        <v>1.5345343665645832</v>
      </c>
      <c r="L144" s="9">
        <f t="shared" si="14"/>
        <v>0.39454978918097805</v>
      </c>
      <c r="M144" s="9">
        <f t="shared" si="15"/>
        <v>0.39454978918097805</v>
      </c>
      <c r="N144" s="9">
        <f t="shared" si="16"/>
        <v>-0.9300099383430066</v>
      </c>
      <c r="O144" s="9">
        <f t="shared" si="17"/>
        <v>0</v>
      </c>
    </row>
    <row r="145" spans="1:15">
      <c r="A145" s="1">
        <v>0</v>
      </c>
      <c r="B145" s="4">
        <v>32</v>
      </c>
      <c r="C145" s="4">
        <v>56</v>
      </c>
      <c r="D145" s="4">
        <v>11</v>
      </c>
      <c r="E145" s="4">
        <v>1</v>
      </c>
      <c r="F145" s="7">
        <v>1.2</v>
      </c>
      <c r="G145" s="4">
        <v>1</v>
      </c>
      <c r="H145" s="4">
        <v>2</v>
      </c>
      <c r="I145" s="4">
        <v>4</v>
      </c>
      <c r="J145" s="9">
        <f t="shared" si="12"/>
        <v>-0.40243080092113864</v>
      </c>
      <c r="K145" s="9">
        <f t="shared" si="13"/>
        <v>0.66869261023784476</v>
      </c>
      <c r="L145" s="9">
        <f t="shared" si="14"/>
        <v>0.59927154579863962</v>
      </c>
      <c r="M145" s="9">
        <f t="shared" si="15"/>
        <v>0.40072845420136038</v>
      </c>
      <c r="N145" s="9">
        <f t="shared" si="16"/>
        <v>-0.91447125262747453</v>
      </c>
      <c r="O145" s="9">
        <f t="shared" si="17"/>
        <v>0</v>
      </c>
    </row>
    <row r="146" spans="1:15">
      <c r="A146" s="1">
        <v>1</v>
      </c>
      <c r="B146" s="4">
        <v>28</v>
      </c>
      <c r="C146" s="5">
        <v>0</v>
      </c>
      <c r="D146" s="5">
        <v>0</v>
      </c>
      <c r="E146" s="5">
        <v>0</v>
      </c>
      <c r="F146" s="6">
        <v>0</v>
      </c>
      <c r="G146" s="4">
        <v>2</v>
      </c>
      <c r="H146" s="5">
        <v>2</v>
      </c>
      <c r="I146" s="4">
        <v>3</v>
      </c>
      <c r="J146" s="9">
        <f t="shared" si="12"/>
        <v>-0.44418628588751108</v>
      </c>
      <c r="K146" s="9">
        <f t="shared" si="13"/>
        <v>0.64134593600160728</v>
      </c>
      <c r="L146" s="9">
        <f t="shared" si="14"/>
        <v>0.60925608554893984</v>
      </c>
      <c r="M146" s="9">
        <f t="shared" si="15"/>
        <v>0.60925608554893984</v>
      </c>
      <c r="N146" s="9">
        <f t="shared" si="16"/>
        <v>-0.4955165979359154</v>
      </c>
      <c r="O146" s="9">
        <f t="shared" si="17"/>
        <v>1</v>
      </c>
    </row>
    <row r="147" spans="1:15">
      <c r="A147" s="1">
        <v>1</v>
      </c>
      <c r="B147" s="4">
        <v>23</v>
      </c>
      <c r="C147" s="4">
        <v>225</v>
      </c>
      <c r="D147" s="4">
        <v>76</v>
      </c>
      <c r="E147" s="4">
        <v>81</v>
      </c>
      <c r="F147" s="7">
        <v>8.1999999999999993</v>
      </c>
      <c r="G147" s="4">
        <v>3</v>
      </c>
      <c r="H147" s="4">
        <v>5</v>
      </c>
      <c r="I147" s="4">
        <v>5</v>
      </c>
      <c r="J147" s="9">
        <f t="shared" si="12"/>
        <v>-0.14356094158056343</v>
      </c>
      <c r="K147" s="9">
        <f t="shared" si="13"/>
        <v>0.86626800683707772</v>
      </c>
      <c r="L147" s="9">
        <f t="shared" si="14"/>
        <v>0.53582872145720617</v>
      </c>
      <c r="M147" s="9">
        <f t="shared" si="15"/>
        <v>0.53582872145720617</v>
      </c>
      <c r="N147" s="9">
        <f t="shared" si="16"/>
        <v>-0.62394071849829991</v>
      </c>
      <c r="O147" s="9">
        <f t="shared" si="17"/>
        <v>0</v>
      </c>
    </row>
    <row r="148" spans="1:15">
      <c r="A148" s="1">
        <v>1</v>
      </c>
      <c r="B148" s="4">
        <v>31</v>
      </c>
      <c r="C148" s="5">
        <v>284</v>
      </c>
      <c r="D148" s="5">
        <v>157</v>
      </c>
      <c r="E148" s="5">
        <v>112</v>
      </c>
      <c r="F148" s="6">
        <v>10</v>
      </c>
      <c r="G148" s="4">
        <v>2</v>
      </c>
      <c r="H148" s="5">
        <v>3</v>
      </c>
      <c r="I148" s="4">
        <v>5</v>
      </c>
      <c r="J148" s="9">
        <f t="shared" si="12"/>
        <v>-0.18658660883243561</v>
      </c>
      <c r="K148" s="9">
        <f t="shared" si="13"/>
        <v>0.82978669198254063</v>
      </c>
      <c r="L148" s="9">
        <f t="shared" si="14"/>
        <v>0.54651178980677706</v>
      </c>
      <c r="M148" s="9">
        <f t="shared" si="15"/>
        <v>0.54651178980677706</v>
      </c>
      <c r="N148" s="9">
        <f t="shared" si="16"/>
        <v>-0.6041993983013052</v>
      </c>
      <c r="O148" s="9">
        <f t="shared" si="17"/>
        <v>0</v>
      </c>
    </row>
    <row r="149" spans="1:15">
      <c r="A149" s="1">
        <v>1</v>
      </c>
      <c r="B149" s="4">
        <v>27</v>
      </c>
      <c r="C149" s="4">
        <v>16</v>
      </c>
      <c r="D149" s="4">
        <v>104</v>
      </c>
      <c r="E149" s="4">
        <v>0</v>
      </c>
      <c r="F149" s="7">
        <v>2.2000000000000002</v>
      </c>
      <c r="G149" s="4">
        <v>3</v>
      </c>
      <c r="H149" s="4">
        <v>4</v>
      </c>
      <c r="I149" s="4">
        <v>3</v>
      </c>
      <c r="J149" s="9">
        <f t="shared" si="12"/>
        <v>-0.56346485994580842</v>
      </c>
      <c r="K149" s="9">
        <f t="shared" si="13"/>
        <v>0.56923332924125436</v>
      </c>
      <c r="L149" s="9">
        <f t="shared" si="14"/>
        <v>0.63725386235806858</v>
      </c>
      <c r="M149" s="9">
        <f t="shared" si="15"/>
        <v>0.63725386235806858</v>
      </c>
      <c r="N149" s="9">
        <f t="shared" si="16"/>
        <v>-0.45058717476653398</v>
      </c>
      <c r="O149" s="9">
        <f t="shared" si="17"/>
        <v>1</v>
      </c>
    </row>
    <row r="150" spans="1:15">
      <c r="A150" s="1">
        <v>1</v>
      </c>
      <c r="B150" s="4">
        <v>26</v>
      </c>
      <c r="C150" s="4">
        <v>128</v>
      </c>
      <c r="D150" s="4">
        <v>178</v>
      </c>
      <c r="E150" s="4">
        <v>7</v>
      </c>
      <c r="F150" s="7">
        <v>5.6</v>
      </c>
      <c r="G150" s="4">
        <v>1</v>
      </c>
      <c r="H150" s="4">
        <v>3</v>
      </c>
      <c r="I150" s="4">
        <v>2</v>
      </c>
      <c r="J150" s="9">
        <f t="shared" si="12"/>
        <v>-0.64097802645677748</v>
      </c>
      <c r="K150" s="9">
        <f t="shared" si="13"/>
        <v>0.52677697020670822</v>
      </c>
      <c r="L150" s="9">
        <f t="shared" si="14"/>
        <v>0.65497451134897022</v>
      </c>
      <c r="M150" s="9">
        <f t="shared" si="15"/>
        <v>0.65497451134897022</v>
      </c>
      <c r="N150" s="9">
        <f t="shared" si="16"/>
        <v>-0.42315895807509118</v>
      </c>
      <c r="O150" s="9">
        <f t="shared" si="17"/>
        <v>1</v>
      </c>
    </row>
    <row r="151" spans="1:15">
      <c r="A151" s="1">
        <v>0</v>
      </c>
      <c r="B151" s="4">
        <v>20</v>
      </c>
      <c r="C151" s="5">
        <v>90</v>
      </c>
      <c r="D151" s="5">
        <v>2</v>
      </c>
      <c r="E151" s="5">
        <v>2</v>
      </c>
      <c r="F151" s="6">
        <v>4.7</v>
      </c>
      <c r="G151" s="4">
        <v>1</v>
      </c>
      <c r="H151" s="5">
        <v>3</v>
      </c>
      <c r="I151" s="4">
        <v>5</v>
      </c>
      <c r="J151" s="9">
        <f t="shared" si="12"/>
        <v>-0.22987612112070249</v>
      </c>
      <c r="K151" s="9">
        <f t="shared" si="13"/>
        <v>0.79463203453227516</v>
      </c>
      <c r="L151" s="9">
        <f t="shared" si="14"/>
        <v>0.55721729065235615</v>
      </c>
      <c r="M151" s="9">
        <f t="shared" si="15"/>
        <v>0.44278270934764385</v>
      </c>
      <c r="N151" s="9">
        <f t="shared" si="16"/>
        <v>-0.81467612735712114</v>
      </c>
      <c r="O151" s="9">
        <f t="shared" si="17"/>
        <v>0</v>
      </c>
    </row>
    <row r="152" spans="1:15">
      <c r="A152" s="1">
        <v>0</v>
      </c>
      <c r="B152" s="4">
        <v>33</v>
      </c>
      <c r="C152" s="4">
        <v>152</v>
      </c>
      <c r="D152" s="4">
        <v>60</v>
      </c>
      <c r="E152" s="4">
        <v>186</v>
      </c>
      <c r="F152" s="7">
        <v>7.2</v>
      </c>
      <c r="G152" s="4">
        <v>3</v>
      </c>
      <c r="H152" s="4">
        <v>5</v>
      </c>
      <c r="I152" s="4">
        <v>2</v>
      </c>
      <c r="J152" s="9">
        <f t="shared" si="12"/>
        <v>0.10453618035356738</v>
      </c>
      <c r="K152" s="9">
        <f t="shared" si="13"/>
        <v>1.1101955604074971</v>
      </c>
      <c r="L152" s="9">
        <f t="shared" si="14"/>
        <v>0.47388972792971434</v>
      </c>
      <c r="M152" s="9">
        <f t="shared" si="15"/>
        <v>0.52611027207028571</v>
      </c>
      <c r="N152" s="9">
        <f t="shared" si="16"/>
        <v>-0.64224444549721693</v>
      </c>
      <c r="O152" s="9">
        <f t="shared" si="17"/>
        <v>0</v>
      </c>
    </row>
    <row r="153" spans="1:15">
      <c r="A153" s="1">
        <v>1</v>
      </c>
      <c r="B153" s="4">
        <v>30</v>
      </c>
      <c r="C153" s="5">
        <v>185</v>
      </c>
      <c r="D153" s="5">
        <v>100</v>
      </c>
      <c r="E153" s="5">
        <v>280</v>
      </c>
      <c r="F153" s="6">
        <v>10.199999999999999</v>
      </c>
      <c r="G153" s="4">
        <v>2</v>
      </c>
      <c r="H153" s="5">
        <v>3</v>
      </c>
      <c r="I153" s="4">
        <v>4</v>
      </c>
      <c r="J153" s="9">
        <f t="shared" si="12"/>
        <v>0.39631490518115181</v>
      </c>
      <c r="K153" s="9">
        <f t="shared" si="13"/>
        <v>1.4863372991790533</v>
      </c>
      <c r="L153" s="9">
        <f t="shared" si="14"/>
        <v>0.40219804462177483</v>
      </c>
      <c r="M153" s="9">
        <f t="shared" si="15"/>
        <v>0.40219804462177483</v>
      </c>
      <c r="N153" s="9">
        <f t="shared" si="16"/>
        <v>-0.91081066336158245</v>
      </c>
      <c r="O153" s="9">
        <f t="shared" si="17"/>
        <v>0</v>
      </c>
    </row>
    <row r="154" spans="1:15">
      <c r="A154" s="1">
        <v>1</v>
      </c>
      <c r="B154" s="4">
        <v>24</v>
      </c>
      <c r="C154" s="4">
        <v>5</v>
      </c>
      <c r="D154" s="4">
        <v>35</v>
      </c>
      <c r="E154" s="4">
        <v>16</v>
      </c>
      <c r="F154" s="7">
        <v>1</v>
      </c>
      <c r="G154" s="4">
        <v>4</v>
      </c>
      <c r="H154" s="4">
        <v>2</v>
      </c>
      <c r="I154" s="4">
        <v>3</v>
      </c>
      <c r="J154" s="9">
        <f t="shared" si="12"/>
        <v>-0.47390709539967202</v>
      </c>
      <c r="K154" s="9">
        <f t="shared" si="13"/>
        <v>0.62256508904178343</v>
      </c>
      <c r="L154" s="9">
        <f t="shared" si="14"/>
        <v>0.61630809559113375</v>
      </c>
      <c r="M154" s="9">
        <f t="shared" si="15"/>
        <v>0.61630809559113375</v>
      </c>
      <c r="N154" s="9">
        <f t="shared" si="16"/>
        <v>-0.48400828530411777</v>
      </c>
      <c r="O154" s="9">
        <f t="shared" si="17"/>
        <v>1</v>
      </c>
    </row>
    <row r="155" spans="1:15">
      <c r="A155" s="1">
        <v>1</v>
      </c>
      <c r="B155" s="4">
        <v>22</v>
      </c>
      <c r="C155" s="5">
        <v>2</v>
      </c>
      <c r="D155" s="5">
        <v>15</v>
      </c>
      <c r="E155" s="5">
        <v>0</v>
      </c>
      <c r="F155" s="6">
        <v>0.3</v>
      </c>
      <c r="G155" s="4">
        <v>2</v>
      </c>
      <c r="H155" s="5">
        <v>1</v>
      </c>
      <c r="I155" s="4">
        <v>4</v>
      </c>
      <c r="J155" s="9">
        <f t="shared" si="12"/>
        <v>-0.46723008809508254</v>
      </c>
      <c r="K155" s="9">
        <f t="shared" si="13"/>
        <v>0.62673586935893888</v>
      </c>
      <c r="L155" s="9">
        <f t="shared" si="14"/>
        <v>0.6147279462117462</v>
      </c>
      <c r="M155" s="9">
        <f t="shared" si="15"/>
        <v>0.6147279462117462</v>
      </c>
      <c r="N155" s="9">
        <f t="shared" si="16"/>
        <v>-0.48657547293072567</v>
      </c>
      <c r="O155" s="9">
        <f t="shared" si="17"/>
        <v>1</v>
      </c>
    </row>
    <row r="156" spans="1:15">
      <c r="A156" s="1">
        <v>1</v>
      </c>
      <c r="B156" s="4">
        <v>19</v>
      </c>
      <c r="C156" s="4">
        <v>99</v>
      </c>
      <c r="D156" s="4">
        <v>258</v>
      </c>
      <c r="E156" s="4">
        <v>1</v>
      </c>
      <c r="F156" s="7">
        <v>6.4</v>
      </c>
      <c r="G156" s="4">
        <v>4</v>
      </c>
      <c r="H156" s="4">
        <v>4</v>
      </c>
      <c r="I156" s="4">
        <v>3</v>
      </c>
      <c r="J156" s="9">
        <f t="shared" si="12"/>
        <v>-0.78632519600839124</v>
      </c>
      <c r="K156" s="9">
        <f t="shared" si="13"/>
        <v>0.45551565410667039</v>
      </c>
      <c r="L156" s="9">
        <f t="shared" si="14"/>
        <v>0.68704173478213448</v>
      </c>
      <c r="M156" s="9">
        <f t="shared" si="15"/>
        <v>0.68704173478213448</v>
      </c>
      <c r="N156" s="9">
        <f t="shared" si="16"/>
        <v>-0.37536023928597984</v>
      </c>
      <c r="O156" s="9">
        <f t="shared" si="17"/>
        <v>1</v>
      </c>
    </row>
    <row r="157" spans="1:15">
      <c r="A157" s="1">
        <v>1</v>
      </c>
      <c r="B157" s="4">
        <v>32</v>
      </c>
      <c r="C157" s="5">
        <v>106</v>
      </c>
      <c r="D157" s="5">
        <v>27</v>
      </c>
      <c r="E157" s="5">
        <v>86</v>
      </c>
      <c r="F157" s="6">
        <v>3.9</v>
      </c>
      <c r="G157" s="4">
        <v>3</v>
      </c>
      <c r="H157" s="5">
        <v>4</v>
      </c>
      <c r="I157" s="4">
        <v>2</v>
      </c>
      <c r="J157" s="9">
        <f t="shared" si="12"/>
        <v>-0.20018564057072782</v>
      </c>
      <c r="K157" s="9">
        <f t="shared" si="13"/>
        <v>0.8185787775405573</v>
      </c>
      <c r="L157" s="9">
        <f t="shared" si="14"/>
        <v>0.54987994600508772</v>
      </c>
      <c r="M157" s="9">
        <f t="shared" si="15"/>
        <v>0.54987994600508772</v>
      </c>
      <c r="N157" s="9">
        <f t="shared" si="16"/>
        <v>-0.59805530457291456</v>
      </c>
      <c r="O157" s="9">
        <f t="shared" si="17"/>
        <v>0</v>
      </c>
    </row>
    <row r="158" spans="1:15">
      <c r="A158" s="1">
        <v>1</v>
      </c>
      <c r="B158" s="4">
        <v>28</v>
      </c>
      <c r="C158" s="4">
        <v>1</v>
      </c>
      <c r="D158" s="4">
        <v>1</v>
      </c>
      <c r="E158" s="4">
        <v>4</v>
      </c>
      <c r="F158" s="7">
        <v>0.1</v>
      </c>
      <c r="G158" s="4">
        <v>1</v>
      </c>
      <c r="H158" s="4">
        <v>3</v>
      </c>
      <c r="I158" s="4">
        <v>3</v>
      </c>
      <c r="J158" s="9">
        <f t="shared" si="12"/>
        <v>-0.40975214965175771</v>
      </c>
      <c r="K158" s="9">
        <f t="shared" si="13"/>
        <v>0.66381475646756039</v>
      </c>
      <c r="L158" s="9">
        <f t="shared" si="14"/>
        <v>0.60102844749561946</v>
      </c>
      <c r="M158" s="9">
        <f t="shared" si="15"/>
        <v>0.60102844749561946</v>
      </c>
      <c r="N158" s="9">
        <f t="shared" si="16"/>
        <v>-0.50911301196376901</v>
      </c>
      <c r="O158" s="9">
        <f t="shared" si="17"/>
        <v>1</v>
      </c>
    </row>
    <row r="159" spans="1:15">
      <c r="A159" s="1">
        <v>1</v>
      </c>
      <c r="B159" s="4">
        <v>23</v>
      </c>
      <c r="C159" s="5">
        <v>36</v>
      </c>
      <c r="D159" s="5">
        <v>2</v>
      </c>
      <c r="E159" s="5">
        <v>19</v>
      </c>
      <c r="F159" s="6">
        <v>1.3</v>
      </c>
      <c r="G159" s="4">
        <v>4</v>
      </c>
      <c r="H159" s="5">
        <v>4</v>
      </c>
      <c r="I159" s="4">
        <v>5</v>
      </c>
      <c r="J159" s="9">
        <f t="shared" si="12"/>
        <v>-0.34239813083139936</v>
      </c>
      <c r="K159" s="9">
        <f t="shared" si="13"/>
        <v>0.7100654494783758</v>
      </c>
      <c r="L159" s="9">
        <f t="shared" si="14"/>
        <v>0.58477293971703348</v>
      </c>
      <c r="M159" s="9">
        <f t="shared" si="15"/>
        <v>0.58477293971703348</v>
      </c>
      <c r="N159" s="9">
        <f t="shared" si="16"/>
        <v>-0.53653164433087441</v>
      </c>
      <c r="O159" s="9">
        <f t="shared" si="17"/>
        <v>0</v>
      </c>
    </row>
    <row r="160" spans="1:15">
      <c r="A160" s="1">
        <v>1</v>
      </c>
      <c r="B160" s="4">
        <v>31</v>
      </c>
      <c r="C160" s="4">
        <v>36</v>
      </c>
      <c r="D160" s="4">
        <v>21</v>
      </c>
      <c r="E160" s="4">
        <v>5</v>
      </c>
      <c r="F160" s="7">
        <v>1.1000000000000001</v>
      </c>
      <c r="G160" s="4">
        <v>1</v>
      </c>
      <c r="H160" s="4">
        <v>3</v>
      </c>
      <c r="I160" s="4">
        <v>3</v>
      </c>
      <c r="J160" s="9">
        <f t="shared" si="12"/>
        <v>-0.41989943989795381</v>
      </c>
      <c r="K160" s="9">
        <f t="shared" si="13"/>
        <v>0.65711289583255639</v>
      </c>
      <c r="L160" s="9">
        <f t="shared" si="14"/>
        <v>0.60345918646513597</v>
      </c>
      <c r="M160" s="9">
        <f t="shared" si="15"/>
        <v>0.60345918646513597</v>
      </c>
      <c r="N160" s="9">
        <f t="shared" si="16"/>
        <v>-0.50507686879251501</v>
      </c>
      <c r="O160" s="9">
        <f t="shared" si="17"/>
        <v>1</v>
      </c>
    </row>
    <row r="161" spans="1:15">
      <c r="A161" s="1">
        <v>1</v>
      </c>
      <c r="B161" s="4">
        <v>27</v>
      </c>
      <c r="C161" s="5">
        <v>197</v>
      </c>
      <c r="D161" s="5">
        <v>156</v>
      </c>
      <c r="E161" s="5">
        <v>7</v>
      </c>
      <c r="F161" s="6">
        <v>6.4</v>
      </c>
      <c r="G161" s="4">
        <v>3</v>
      </c>
      <c r="H161" s="5">
        <v>4</v>
      </c>
      <c r="I161" s="4">
        <v>4</v>
      </c>
      <c r="J161" s="9">
        <f t="shared" si="12"/>
        <v>-0.57821117327624161</v>
      </c>
      <c r="K161" s="9">
        <f t="shared" si="13"/>
        <v>0.56090082407017616</v>
      </c>
      <c r="L161" s="9">
        <f t="shared" si="14"/>
        <v>0.64065569354523011</v>
      </c>
      <c r="M161" s="9">
        <f t="shared" si="15"/>
        <v>0.64065569354523011</v>
      </c>
      <c r="N161" s="9">
        <f t="shared" si="16"/>
        <v>-0.44526310592762014</v>
      </c>
      <c r="O161" s="9">
        <f t="shared" si="17"/>
        <v>1</v>
      </c>
    </row>
    <row r="162" spans="1:15">
      <c r="A162" s="1">
        <v>1</v>
      </c>
      <c r="B162" s="4">
        <v>26</v>
      </c>
      <c r="C162" s="5">
        <v>51</v>
      </c>
      <c r="D162" s="5">
        <v>22</v>
      </c>
      <c r="E162" s="5">
        <v>7</v>
      </c>
      <c r="F162" s="6">
        <v>1.4</v>
      </c>
      <c r="G162" s="4">
        <v>2</v>
      </c>
      <c r="H162" s="5">
        <v>4</v>
      </c>
      <c r="I162" s="4">
        <v>5</v>
      </c>
      <c r="J162" s="9">
        <f t="shared" si="12"/>
        <v>-0.38559433167040535</v>
      </c>
      <c r="K162" s="9">
        <f t="shared" si="13"/>
        <v>0.6800463429953737</v>
      </c>
      <c r="L162" s="9">
        <f t="shared" si="14"/>
        <v>0.59522167597894271</v>
      </c>
      <c r="M162" s="9">
        <f t="shared" si="15"/>
        <v>0.59522167597894271</v>
      </c>
      <c r="N162" s="9">
        <f t="shared" si="16"/>
        <v>-0.51882137815099916</v>
      </c>
      <c r="O162" s="9">
        <f t="shared" si="17"/>
        <v>0</v>
      </c>
    </row>
    <row r="163" spans="1:15">
      <c r="A163" s="1">
        <v>1</v>
      </c>
      <c r="B163" s="4">
        <v>20</v>
      </c>
      <c r="C163" s="4">
        <v>19</v>
      </c>
      <c r="D163" s="4">
        <v>71</v>
      </c>
      <c r="E163" s="4">
        <v>32</v>
      </c>
      <c r="F163" s="7">
        <v>2.2000000000000002</v>
      </c>
      <c r="G163" s="4">
        <v>3</v>
      </c>
      <c r="H163" s="4">
        <v>3</v>
      </c>
      <c r="I163" s="4">
        <v>4</v>
      </c>
      <c r="J163" s="9">
        <f t="shared" si="12"/>
        <v>-0.42938010198101934</v>
      </c>
      <c r="K163" s="9">
        <f t="shared" si="13"/>
        <v>0.65091246903501565</v>
      </c>
      <c r="L163" s="9">
        <f t="shared" si="14"/>
        <v>0.60572563279779201</v>
      </c>
      <c r="M163" s="9">
        <f t="shared" si="15"/>
        <v>0.60572563279779201</v>
      </c>
      <c r="N163" s="9">
        <f t="shared" si="16"/>
        <v>-0.50132814659433356</v>
      </c>
      <c r="O163" s="9">
        <f t="shared" si="17"/>
        <v>1</v>
      </c>
    </row>
    <row r="164" spans="1:15">
      <c r="A164" s="1">
        <v>1</v>
      </c>
      <c r="B164" s="4">
        <v>33</v>
      </c>
      <c r="C164" s="5">
        <v>6</v>
      </c>
      <c r="D164" s="5">
        <v>41</v>
      </c>
      <c r="E164" s="5">
        <v>9</v>
      </c>
      <c r="F164" s="6">
        <v>1</v>
      </c>
      <c r="G164" s="4">
        <v>4</v>
      </c>
      <c r="H164" s="5">
        <v>3</v>
      </c>
      <c r="I164" s="4">
        <v>3</v>
      </c>
      <c r="J164" s="9">
        <f t="shared" si="12"/>
        <v>-0.46466033598486589</v>
      </c>
      <c r="K164" s="9">
        <f t="shared" si="13"/>
        <v>0.6283484963201087</v>
      </c>
      <c r="L164" s="9">
        <f t="shared" si="14"/>
        <v>0.61411915339983536</v>
      </c>
      <c r="M164" s="9">
        <f t="shared" si="15"/>
        <v>0.61411915339983536</v>
      </c>
      <c r="N164" s="9">
        <f t="shared" si="16"/>
        <v>-0.48756630875059365</v>
      </c>
      <c r="O164" s="9">
        <f t="shared" si="17"/>
        <v>1</v>
      </c>
    </row>
    <row r="165" spans="1:15">
      <c r="A165" s="1">
        <v>0</v>
      </c>
      <c r="B165" s="4">
        <v>30</v>
      </c>
      <c r="C165" s="4">
        <v>45</v>
      </c>
      <c r="D165" s="4">
        <v>9</v>
      </c>
      <c r="E165" s="4">
        <v>0</v>
      </c>
      <c r="F165" s="7">
        <v>8.3000000000000007</v>
      </c>
      <c r="G165" s="4">
        <v>4</v>
      </c>
      <c r="H165" s="4">
        <v>2</v>
      </c>
      <c r="I165" s="4">
        <v>2</v>
      </c>
      <c r="J165" s="9">
        <f t="shared" si="12"/>
        <v>-0.10670470097304471</v>
      </c>
      <c r="K165" s="9">
        <f t="shared" si="13"/>
        <v>0.89879104592749059</v>
      </c>
      <c r="L165" s="9">
        <f t="shared" si="14"/>
        <v>0.52665089302205781</v>
      </c>
      <c r="M165" s="9">
        <f t="shared" si="15"/>
        <v>0.47334910697794219</v>
      </c>
      <c r="N165" s="9">
        <f t="shared" si="16"/>
        <v>-0.74792209300890622</v>
      </c>
      <c r="O165" s="9">
        <f t="shared" si="17"/>
        <v>0</v>
      </c>
    </row>
    <row r="166" spans="1:15">
      <c r="A166" s="1">
        <v>1</v>
      </c>
      <c r="B166" s="4">
        <v>24</v>
      </c>
      <c r="C166" s="5">
        <v>206</v>
      </c>
      <c r="D166" s="5">
        <v>237</v>
      </c>
      <c r="E166" s="5">
        <v>45</v>
      </c>
      <c r="F166" s="6">
        <v>8.9</v>
      </c>
      <c r="G166" s="4">
        <v>4</v>
      </c>
      <c r="H166" s="5">
        <v>4</v>
      </c>
      <c r="I166" s="4">
        <v>3</v>
      </c>
      <c r="J166" s="9">
        <f t="shared" si="12"/>
        <v>-0.58893843656383837</v>
      </c>
      <c r="K166" s="9">
        <f t="shared" si="13"/>
        <v>0.55491605076260098</v>
      </c>
      <c r="L166" s="9">
        <f t="shared" si="14"/>
        <v>0.64312153669618044</v>
      </c>
      <c r="M166" s="9">
        <f t="shared" si="15"/>
        <v>0.64312153669618044</v>
      </c>
      <c r="N166" s="9">
        <f t="shared" si="16"/>
        <v>-0.44142155752602086</v>
      </c>
      <c r="O166" s="9">
        <f t="shared" si="17"/>
        <v>1</v>
      </c>
    </row>
    <row r="167" spans="1:15">
      <c r="A167" s="1">
        <v>1</v>
      </c>
      <c r="B167" s="4">
        <v>22</v>
      </c>
      <c r="C167" s="4">
        <v>16</v>
      </c>
      <c r="D167" s="4">
        <v>135</v>
      </c>
      <c r="E167" s="4">
        <v>5</v>
      </c>
      <c r="F167" s="7">
        <v>2.8</v>
      </c>
      <c r="G167" s="4">
        <v>3</v>
      </c>
      <c r="H167" s="4">
        <v>2</v>
      </c>
      <c r="I167" s="4">
        <v>3</v>
      </c>
      <c r="J167" s="9">
        <f t="shared" si="12"/>
        <v>-0.62308098212093976</v>
      </c>
      <c r="K167" s="9">
        <f t="shared" si="13"/>
        <v>0.53628959098583928</v>
      </c>
      <c r="L167" s="9">
        <f t="shared" si="14"/>
        <v>0.65091894514386339</v>
      </c>
      <c r="M167" s="9">
        <f t="shared" si="15"/>
        <v>0.65091894514386339</v>
      </c>
      <c r="N167" s="9">
        <f t="shared" si="16"/>
        <v>-0.42937015275291301</v>
      </c>
      <c r="O167" s="9">
        <f t="shared" si="17"/>
        <v>1</v>
      </c>
    </row>
    <row r="168" spans="1:15">
      <c r="A168" s="1">
        <v>1</v>
      </c>
      <c r="B168" s="4">
        <v>35</v>
      </c>
      <c r="C168" s="4">
        <v>36</v>
      </c>
      <c r="D168" s="4">
        <v>6</v>
      </c>
      <c r="E168" s="4">
        <v>1</v>
      </c>
      <c r="F168" s="7">
        <v>5.7</v>
      </c>
      <c r="G168" s="4">
        <v>3</v>
      </c>
      <c r="H168" s="4">
        <v>3</v>
      </c>
      <c r="I168" s="4">
        <v>1</v>
      </c>
      <c r="J168" s="9">
        <f t="shared" si="12"/>
        <v>-0.21374006028081266</v>
      </c>
      <c r="K168" s="9">
        <f t="shared" si="13"/>
        <v>0.80755827421325743</v>
      </c>
      <c r="L168" s="9">
        <f t="shared" si="14"/>
        <v>0.55323250943887359</v>
      </c>
      <c r="M168" s="9">
        <f t="shared" si="15"/>
        <v>0.55323250943887359</v>
      </c>
      <c r="N168" s="9">
        <f t="shared" si="16"/>
        <v>-0.59197691475971248</v>
      </c>
      <c r="O168" s="9">
        <f t="shared" si="17"/>
        <v>0</v>
      </c>
    </row>
    <row r="169" spans="1:15">
      <c r="A169" s="1">
        <v>0</v>
      </c>
      <c r="B169" s="4">
        <v>20</v>
      </c>
      <c r="C169" s="5">
        <v>249</v>
      </c>
      <c r="D169" s="5">
        <v>158</v>
      </c>
      <c r="E169" s="5">
        <v>84</v>
      </c>
      <c r="F169" s="6">
        <v>8.6999999999999993</v>
      </c>
      <c r="G169" s="4">
        <v>3</v>
      </c>
      <c r="H169" s="5">
        <v>2</v>
      </c>
      <c r="I169" s="4">
        <v>1</v>
      </c>
      <c r="J169" s="9">
        <f t="shared" si="12"/>
        <v>-0.44773912278272737</v>
      </c>
      <c r="K169" s="9">
        <f t="shared" si="13"/>
        <v>0.63907138145082287</v>
      </c>
      <c r="L169" s="9">
        <f t="shared" si="14"/>
        <v>0.61010155586686576</v>
      </c>
      <c r="M169" s="9">
        <f t="shared" si="15"/>
        <v>0.38989844413313424</v>
      </c>
      <c r="N169" s="9">
        <f t="shared" si="16"/>
        <v>-0.94186897342695308</v>
      </c>
      <c r="O169" s="9">
        <f t="shared" si="17"/>
        <v>1</v>
      </c>
    </row>
    <row r="170" spans="1:15">
      <c r="A170" s="1">
        <v>0</v>
      </c>
      <c r="B170" s="4">
        <v>25</v>
      </c>
      <c r="C170" s="4">
        <v>115</v>
      </c>
      <c r="D170" s="4">
        <v>35</v>
      </c>
      <c r="E170" s="4">
        <v>220</v>
      </c>
      <c r="F170" s="7">
        <v>6.6</v>
      </c>
      <c r="G170" s="4">
        <v>3</v>
      </c>
      <c r="H170" s="4">
        <v>3</v>
      </c>
      <c r="I170" s="4">
        <v>4</v>
      </c>
      <c r="J170" s="9">
        <f t="shared" si="12"/>
        <v>0.24237777259352591</v>
      </c>
      <c r="K170" s="9">
        <f t="shared" si="13"/>
        <v>1.2742754882564227</v>
      </c>
      <c r="L170" s="9">
        <f t="shared" si="14"/>
        <v>0.43970046951816366</v>
      </c>
      <c r="M170" s="9">
        <f t="shared" si="15"/>
        <v>0.56029953048183634</v>
      </c>
      <c r="N170" s="9">
        <f t="shared" si="16"/>
        <v>-0.57928376238762569</v>
      </c>
      <c r="O170" s="9">
        <f t="shared" si="17"/>
        <v>0</v>
      </c>
    </row>
    <row r="171" spans="1:15">
      <c r="A171" s="1">
        <v>1</v>
      </c>
      <c r="B171" s="4">
        <v>19</v>
      </c>
      <c r="C171" s="5">
        <v>25</v>
      </c>
      <c r="D171" s="5">
        <v>101</v>
      </c>
      <c r="E171" s="5">
        <v>8</v>
      </c>
      <c r="F171" s="6">
        <v>2.4</v>
      </c>
      <c r="G171" s="4">
        <v>1</v>
      </c>
      <c r="H171" s="5">
        <v>3</v>
      </c>
      <c r="I171" s="4">
        <v>3</v>
      </c>
      <c r="J171" s="9">
        <f t="shared" si="12"/>
        <v>-0.54585682590597095</v>
      </c>
      <c r="K171" s="9">
        <f t="shared" si="13"/>
        <v>0.57934517266334506</v>
      </c>
      <c r="L171" s="9">
        <f t="shared" si="14"/>
        <v>0.63317380982248472</v>
      </c>
      <c r="M171" s="9">
        <f t="shared" si="15"/>
        <v>0.63317380982248472</v>
      </c>
      <c r="N171" s="9">
        <f t="shared" si="16"/>
        <v>-0.45701031345027093</v>
      </c>
      <c r="O171" s="9">
        <f t="shared" si="17"/>
        <v>1</v>
      </c>
    </row>
    <row r="172" spans="1:15">
      <c r="A172" s="1">
        <v>1</v>
      </c>
      <c r="B172" s="4">
        <v>22</v>
      </c>
      <c r="C172" s="4">
        <v>21</v>
      </c>
      <c r="D172" s="4">
        <v>18</v>
      </c>
      <c r="E172" s="4">
        <v>11</v>
      </c>
      <c r="F172" s="7">
        <v>0.9</v>
      </c>
      <c r="G172" s="4">
        <v>2</v>
      </c>
      <c r="H172" s="4">
        <v>2</v>
      </c>
      <c r="I172" s="4">
        <v>5</v>
      </c>
      <c r="J172" s="9">
        <f t="shared" si="12"/>
        <v>-0.39948151943161947</v>
      </c>
      <c r="K172" s="9">
        <f t="shared" si="13"/>
        <v>0.67066768406809929</v>
      </c>
      <c r="L172" s="9">
        <f t="shared" si="14"/>
        <v>0.59856308321292595</v>
      </c>
      <c r="M172" s="9">
        <f t="shared" si="15"/>
        <v>0.59856308321292595</v>
      </c>
      <c r="N172" s="9">
        <f t="shared" si="16"/>
        <v>-0.51322335734483593</v>
      </c>
      <c r="O172" s="9">
        <f t="shared" si="17"/>
        <v>0</v>
      </c>
    </row>
    <row r="173" spans="1:15">
      <c r="A173" s="1">
        <v>1</v>
      </c>
      <c r="B173" s="4">
        <v>23</v>
      </c>
      <c r="C173" s="5">
        <v>333</v>
      </c>
      <c r="D173" s="5">
        <v>100</v>
      </c>
      <c r="E173" s="5">
        <v>3</v>
      </c>
      <c r="F173" s="6">
        <v>7.7</v>
      </c>
      <c r="G173" s="4">
        <v>3</v>
      </c>
      <c r="H173" s="5">
        <v>3</v>
      </c>
      <c r="I173" s="4">
        <v>3</v>
      </c>
      <c r="J173" s="9">
        <f t="shared" si="12"/>
        <v>-0.56988496993429061</v>
      </c>
      <c r="K173" s="9">
        <f t="shared" si="13"/>
        <v>0.56559049486954704</v>
      </c>
      <c r="L173" s="9">
        <f t="shared" si="14"/>
        <v>0.63873663213784726</v>
      </c>
      <c r="M173" s="9">
        <f t="shared" si="15"/>
        <v>0.63873663213784726</v>
      </c>
      <c r="N173" s="9">
        <f t="shared" si="16"/>
        <v>-0.44826306584314585</v>
      </c>
      <c r="O173" s="9">
        <f t="shared" si="17"/>
        <v>1</v>
      </c>
    </row>
    <row r="174" spans="1:15">
      <c r="A174" s="1">
        <v>0</v>
      </c>
      <c r="B174" s="4">
        <v>24</v>
      </c>
      <c r="C174" s="4">
        <v>111</v>
      </c>
      <c r="D174" s="4">
        <v>2</v>
      </c>
      <c r="E174" s="4">
        <v>1</v>
      </c>
      <c r="F174" s="7">
        <v>2</v>
      </c>
      <c r="G174" s="4">
        <v>1</v>
      </c>
      <c r="H174" s="4">
        <v>1</v>
      </c>
      <c r="I174" s="4">
        <v>3</v>
      </c>
      <c r="J174" s="9">
        <f t="shared" si="12"/>
        <v>-0.45165968237931686</v>
      </c>
      <c r="K174" s="9">
        <f t="shared" si="13"/>
        <v>0.63657076911624388</v>
      </c>
      <c r="L174" s="9">
        <f t="shared" si="14"/>
        <v>0.61103376576865343</v>
      </c>
      <c r="M174" s="9">
        <f t="shared" si="15"/>
        <v>0.38896623423134657</v>
      </c>
      <c r="N174" s="9">
        <f t="shared" si="16"/>
        <v>-0.94426274059298965</v>
      </c>
      <c r="O174" s="9">
        <f t="shared" si="17"/>
        <v>1</v>
      </c>
    </row>
    <row r="175" spans="1:15">
      <c r="A175" s="1">
        <v>0</v>
      </c>
      <c r="B175" s="4">
        <v>21</v>
      </c>
      <c r="C175" s="5">
        <v>6</v>
      </c>
      <c r="D175" s="5">
        <v>0</v>
      </c>
      <c r="E175" s="5">
        <v>0</v>
      </c>
      <c r="F175" s="6">
        <v>0.1</v>
      </c>
      <c r="G175" s="4">
        <v>2</v>
      </c>
      <c r="H175" s="5">
        <v>3</v>
      </c>
      <c r="I175" s="4">
        <v>2</v>
      </c>
      <c r="J175" s="9">
        <f t="shared" si="12"/>
        <v>-0.48209480789689996</v>
      </c>
      <c r="K175" s="9">
        <f t="shared" si="13"/>
        <v>0.61748851620185208</v>
      </c>
      <c r="L175" s="9">
        <f t="shared" si="14"/>
        <v>0.61824241098674138</v>
      </c>
      <c r="M175" s="9">
        <f t="shared" si="15"/>
        <v>0.38175758901325862</v>
      </c>
      <c r="N175" s="9">
        <f t="shared" si="16"/>
        <v>-0.9629694555439674</v>
      </c>
      <c r="O175" s="9">
        <f t="shared" si="17"/>
        <v>1</v>
      </c>
    </row>
    <row r="176" spans="1:15">
      <c r="A176" s="1">
        <v>0</v>
      </c>
      <c r="B176" s="4">
        <v>18</v>
      </c>
      <c r="C176" s="4">
        <v>32</v>
      </c>
      <c r="D176" s="4">
        <v>19</v>
      </c>
      <c r="E176" s="4">
        <v>4</v>
      </c>
      <c r="F176" s="7">
        <v>2.5</v>
      </c>
      <c r="G176" s="4">
        <v>1</v>
      </c>
      <c r="H176" s="4">
        <v>3</v>
      </c>
      <c r="I176" s="4">
        <v>3</v>
      </c>
      <c r="J176" s="9">
        <f t="shared" si="12"/>
        <v>-0.38188674678086376</v>
      </c>
      <c r="K176" s="9">
        <f t="shared" si="13"/>
        <v>0.68257235234431568</v>
      </c>
      <c r="L176" s="9">
        <f t="shared" si="14"/>
        <v>0.59432808259728465</v>
      </c>
      <c r="M176" s="9">
        <f t="shared" si="15"/>
        <v>0.40567191740271535</v>
      </c>
      <c r="N176" s="9">
        <f t="shared" si="16"/>
        <v>-0.90221053127224893</v>
      </c>
      <c r="O176" s="9">
        <f t="shared" si="17"/>
        <v>0</v>
      </c>
    </row>
    <row r="177" spans="1:15">
      <c r="A177" s="1">
        <v>0</v>
      </c>
      <c r="B177" s="4">
        <v>18</v>
      </c>
      <c r="C177" s="5">
        <v>64</v>
      </c>
      <c r="D177" s="5">
        <v>18</v>
      </c>
      <c r="E177" s="5">
        <v>4</v>
      </c>
      <c r="F177" s="6">
        <v>4.7</v>
      </c>
      <c r="G177" s="4">
        <v>1</v>
      </c>
      <c r="H177" s="5">
        <v>4</v>
      </c>
      <c r="I177" s="4">
        <v>5</v>
      </c>
      <c r="J177" s="9">
        <f t="shared" si="12"/>
        <v>-0.23262201068562538</v>
      </c>
      <c r="K177" s="9">
        <f t="shared" si="13"/>
        <v>0.79245305570741664</v>
      </c>
      <c r="L177" s="9">
        <f t="shared" si="14"/>
        <v>0.55789466665018794</v>
      </c>
      <c r="M177" s="9">
        <f t="shared" si="15"/>
        <v>0.44210533334981206</v>
      </c>
      <c r="N177" s="9">
        <f t="shared" si="16"/>
        <v>-0.81620711454975314</v>
      </c>
      <c r="O177" s="9">
        <f t="shared" si="17"/>
        <v>0</v>
      </c>
    </row>
    <row r="178" spans="1:15">
      <c r="A178" s="1">
        <v>0</v>
      </c>
      <c r="B178" s="4">
        <v>19</v>
      </c>
      <c r="C178" s="4">
        <v>273</v>
      </c>
      <c r="D178" s="4">
        <v>178</v>
      </c>
      <c r="E178" s="4">
        <v>229</v>
      </c>
      <c r="F178" s="7">
        <v>3.2</v>
      </c>
      <c r="G178" s="4">
        <v>3</v>
      </c>
      <c r="H178" s="4">
        <v>3</v>
      </c>
      <c r="I178" s="4">
        <v>5</v>
      </c>
      <c r="J178" s="9">
        <f t="shared" si="12"/>
        <v>-0.36881028489421125</v>
      </c>
      <c r="K178" s="9">
        <f t="shared" si="13"/>
        <v>0.69155659673881398</v>
      </c>
      <c r="L178" s="9">
        <f t="shared" si="14"/>
        <v>0.59117147006959159</v>
      </c>
      <c r="M178" s="9">
        <f t="shared" si="15"/>
        <v>0.40882852993040841</v>
      </c>
      <c r="N178" s="9">
        <f t="shared" si="16"/>
        <v>-0.89445945306986707</v>
      </c>
      <c r="O178" s="9">
        <f t="shared" si="17"/>
        <v>0</v>
      </c>
    </row>
    <row r="179" spans="1:15">
      <c r="A179" s="1">
        <v>1</v>
      </c>
      <c r="B179" s="4">
        <v>20</v>
      </c>
      <c r="C179" s="4">
        <v>149</v>
      </c>
      <c r="D179" s="4">
        <v>27</v>
      </c>
      <c r="E179" s="4">
        <v>169</v>
      </c>
      <c r="F179" s="7">
        <v>5.3</v>
      </c>
      <c r="G179" s="4">
        <v>2</v>
      </c>
      <c r="H179" s="5">
        <v>3</v>
      </c>
      <c r="I179" s="4">
        <v>3</v>
      </c>
      <c r="J179" s="9">
        <f t="shared" si="12"/>
        <v>1.4093522259490961E-2</v>
      </c>
      <c r="K179" s="9">
        <f t="shared" si="13"/>
        <v>1.0141933041527189</v>
      </c>
      <c r="L179" s="9">
        <f t="shared" si="14"/>
        <v>0.49647667775395343</v>
      </c>
      <c r="M179" s="9">
        <f t="shared" si="15"/>
        <v>0.49647667775395343</v>
      </c>
      <c r="N179" s="9">
        <f t="shared" si="16"/>
        <v>-0.70021876990541976</v>
      </c>
      <c r="O179" s="9">
        <f t="shared" si="17"/>
        <v>0</v>
      </c>
    </row>
    <row r="180" spans="1:15">
      <c r="A180" s="1">
        <v>1</v>
      </c>
      <c r="B180" s="4">
        <v>21</v>
      </c>
      <c r="C180" s="4">
        <v>7</v>
      </c>
      <c r="D180" s="4">
        <v>212</v>
      </c>
      <c r="E180" s="4">
        <v>302</v>
      </c>
      <c r="F180" s="7">
        <v>3.5</v>
      </c>
      <c r="G180" s="4">
        <v>2</v>
      </c>
      <c r="H180" s="4">
        <v>3</v>
      </c>
      <c r="I180" s="4">
        <v>5</v>
      </c>
      <c r="J180" s="9">
        <f t="shared" si="12"/>
        <v>6.3040387105849777E-3</v>
      </c>
      <c r="K180" s="9">
        <f t="shared" si="13"/>
        <v>1.0063239509832058</v>
      </c>
      <c r="L180" s="9">
        <f t="shared" si="14"/>
        <v>0.49842399554167038</v>
      </c>
      <c r="M180" s="9">
        <f t="shared" si="15"/>
        <v>0.49842399554167038</v>
      </c>
      <c r="N180" s="9">
        <f t="shared" si="16"/>
        <v>-0.69630416752002033</v>
      </c>
      <c r="O180" s="9">
        <f t="shared" si="17"/>
        <v>0</v>
      </c>
    </row>
    <row r="181" spans="1:15">
      <c r="A181" s="1">
        <v>0</v>
      </c>
      <c r="B181" s="4">
        <v>22</v>
      </c>
      <c r="C181" s="4">
        <v>228</v>
      </c>
      <c r="D181" s="4">
        <v>262</v>
      </c>
      <c r="E181" s="4">
        <v>293</v>
      </c>
      <c r="F181" s="7">
        <v>11.2</v>
      </c>
      <c r="G181" s="4">
        <v>4</v>
      </c>
      <c r="H181" s="5">
        <v>2</v>
      </c>
      <c r="I181" s="4">
        <v>5</v>
      </c>
      <c r="J181" s="9">
        <f t="shared" si="12"/>
        <v>5.1465843291389132E-2</v>
      </c>
      <c r="K181" s="9">
        <f t="shared" si="13"/>
        <v>1.0528132250434283</v>
      </c>
      <c r="L181" s="9">
        <f t="shared" si="14"/>
        <v>0.48713637841009355</v>
      </c>
      <c r="M181" s="9">
        <f t="shared" si="15"/>
        <v>0.5128636215899065</v>
      </c>
      <c r="N181" s="9">
        <f t="shared" si="16"/>
        <v>-0.66774531400835813</v>
      </c>
      <c r="O181" s="9">
        <f t="shared" si="17"/>
        <v>0</v>
      </c>
    </row>
    <row r="182" spans="1:15">
      <c r="A182" s="1">
        <v>1</v>
      </c>
      <c r="B182" s="4">
        <v>23</v>
      </c>
      <c r="C182" s="4">
        <v>271</v>
      </c>
      <c r="D182" s="4">
        <v>285</v>
      </c>
      <c r="E182" s="4">
        <v>135</v>
      </c>
      <c r="F182" s="7">
        <v>5.7</v>
      </c>
      <c r="G182" s="4">
        <v>3</v>
      </c>
      <c r="H182" s="4">
        <v>3</v>
      </c>
      <c r="I182" s="4">
        <v>3</v>
      </c>
      <c r="J182" s="9">
        <f t="shared" si="12"/>
        <v>-0.71713747876860845</v>
      </c>
      <c r="K182" s="9">
        <f t="shared" si="13"/>
        <v>0.4881475907620485</v>
      </c>
      <c r="L182" s="9">
        <f t="shared" si="14"/>
        <v>0.67197635920501775</v>
      </c>
      <c r="M182" s="9">
        <f t="shared" si="15"/>
        <v>0.67197635920501775</v>
      </c>
      <c r="N182" s="9">
        <f t="shared" si="16"/>
        <v>-0.39753211883224748</v>
      </c>
      <c r="O182" s="9">
        <f t="shared" si="17"/>
        <v>1</v>
      </c>
    </row>
    <row r="183" spans="1:15">
      <c r="A183" s="1">
        <v>0</v>
      </c>
      <c r="B183" s="4">
        <v>24</v>
      </c>
      <c r="C183" s="4">
        <v>23</v>
      </c>
      <c r="D183" s="4">
        <v>72</v>
      </c>
      <c r="E183" s="4">
        <v>284</v>
      </c>
      <c r="F183" s="7">
        <v>4.3</v>
      </c>
      <c r="G183" s="4">
        <v>4</v>
      </c>
      <c r="H183" s="5">
        <v>2</v>
      </c>
      <c r="I183" s="4">
        <v>2</v>
      </c>
      <c r="J183" s="9">
        <f t="shared" si="12"/>
        <v>0.19559493327233449</v>
      </c>
      <c r="K183" s="9">
        <f t="shared" si="13"/>
        <v>1.2160342305514729</v>
      </c>
      <c r="L183" s="9">
        <f t="shared" si="14"/>
        <v>0.4512565673460488</v>
      </c>
      <c r="M183" s="9">
        <f t="shared" si="15"/>
        <v>0.5487434326539512</v>
      </c>
      <c r="N183" s="9">
        <f t="shared" si="16"/>
        <v>-0.60012428249316152</v>
      </c>
      <c r="O183" s="9">
        <f t="shared" si="17"/>
        <v>0</v>
      </c>
    </row>
    <row r="184" spans="1:15">
      <c r="A184" s="1">
        <v>1</v>
      </c>
      <c r="B184" s="4">
        <v>25</v>
      </c>
      <c r="C184" s="4">
        <v>157</v>
      </c>
      <c r="D184" s="4">
        <v>276</v>
      </c>
      <c r="E184" s="4">
        <v>25</v>
      </c>
      <c r="F184" s="7">
        <v>8.6</v>
      </c>
      <c r="G184" s="4">
        <v>4</v>
      </c>
      <c r="H184" s="4">
        <v>5</v>
      </c>
      <c r="I184" s="4">
        <v>3</v>
      </c>
      <c r="J184" s="9">
        <f t="shared" si="12"/>
        <v>-0.67693383367791349</v>
      </c>
      <c r="K184" s="9">
        <f t="shared" si="13"/>
        <v>0.5081727482100119</v>
      </c>
      <c r="L184" s="9">
        <f t="shared" si="14"/>
        <v>0.66305401764277927</v>
      </c>
      <c r="M184" s="9">
        <f t="shared" si="15"/>
        <v>0.66305401764277927</v>
      </c>
      <c r="N184" s="9">
        <f t="shared" si="16"/>
        <v>-0.41089881754081969</v>
      </c>
      <c r="O184" s="9">
        <f t="shared" si="17"/>
        <v>1</v>
      </c>
    </row>
    <row r="185" spans="1:15">
      <c r="A185" s="1">
        <v>0</v>
      </c>
      <c r="B185" s="4">
        <v>26</v>
      </c>
      <c r="C185" s="4">
        <v>82</v>
      </c>
      <c r="D185" s="4">
        <v>376</v>
      </c>
      <c r="E185" s="4">
        <v>279</v>
      </c>
      <c r="F185" s="7">
        <v>3.1</v>
      </c>
      <c r="G185" s="4">
        <v>4</v>
      </c>
      <c r="H185" s="5">
        <v>3</v>
      </c>
      <c r="I185" s="4">
        <v>2</v>
      </c>
      <c r="J185" s="9">
        <f t="shared" si="12"/>
        <v>-0.57620358473448197</v>
      </c>
      <c r="K185" s="9">
        <f t="shared" si="13"/>
        <v>0.56202801322507256</v>
      </c>
      <c r="L185" s="9">
        <f t="shared" si="14"/>
        <v>0.64019338419887228</v>
      </c>
      <c r="M185" s="9">
        <f t="shared" si="15"/>
        <v>0.35980661580112772</v>
      </c>
      <c r="N185" s="9">
        <f t="shared" si="16"/>
        <v>-1.0221885701941518</v>
      </c>
      <c r="O185" s="9">
        <f t="shared" si="17"/>
        <v>1</v>
      </c>
    </row>
    <row r="186" spans="1:15">
      <c r="A186" s="1">
        <v>0</v>
      </c>
      <c r="B186" s="4">
        <v>27</v>
      </c>
      <c r="C186" s="4">
        <v>393</v>
      </c>
      <c r="D186" s="4">
        <v>177</v>
      </c>
      <c r="E186" s="4">
        <v>379</v>
      </c>
      <c r="F186" s="7">
        <v>10.6</v>
      </c>
      <c r="G186" s="4">
        <v>2</v>
      </c>
      <c r="H186" s="4">
        <v>4</v>
      </c>
      <c r="I186" s="4">
        <v>4</v>
      </c>
      <c r="J186" s="9">
        <f t="shared" si="12"/>
        <v>0.28608545290798748</v>
      </c>
      <c r="K186" s="9">
        <f t="shared" si="13"/>
        <v>1.331206205833483</v>
      </c>
      <c r="L186" s="9">
        <f t="shared" si="14"/>
        <v>0.42896248195361469</v>
      </c>
      <c r="M186" s="9">
        <f t="shared" si="15"/>
        <v>0.57103751804638536</v>
      </c>
      <c r="N186" s="9">
        <f t="shared" si="16"/>
        <v>-0.56030036562409258</v>
      </c>
      <c r="O186" s="9">
        <f t="shared" si="17"/>
        <v>0</v>
      </c>
    </row>
    <row r="187" spans="1:15">
      <c r="A187" s="1">
        <v>0</v>
      </c>
      <c r="B187" s="4">
        <v>28</v>
      </c>
      <c r="C187" s="4">
        <v>148</v>
      </c>
      <c r="D187" s="4">
        <v>329</v>
      </c>
      <c r="E187" s="4">
        <v>300</v>
      </c>
      <c r="F187" s="7">
        <v>9.9</v>
      </c>
      <c r="G187" s="4">
        <v>1</v>
      </c>
      <c r="H187" s="5">
        <v>4</v>
      </c>
      <c r="I187" s="4">
        <v>1</v>
      </c>
      <c r="J187" s="9">
        <f t="shared" si="12"/>
        <v>-9.3050530926494443E-2</v>
      </c>
      <c r="K187" s="9">
        <f t="shared" si="13"/>
        <v>0.91114745800764441</v>
      </c>
      <c r="L187" s="9">
        <f t="shared" si="14"/>
        <v>0.52324586248435889</v>
      </c>
      <c r="M187" s="9">
        <f t="shared" si="15"/>
        <v>0.47675413751564111</v>
      </c>
      <c r="N187" s="9">
        <f t="shared" si="16"/>
        <v>-0.74075435595375894</v>
      </c>
      <c r="O187" s="9">
        <f t="shared" si="17"/>
        <v>0</v>
      </c>
    </row>
    <row r="188" spans="1:15">
      <c r="A188" s="1">
        <v>1</v>
      </c>
      <c r="B188" s="4">
        <v>29</v>
      </c>
      <c r="C188" s="4">
        <v>31</v>
      </c>
      <c r="D188" s="4">
        <v>209</v>
      </c>
      <c r="E188" s="4">
        <v>9</v>
      </c>
      <c r="F188" s="7">
        <v>1.7</v>
      </c>
      <c r="G188" s="4">
        <v>2</v>
      </c>
      <c r="H188" s="4">
        <v>3</v>
      </c>
      <c r="I188" s="4">
        <v>3</v>
      </c>
      <c r="J188" s="9">
        <f t="shared" si="12"/>
        <v>-0.8008174004713754</v>
      </c>
      <c r="K188" s="9">
        <f t="shared" si="13"/>
        <v>0.4489618324773787</v>
      </c>
      <c r="L188" s="9">
        <f t="shared" si="14"/>
        <v>0.69014930385725815</v>
      </c>
      <c r="M188" s="9">
        <f t="shared" si="15"/>
        <v>0.69014930385725815</v>
      </c>
      <c r="N188" s="9">
        <f t="shared" si="16"/>
        <v>-0.37084732239630391</v>
      </c>
      <c r="O188" s="9">
        <f t="shared" si="17"/>
        <v>1</v>
      </c>
    </row>
    <row r="189" spans="1:15">
      <c r="A189" s="1">
        <v>0</v>
      </c>
      <c r="B189" s="4">
        <v>30</v>
      </c>
      <c r="C189" s="4">
        <v>129</v>
      </c>
      <c r="D189" s="4">
        <v>162</v>
      </c>
      <c r="E189" s="4">
        <v>104</v>
      </c>
      <c r="F189" s="7">
        <v>6.9</v>
      </c>
      <c r="G189" s="4">
        <v>2</v>
      </c>
      <c r="H189" s="5">
        <v>3</v>
      </c>
      <c r="I189" s="4">
        <v>5</v>
      </c>
      <c r="J189" s="9">
        <f t="shared" si="12"/>
        <v>-0.24140651360247994</v>
      </c>
      <c r="K189" s="9">
        <f t="shared" si="13"/>
        <v>0.78552223600049065</v>
      </c>
      <c r="L189" s="9">
        <f t="shared" si="14"/>
        <v>0.56006023326820409</v>
      </c>
      <c r="M189" s="9">
        <f t="shared" si="15"/>
        <v>0.43993976673179591</v>
      </c>
      <c r="N189" s="9">
        <f t="shared" si="16"/>
        <v>-0.8211174552320134</v>
      </c>
      <c r="O189" s="9">
        <f t="shared" si="17"/>
        <v>0</v>
      </c>
    </row>
    <row r="190" spans="1:15">
      <c r="A190" s="1">
        <v>0</v>
      </c>
      <c r="B190" s="4">
        <v>18</v>
      </c>
      <c r="C190" s="4">
        <v>7</v>
      </c>
      <c r="D190" s="4">
        <v>34</v>
      </c>
      <c r="E190" s="4">
        <v>4</v>
      </c>
      <c r="F190" s="7">
        <v>2.4</v>
      </c>
      <c r="G190" s="4">
        <v>3</v>
      </c>
      <c r="H190" s="4">
        <v>4</v>
      </c>
      <c r="I190" s="4">
        <v>5</v>
      </c>
      <c r="J190" s="9">
        <f t="shared" si="12"/>
        <v>-0.36375538771308835</v>
      </c>
      <c r="K190" s="9">
        <f t="shared" si="13"/>
        <v>0.69506119445837333</v>
      </c>
      <c r="L190" s="9">
        <f t="shared" si="14"/>
        <v>0.58994920258293815</v>
      </c>
      <c r="M190" s="9">
        <f t="shared" si="15"/>
        <v>0.41005079741706185</v>
      </c>
      <c r="N190" s="9">
        <f t="shared" si="16"/>
        <v>-0.89147423081910104</v>
      </c>
      <c r="O190" s="9">
        <f t="shared" si="17"/>
        <v>0</v>
      </c>
    </row>
    <row r="191" spans="1:15">
      <c r="A191" s="1">
        <v>1</v>
      </c>
      <c r="B191" s="4">
        <v>19</v>
      </c>
      <c r="C191" s="4">
        <v>187</v>
      </c>
      <c r="D191" s="4">
        <v>382</v>
      </c>
      <c r="E191" s="4">
        <v>187</v>
      </c>
      <c r="F191" s="7">
        <v>0.4</v>
      </c>
      <c r="G191" s="4">
        <v>3</v>
      </c>
      <c r="H191" s="5">
        <v>3</v>
      </c>
      <c r="I191" s="4">
        <v>4</v>
      </c>
      <c r="J191" s="9">
        <f t="shared" si="12"/>
        <v>-1.0015793263555699</v>
      </c>
      <c r="K191" s="9">
        <f t="shared" si="13"/>
        <v>0.36729889802854038</v>
      </c>
      <c r="L191" s="9">
        <f t="shared" si="14"/>
        <v>0.73136897970287584</v>
      </c>
      <c r="M191" s="9">
        <f t="shared" si="15"/>
        <v>0.73136897970287584</v>
      </c>
      <c r="N191" s="9">
        <f t="shared" si="16"/>
        <v>-0.31283718638548158</v>
      </c>
      <c r="O191" s="9">
        <f t="shared" si="17"/>
        <v>1</v>
      </c>
    </row>
    <row r="192" spans="1:15">
      <c r="A192" s="1">
        <v>0</v>
      </c>
      <c r="B192" s="4">
        <v>20</v>
      </c>
      <c r="C192" s="4">
        <v>187</v>
      </c>
      <c r="D192" s="4">
        <v>280</v>
      </c>
      <c r="E192" s="4">
        <v>264</v>
      </c>
      <c r="F192" s="7">
        <v>6.7</v>
      </c>
      <c r="G192" s="4">
        <v>4</v>
      </c>
      <c r="H192" s="4">
        <v>3</v>
      </c>
      <c r="I192" s="4">
        <v>1</v>
      </c>
      <c r="J192" s="9">
        <f t="shared" si="12"/>
        <v>-0.35182214113494237</v>
      </c>
      <c r="K192" s="9">
        <f t="shared" si="13"/>
        <v>0.70340521770501563</v>
      </c>
      <c r="L192" s="9">
        <f t="shared" si="14"/>
        <v>0.58705937354547499</v>
      </c>
      <c r="M192" s="9">
        <f t="shared" si="15"/>
        <v>0.41294062645452501</v>
      </c>
      <c r="N192" s="9">
        <f t="shared" si="16"/>
        <v>-0.88445145796711488</v>
      </c>
      <c r="O192" s="9">
        <f t="shared" si="17"/>
        <v>0</v>
      </c>
    </row>
    <row r="193" spans="1:15">
      <c r="A193" s="1">
        <v>1</v>
      </c>
      <c r="B193" s="4">
        <v>21</v>
      </c>
      <c r="C193" s="4">
        <v>325</v>
      </c>
      <c r="D193" s="4">
        <v>300</v>
      </c>
      <c r="E193" s="4">
        <v>229</v>
      </c>
      <c r="F193" s="7">
        <v>14.9</v>
      </c>
      <c r="G193" s="4">
        <v>1</v>
      </c>
      <c r="H193" s="5">
        <v>3</v>
      </c>
      <c r="I193" s="4">
        <v>5</v>
      </c>
      <c r="J193" s="9">
        <f t="shared" si="12"/>
        <v>-2.3581738274257844E-2</v>
      </c>
      <c r="K193" s="9">
        <f t="shared" si="13"/>
        <v>0.97669413811271</v>
      </c>
      <c r="L193" s="9">
        <f t="shared" si="14"/>
        <v>0.50589516138028867</v>
      </c>
      <c r="M193" s="9">
        <f t="shared" si="15"/>
        <v>0.50589516138028867</v>
      </c>
      <c r="N193" s="9">
        <f t="shared" si="16"/>
        <v>-0.68142582210972735</v>
      </c>
      <c r="O193" s="9">
        <f t="shared" si="17"/>
        <v>0</v>
      </c>
    </row>
    <row r="194" spans="1:15">
      <c r="A194" s="1">
        <v>0</v>
      </c>
      <c r="B194" s="4">
        <v>22</v>
      </c>
      <c r="C194" s="4">
        <v>255</v>
      </c>
      <c r="D194" s="4">
        <v>56</v>
      </c>
      <c r="E194" s="4">
        <v>370</v>
      </c>
      <c r="F194" s="7">
        <v>10.8</v>
      </c>
      <c r="G194" s="4">
        <v>4</v>
      </c>
      <c r="H194" s="4">
        <v>4</v>
      </c>
      <c r="I194" s="4">
        <v>4</v>
      </c>
      <c r="J194" s="9">
        <f t="shared" si="12"/>
        <v>0.62280822533862867</v>
      </c>
      <c r="K194" s="9">
        <f t="shared" si="13"/>
        <v>1.8641556674159578</v>
      </c>
      <c r="L194" s="9">
        <f t="shared" si="14"/>
        <v>0.34914303415016557</v>
      </c>
      <c r="M194" s="9">
        <f t="shared" si="15"/>
        <v>0.65085696584983443</v>
      </c>
      <c r="N194" s="9">
        <f t="shared" si="16"/>
        <v>-0.42946537543072166</v>
      </c>
      <c r="O194" s="9">
        <f t="shared" si="17"/>
        <v>0</v>
      </c>
    </row>
    <row r="195" spans="1:15">
      <c r="A195" s="1">
        <v>1</v>
      </c>
      <c r="B195" s="4">
        <v>23</v>
      </c>
      <c r="C195" s="4">
        <v>59</v>
      </c>
      <c r="D195" s="4">
        <v>253</v>
      </c>
      <c r="E195" s="4">
        <v>78</v>
      </c>
      <c r="F195" s="7">
        <v>7.2</v>
      </c>
      <c r="G195" s="4">
        <v>3</v>
      </c>
      <c r="H195" s="5">
        <v>3</v>
      </c>
      <c r="I195" s="4">
        <v>3</v>
      </c>
      <c r="J195" s="9">
        <f t="shared" si="12"/>
        <v>-0.50284343174669055</v>
      </c>
      <c r="K195" s="9">
        <f t="shared" si="13"/>
        <v>0.60480848078891081</v>
      </c>
      <c r="L195" s="9">
        <f t="shared" si="14"/>
        <v>0.62312731517246733</v>
      </c>
      <c r="M195" s="9">
        <f t="shared" si="15"/>
        <v>0.62312731517246733</v>
      </c>
      <c r="N195" s="9">
        <f t="shared" si="16"/>
        <v>-0.47300442285072208</v>
      </c>
      <c r="O195" s="9">
        <f t="shared" si="17"/>
        <v>1</v>
      </c>
    </row>
    <row r="196" spans="1:15">
      <c r="A196" s="1">
        <v>1</v>
      </c>
      <c r="B196" s="4">
        <v>24</v>
      </c>
      <c r="C196" s="4">
        <v>45</v>
      </c>
      <c r="D196" s="4">
        <v>143</v>
      </c>
      <c r="E196" s="4">
        <v>82</v>
      </c>
      <c r="F196" s="7">
        <v>1.6</v>
      </c>
      <c r="G196" s="4">
        <v>4</v>
      </c>
      <c r="H196" s="4">
        <v>3</v>
      </c>
      <c r="I196" s="4">
        <v>3</v>
      </c>
      <c r="J196" s="9">
        <f t="shared" si="12"/>
        <v>-0.55139824273627591</v>
      </c>
      <c r="K196" s="9">
        <f t="shared" si="13"/>
        <v>0.57614365822846303</v>
      </c>
      <c r="L196" s="9">
        <f t="shared" si="14"/>
        <v>0.63445993312815741</v>
      </c>
      <c r="M196" s="9">
        <f t="shared" si="15"/>
        <v>0.63445993312815741</v>
      </c>
      <c r="N196" s="9">
        <f t="shared" si="16"/>
        <v>-0.45498114097970477</v>
      </c>
      <c r="O196" s="9">
        <f t="shared" si="17"/>
        <v>1</v>
      </c>
    </row>
    <row r="197" spans="1:15">
      <c r="A197" s="1">
        <v>0</v>
      </c>
      <c r="B197" s="4">
        <v>25</v>
      </c>
      <c r="C197" s="4">
        <v>195</v>
      </c>
      <c r="D197" s="4">
        <v>250</v>
      </c>
      <c r="E197" s="4">
        <v>294</v>
      </c>
      <c r="F197" s="7">
        <v>0.8</v>
      </c>
      <c r="G197" s="4">
        <v>2</v>
      </c>
      <c r="H197" s="5">
        <v>3</v>
      </c>
      <c r="I197" s="4">
        <v>4</v>
      </c>
      <c r="J197" s="9">
        <f t="shared" ref="J197:J260" si="18">$A$2+$B$2*B197+$C$2*C197+$D$2*D197+$E$2*E197+$F$2*F197+$G$2*G197+$H$2*H197+$I$2*I197</f>
        <v>-0.4236123429251783</v>
      </c>
      <c r="K197" s="9">
        <f t="shared" ref="K197:K260" si="19">EXP(J197)</f>
        <v>0.65467762313572608</v>
      </c>
      <c r="L197" s="9">
        <f t="shared" ref="L197:L260" si="20">1/(1+K197)</f>
        <v>0.60434732785286138</v>
      </c>
      <c r="M197" s="9">
        <f t="shared" ref="M197:M260" si="21">IF(A197=1,L197,1-L197)</f>
        <v>0.39565267214713862</v>
      </c>
      <c r="N197" s="9">
        <f t="shared" ref="N197:N260" si="22">LN(M197)</f>
        <v>-0.92721854313415053</v>
      </c>
      <c r="O197" s="9">
        <f t="shared" ref="O197:O260" si="23">IF(L197&gt;$M$1,1,0)</f>
        <v>1</v>
      </c>
    </row>
    <row r="198" spans="1:15">
      <c r="A198" s="1">
        <v>1</v>
      </c>
      <c r="B198" s="4">
        <v>26</v>
      </c>
      <c r="C198" s="4">
        <v>199</v>
      </c>
      <c r="D198" s="4">
        <v>316</v>
      </c>
      <c r="E198" s="4">
        <v>272</v>
      </c>
      <c r="F198" s="7">
        <v>3.9</v>
      </c>
      <c r="G198" s="4">
        <v>2</v>
      </c>
      <c r="H198" s="4">
        <v>4</v>
      </c>
      <c r="I198" s="4">
        <v>5</v>
      </c>
      <c r="J198" s="9">
        <f t="shared" si="18"/>
        <v>-0.41741255661173848</v>
      </c>
      <c r="K198" s="9">
        <f t="shared" si="19"/>
        <v>0.65874909258226688</v>
      </c>
      <c r="L198" s="9">
        <f t="shared" si="20"/>
        <v>0.60286393190620791</v>
      </c>
      <c r="M198" s="9">
        <f t="shared" si="21"/>
        <v>0.60286393190620791</v>
      </c>
      <c r="N198" s="9">
        <f t="shared" si="22"/>
        <v>-0.50606375961500749</v>
      </c>
      <c r="O198" s="9">
        <f t="shared" si="23"/>
        <v>1</v>
      </c>
    </row>
    <row r="199" spans="1:15">
      <c r="A199" s="1">
        <v>0</v>
      </c>
      <c r="B199" s="4">
        <v>27</v>
      </c>
      <c r="C199" s="4">
        <v>86</v>
      </c>
      <c r="D199" s="4">
        <v>287</v>
      </c>
      <c r="E199" s="4">
        <v>107</v>
      </c>
      <c r="F199" s="7">
        <v>4.8</v>
      </c>
      <c r="G199" s="4">
        <v>4</v>
      </c>
      <c r="H199" s="5">
        <v>2</v>
      </c>
      <c r="I199" s="4">
        <v>3</v>
      </c>
      <c r="J199" s="9">
        <f t="shared" si="18"/>
        <v>-0.67290667906191926</v>
      </c>
      <c r="K199" s="9">
        <f t="shared" si="19"/>
        <v>0.51022336474220187</v>
      </c>
      <c r="L199" s="9">
        <f t="shared" si="20"/>
        <v>0.66215370742241297</v>
      </c>
      <c r="M199" s="9">
        <f t="shared" si="21"/>
        <v>0.33784629257758703</v>
      </c>
      <c r="N199" s="9">
        <f t="shared" si="22"/>
        <v>-1.0851642426194572</v>
      </c>
      <c r="O199" s="9">
        <f t="shared" si="23"/>
        <v>1</v>
      </c>
    </row>
    <row r="200" spans="1:15">
      <c r="A200" s="1">
        <v>1</v>
      </c>
      <c r="B200" s="4">
        <v>28</v>
      </c>
      <c r="C200" s="4">
        <v>189</v>
      </c>
      <c r="D200" s="4">
        <v>97</v>
      </c>
      <c r="E200" s="4">
        <v>389</v>
      </c>
      <c r="F200" s="7">
        <v>5.8</v>
      </c>
      <c r="G200" s="4">
        <v>3</v>
      </c>
      <c r="H200" s="4">
        <v>4</v>
      </c>
      <c r="I200" s="4">
        <v>1</v>
      </c>
      <c r="J200" s="9">
        <f t="shared" si="18"/>
        <v>0.3303694092406223</v>
      </c>
      <c r="K200" s="9">
        <f t="shared" si="19"/>
        <v>1.3914820598635056</v>
      </c>
      <c r="L200" s="9">
        <f t="shared" si="20"/>
        <v>0.41815074291507554</v>
      </c>
      <c r="M200" s="9">
        <f t="shared" si="21"/>
        <v>0.41815074291507554</v>
      </c>
      <c r="N200" s="9">
        <f t="shared" si="22"/>
        <v>-0.87191328248494882</v>
      </c>
      <c r="O200" s="9">
        <f t="shared" si="23"/>
        <v>0</v>
      </c>
    </row>
    <row r="201" spans="1:15">
      <c r="A201" s="1">
        <v>1</v>
      </c>
      <c r="B201" s="4">
        <v>29</v>
      </c>
      <c r="C201" s="4">
        <v>285</v>
      </c>
      <c r="D201" s="4">
        <v>193</v>
      </c>
      <c r="E201" s="4">
        <v>223</v>
      </c>
      <c r="F201" s="7">
        <v>7.7</v>
      </c>
      <c r="G201" s="4">
        <v>4</v>
      </c>
      <c r="H201" s="5">
        <v>4</v>
      </c>
      <c r="I201" s="4">
        <v>1</v>
      </c>
      <c r="J201" s="9">
        <f t="shared" si="18"/>
        <v>-0.25538710332105968</v>
      </c>
      <c r="K201" s="9">
        <f t="shared" si="19"/>
        <v>0.77461658326390903</v>
      </c>
      <c r="L201" s="9">
        <f t="shared" si="20"/>
        <v>0.56350200343602141</v>
      </c>
      <c r="M201" s="9">
        <f t="shared" si="21"/>
        <v>0.56350200343602141</v>
      </c>
      <c r="N201" s="9">
        <f t="shared" si="22"/>
        <v>-0.5735843901651988</v>
      </c>
      <c r="O201" s="9">
        <f t="shared" si="23"/>
        <v>0</v>
      </c>
    </row>
    <row r="202" spans="1:15">
      <c r="A202" s="1">
        <v>1</v>
      </c>
      <c r="B202" s="4">
        <v>30</v>
      </c>
      <c r="C202" s="4">
        <v>284</v>
      </c>
      <c r="D202" s="4">
        <v>350</v>
      </c>
      <c r="E202" s="4">
        <v>208</v>
      </c>
      <c r="F202" s="7">
        <v>0.9</v>
      </c>
      <c r="G202" s="4">
        <v>3</v>
      </c>
      <c r="H202" s="4">
        <v>2</v>
      </c>
      <c r="I202" s="4">
        <v>4</v>
      </c>
      <c r="J202" s="9">
        <f t="shared" si="18"/>
        <v>-0.92090383607399073</v>
      </c>
      <c r="K202" s="9">
        <f t="shared" si="19"/>
        <v>0.39815900792899656</v>
      </c>
      <c r="L202" s="9">
        <f t="shared" si="20"/>
        <v>0.71522623273102248</v>
      </c>
      <c r="M202" s="9">
        <f t="shared" si="21"/>
        <v>0.71522623273102248</v>
      </c>
      <c r="N202" s="9">
        <f t="shared" si="22"/>
        <v>-0.33515637692101397</v>
      </c>
      <c r="O202" s="9">
        <f t="shared" si="23"/>
        <v>1</v>
      </c>
    </row>
    <row r="203" spans="1:15">
      <c r="A203" s="1">
        <v>0</v>
      </c>
      <c r="B203" s="4">
        <v>31</v>
      </c>
      <c r="C203" s="4">
        <v>137</v>
      </c>
      <c r="D203" s="4">
        <v>367</v>
      </c>
      <c r="E203" s="4">
        <v>389</v>
      </c>
      <c r="F203" s="7">
        <v>10.7</v>
      </c>
      <c r="G203" s="4">
        <v>2</v>
      </c>
      <c r="H203" s="5">
        <v>3</v>
      </c>
      <c r="I203" s="4">
        <v>3</v>
      </c>
      <c r="J203" s="9">
        <f t="shared" si="18"/>
        <v>0.11785668040191989</v>
      </c>
      <c r="K203" s="9">
        <f t="shared" si="19"/>
        <v>1.1250828533895494</v>
      </c>
      <c r="L203" s="9">
        <f t="shared" si="20"/>
        <v>0.4705698878540101</v>
      </c>
      <c r="M203" s="9">
        <f t="shared" si="21"/>
        <v>0.5294301121459899</v>
      </c>
      <c r="N203" s="9">
        <f t="shared" si="22"/>
        <v>-0.63595411104475286</v>
      </c>
      <c r="O203" s="9">
        <f t="shared" si="23"/>
        <v>0</v>
      </c>
    </row>
    <row r="204" spans="1:15">
      <c r="A204" s="1">
        <v>1</v>
      </c>
      <c r="B204" s="4">
        <v>32</v>
      </c>
      <c r="C204" s="4">
        <v>47</v>
      </c>
      <c r="D204" s="4">
        <v>329</v>
      </c>
      <c r="E204" s="4">
        <v>239</v>
      </c>
      <c r="F204" s="7">
        <v>4.7</v>
      </c>
      <c r="G204" s="4">
        <v>2</v>
      </c>
      <c r="H204" s="4">
        <v>3</v>
      </c>
      <c r="I204" s="4">
        <v>4</v>
      </c>
      <c r="J204" s="9">
        <f t="shared" si="18"/>
        <v>-0.3531785070643928</v>
      </c>
      <c r="K204" s="9">
        <f t="shared" si="19"/>
        <v>0.70245178957800747</v>
      </c>
      <c r="L204" s="9">
        <f t="shared" si="20"/>
        <v>0.58738814580345533</v>
      </c>
      <c r="M204" s="9">
        <f t="shared" si="21"/>
        <v>0.58738814580345533</v>
      </c>
      <c r="N204" s="9">
        <f t="shared" si="22"/>
        <v>-0.5320694412121012</v>
      </c>
      <c r="O204" s="9">
        <f t="shared" si="23"/>
        <v>0</v>
      </c>
    </row>
    <row r="205" spans="1:15">
      <c r="A205" s="1">
        <v>1</v>
      </c>
      <c r="B205" s="4">
        <v>33</v>
      </c>
      <c r="C205" s="4">
        <v>90</v>
      </c>
      <c r="D205" s="4">
        <v>252</v>
      </c>
      <c r="E205" s="4">
        <v>364</v>
      </c>
      <c r="F205" s="7">
        <v>6.7</v>
      </c>
      <c r="G205" s="4">
        <v>2</v>
      </c>
      <c r="H205" s="5">
        <v>2</v>
      </c>
      <c r="I205" s="4">
        <v>5</v>
      </c>
      <c r="J205" s="9">
        <f t="shared" si="18"/>
        <v>0.18544881856178824</v>
      </c>
      <c r="K205" s="9">
        <f t="shared" si="19"/>
        <v>1.203758588102662</v>
      </c>
      <c r="L205" s="9">
        <f t="shared" si="20"/>
        <v>0.45377021121944006</v>
      </c>
      <c r="M205" s="9">
        <f t="shared" si="21"/>
        <v>0.45377021121944006</v>
      </c>
      <c r="N205" s="9">
        <f t="shared" si="22"/>
        <v>-0.79016435176269528</v>
      </c>
      <c r="O205" s="9">
        <f t="shared" si="23"/>
        <v>0</v>
      </c>
    </row>
    <row r="206" spans="1:15">
      <c r="A206" s="1">
        <v>0</v>
      </c>
      <c r="B206" s="4">
        <v>34</v>
      </c>
      <c r="C206" s="4">
        <v>104</v>
      </c>
      <c r="D206" s="4">
        <v>257</v>
      </c>
      <c r="E206" s="4">
        <v>84</v>
      </c>
      <c r="F206" s="7">
        <v>4.3</v>
      </c>
      <c r="G206" s="4">
        <v>1</v>
      </c>
      <c r="H206" s="4">
        <v>3</v>
      </c>
      <c r="I206" s="4">
        <v>5</v>
      </c>
      <c r="J206" s="9">
        <f t="shared" si="18"/>
        <v>-0.58243105860672806</v>
      </c>
      <c r="K206" s="9">
        <f t="shared" si="19"/>
        <v>0.5585388739950824</v>
      </c>
      <c r="L206" s="9">
        <f t="shared" si="20"/>
        <v>0.64162660084098433</v>
      </c>
      <c r="M206" s="9">
        <f t="shared" si="21"/>
        <v>0.35837339915901567</v>
      </c>
      <c r="N206" s="9">
        <f t="shared" si="22"/>
        <v>-1.0261798217323799</v>
      </c>
      <c r="O206" s="9">
        <f t="shared" si="23"/>
        <v>1</v>
      </c>
    </row>
    <row r="207" spans="1:15">
      <c r="A207" s="1">
        <v>0</v>
      </c>
      <c r="B207" s="4">
        <v>18</v>
      </c>
      <c r="C207" s="4">
        <v>86</v>
      </c>
      <c r="D207" s="4">
        <v>233</v>
      </c>
      <c r="E207" s="4">
        <v>68</v>
      </c>
      <c r="F207" s="7">
        <v>4.3</v>
      </c>
      <c r="G207" s="4">
        <v>2</v>
      </c>
      <c r="H207" s="5">
        <v>3</v>
      </c>
      <c r="I207" s="4">
        <v>3</v>
      </c>
      <c r="J207" s="9">
        <f t="shared" si="18"/>
        <v>-0.66534460893862291</v>
      </c>
      <c r="K207" s="9">
        <f t="shared" si="19"/>
        <v>0.51409633498493856</v>
      </c>
      <c r="L207" s="9">
        <f t="shared" si="20"/>
        <v>0.66045995680317626</v>
      </c>
      <c r="M207" s="9">
        <f t="shared" si="21"/>
        <v>0.33954004319682374</v>
      </c>
      <c r="N207" s="9">
        <f t="shared" si="22"/>
        <v>-1.0801633913780528</v>
      </c>
      <c r="O207" s="9">
        <f t="shared" si="23"/>
        <v>1</v>
      </c>
    </row>
    <row r="208" spans="1:15">
      <c r="A208" s="1">
        <v>1</v>
      </c>
      <c r="B208" s="4">
        <v>19</v>
      </c>
      <c r="C208" s="4">
        <v>262</v>
      </c>
      <c r="D208" s="4">
        <v>393</v>
      </c>
      <c r="E208" s="4">
        <v>77</v>
      </c>
      <c r="F208" s="7">
        <v>2.8</v>
      </c>
      <c r="G208" s="4">
        <v>2</v>
      </c>
      <c r="H208" s="4">
        <v>3</v>
      </c>
      <c r="I208" s="4">
        <v>4</v>
      </c>
      <c r="J208" s="9">
        <f t="shared" si="18"/>
        <v>-1.2056887398230653</v>
      </c>
      <c r="K208" s="9">
        <f t="shared" si="19"/>
        <v>0.29948566076354111</v>
      </c>
      <c r="L208" s="9">
        <f t="shared" si="20"/>
        <v>0.76953523243375255</v>
      </c>
      <c r="M208" s="9">
        <f t="shared" si="21"/>
        <v>0.76953523243375255</v>
      </c>
      <c r="N208" s="9">
        <f t="shared" si="22"/>
        <v>-0.26196854061262664</v>
      </c>
      <c r="O208" s="9">
        <f t="shared" si="23"/>
        <v>1</v>
      </c>
    </row>
    <row r="209" spans="1:15">
      <c r="A209" s="1">
        <v>1</v>
      </c>
      <c r="B209" s="4">
        <v>20</v>
      </c>
      <c r="C209" s="4">
        <v>195</v>
      </c>
      <c r="D209" s="4">
        <v>152</v>
      </c>
      <c r="E209" s="4">
        <v>44</v>
      </c>
      <c r="F209" s="7">
        <v>6.2</v>
      </c>
      <c r="G209" s="4">
        <v>4</v>
      </c>
      <c r="H209" s="5">
        <v>3</v>
      </c>
      <c r="I209" s="4">
        <v>5</v>
      </c>
      <c r="J209" s="9">
        <f t="shared" si="18"/>
        <v>-0.5146766474460247</v>
      </c>
      <c r="K209" s="9">
        <f t="shared" si="19"/>
        <v>0.59769382920127334</v>
      </c>
      <c r="L209" s="9">
        <f t="shared" si="20"/>
        <v>0.62590214828577306</v>
      </c>
      <c r="M209" s="9">
        <f t="shared" si="21"/>
        <v>0.62590214828577306</v>
      </c>
      <c r="N209" s="9">
        <f t="shared" si="22"/>
        <v>-0.46856123274266792</v>
      </c>
      <c r="O209" s="9">
        <f t="shared" si="23"/>
        <v>1</v>
      </c>
    </row>
    <row r="210" spans="1:15">
      <c r="A210" s="1">
        <v>0</v>
      </c>
      <c r="B210" s="4">
        <v>21</v>
      </c>
      <c r="C210" s="4">
        <v>81</v>
      </c>
      <c r="D210" s="4">
        <v>130</v>
      </c>
      <c r="E210" s="4">
        <v>125</v>
      </c>
      <c r="F210" s="7">
        <v>8.6999999999999993</v>
      </c>
      <c r="G210" s="4">
        <v>3</v>
      </c>
      <c r="H210" s="4">
        <v>3</v>
      </c>
      <c r="I210" s="4">
        <v>4</v>
      </c>
      <c r="J210" s="9">
        <f t="shared" si="18"/>
        <v>-5.0811638261270026E-2</v>
      </c>
      <c r="K210" s="9">
        <f t="shared" si="19"/>
        <v>0.95045768353415727</v>
      </c>
      <c r="L210" s="9">
        <f t="shared" si="20"/>
        <v>0.51270017721586092</v>
      </c>
      <c r="M210" s="9">
        <f t="shared" si="21"/>
        <v>0.48729982278413908</v>
      </c>
      <c r="N210" s="9">
        <f t="shared" si="22"/>
        <v>-0.71887569280165486</v>
      </c>
      <c r="O210" s="9">
        <f t="shared" si="23"/>
        <v>0</v>
      </c>
    </row>
    <row r="211" spans="1:15">
      <c r="A211" s="1">
        <v>1</v>
      </c>
      <c r="B211" s="4">
        <v>22</v>
      </c>
      <c r="C211" s="4">
        <v>188</v>
      </c>
      <c r="D211" s="4">
        <v>321</v>
      </c>
      <c r="E211" s="4">
        <v>364</v>
      </c>
      <c r="F211" s="7">
        <v>2.5</v>
      </c>
      <c r="G211" s="4">
        <v>3</v>
      </c>
      <c r="H211" s="5">
        <v>3</v>
      </c>
      <c r="I211" s="4">
        <v>3</v>
      </c>
      <c r="J211" s="9">
        <f t="shared" si="18"/>
        <v>-0.36721306743698484</v>
      </c>
      <c r="K211" s="9">
        <f t="shared" si="19"/>
        <v>0.69266204559388045</v>
      </c>
      <c r="L211" s="9">
        <f t="shared" si="20"/>
        <v>0.59078538601551978</v>
      </c>
      <c r="M211" s="9">
        <f t="shared" si="21"/>
        <v>0.59078538601551978</v>
      </c>
      <c r="N211" s="9">
        <f t="shared" si="22"/>
        <v>-0.52630246455583385</v>
      </c>
      <c r="O211" s="9">
        <f t="shared" si="23"/>
        <v>0</v>
      </c>
    </row>
    <row r="212" spans="1:15">
      <c r="A212" s="1">
        <v>0</v>
      </c>
      <c r="B212" s="4">
        <v>23</v>
      </c>
      <c r="C212" s="4">
        <v>1</v>
      </c>
      <c r="D212" s="4">
        <v>210</v>
      </c>
      <c r="E212" s="4">
        <v>399</v>
      </c>
      <c r="F212" s="7">
        <v>0.8</v>
      </c>
      <c r="G212" s="4">
        <v>2</v>
      </c>
      <c r="H212" s="4">
        <v>3</v>
      </c>
      <c r="I212" s="4">
        <v>3</v>
      </c>
      <c r="J212" s="9">
        <f t="shared" si="18"/>
        <v>5.1722452012933164E-2</v>
      </c>
      <c r="K212" s="9">
        <f t="shared" si="19"/>
        <v>1.053083420764938</v>
      </c>
      <c r="L212" s="9">
        <f t="shared" si="20"/>
        <v>0.48707226890343303</v>
      </c>
      <c r="M212" s="9">
        <f t="shared" si="21"/>
        <v>0.51292773109656697</v>
      </c>
      <c r="N212" s="9">
        <f t="shared" si="22"/>
        <v>-0.66762031879061512</v>
      </c>
      <c r="O212" s="9">
        <f t="shared" si="23"/>
        <v>0</v>
      </c>
    </row>
    <row r="213" spans="1:15">
      <c r="A213" s="1">
        <v>0</v>
      </c>
      <c r="B213" s="4">
        <v>24</v>
      </c>
      <c r="C213" s="4">
        <v>70</v>
      </c>
      <c r="D213" s="4">
        <v>306</v>
      </c>
      <c r="E213" s="4">
        <v>10</v>
      </c>
      <c r="F213" s="7">
        <v>7.9</v>
      </c>
      <c r="G213" s="4">
        <v>2</v>
      </c>
      <c r="H213" s="5">
        <v>3</v>
      </c>
      <c r="I213" s="4">
        <v>3</v>
      </c>
      <c r="J213" s="9">
        <f t="shared" si="18"/>
        <v>-0.72993284687991011</v>
      </c>
      <c r="K213" s="9">
        <f t="shared" si="19"/>
        <v>0.481941352869105</v>
      </c>
      <c r="L213" s="9">
        <f t="shared" si="20"/>
        <v>0.67479053611936468</v>
      </c>
      <c r="M213" s="9">
        <f t="shared" si="21"/>
        <v>0.32520946388063532</v>
      </c>
      <c r="N213" s="9">
        <f t="shared" si="22"/>
        <v>-1.1232858000079575</v>
      </c>
      <c r="O213" s="9">
        <f t="shared" si="23"/>
        <v>1</v>
      </c>
    </row>
    <row r="214" spans="1:15">
      <c r="A214" s="1">
        <v>0</v>
      </c>
      <c r="B214" s="4">
        <v>25</v>
      </c>
      <c r="C214" s="4">
        <v>79</v>
      </c>
      <c r="D214" s="4">
        <v>307</v>
      </c>
      <c r="E214" s="4">
        <v>12</v>
      </c>
      <c r="F214" s="7">
        <v>5.3</v>
      </c>
      <c r="G214" s="4">
        <v>2</v>
      </c>
      <c r="H214" s="4">
        <v>2</v>
      </c>
      <c r="I214" s="4">
        <v>3</v>
      </c>
      <c r="J214" s="9">
        <f t="shared" si="18"/>
        <v>-0.88116466509146718</v>
      </c>
      <c r="K214" s="9">
        <f t="shared" si="19"/>
        <v>0.41430010970968462</v>
      </c>
      <c r="L214" s="9">
        <f t="shared" si="20"/>
        <v>0.70706351016636171</v>
      </c>
      <c r="M214" s="9">
        <f t="shared" si="21"/>
        <v>0.29293648983363829</v>
      </c>
      <c r="N214" s="9">
        <f t="shared" si="22"/>
        <v>-1.2277994517075022</v>
      </c>
      <c r="O214" s="9">
        <f t="shared" si="23"/>
        <v>1</v>
      </c>
    </row>
    <row r="215" spans="1:15">
      <c r="A215" s="1">
        <v>1</v>
      </c>
      <c r="B215" s="4">
        <v>26</v>
      </c>
      <c r="C215" s="4">
        <v>146</v>
      </c>
      <c r="D215" s="4">
        <v>277</v>
      </c>
      <c r="E215" s="4">
        <v>25</v>
      </c>
      <c r="F215" s="7">
        <v>4.5999999999999996</v>
      </c>
      <c r="G215" s="4">
        <v>4</v>
      </c>
      <c r="H215" s="5">
        <v>2</v>
      </c>
      <c r="I215" s="4">
        <v>3</v>
      </c>
      <c r="J215" s="9">
        <f t="shared" si="18"/>
        <v>-0.90868693643418119</v>
      </c>
      <c r="K215" s="9">
        <f t="shared" si="19"/>
        <v>0.40305311108174124</v>
      </c>
      <c r="L215" s="9">
        <f t="shared" si="20"/>
        <v>0.71273139420147047</v>
      </c>
      <c r="M215" s="9">
        <f t="shared" si="21"/>
        <v>0.71273139420147047</v>
      </c>
      <c r="N215" s="9">
        <f t="shared" si="22"/>
        <v>-0.3386506557721391</v>
      </c>
      <c r="O215" s="9">
        <f t="shared" si="23"/>
        <v>1</v>
      </c>
    </row>
    <row r="216" spans="1:15">
      <c r="A216" s="1">
        <v>1</v>
      </c>
      <c r="B216" s="4">
        <v>27</v>
      </c>
      <c r="C216" s="4">
        <v>376</v>
      </c>
      <c r="D216" s="4">
        <v>295</v>
      </c>
      <c r="E216" s="4">
        <v>335</v>
      </c>
      <c r="F216" s="7">
        <v>0.6</v>
      </c>
      <c r="G216" s="4">
        <v>2</v>
      </c>
      <c r="H216" s="4">
        <v>5</v>
      </c>
      <c r="I216" s="4">
        <v>1</v>
      </c>
      <c r="J216" s="9">
        <f t="shared" si="18"/>
        <v>-0.65261845619784042</v>
      </c>
      <c r="K216" s="9">
        <f t="shared" si="19"/>
        <v>0.52068061085486406</v>
      </c>
      <c r="L216" s="9">
        <f t="shared" si="20"/>
        <v>0.65760028296661266</v>
      </c>
      <c r="M216" s="9">
        <f t="shared" si="21"/>
        <v>0.65760028296661266</v>
      </c>
      <c r="N216" s="9">
        <f t="shared" si="22"/>
        <v>-0.41915800493823291</v>
      </c>
      <c r="O216" s="9">
        <f t="shared" si="23"/>
        <v>1</v>
      </c>
    </row>
    <row r="217" spans="1:15">
      <c r="A217" s="1">
        <v>1</v>
      </c>
      <c r="B217" s="4">
        <v>28</v>
      </c>
      <c r="C217" s="4">
        <v>183</v>
      </c>
      <c r="D217" s="4">
        <v>359</v>
      </c>
      <c r="E217" s="4">
        <v>237</v>
      </c>
      <c r="F217" s="7">
        <v>2.2000000000000002</v>
      </c>
      <c r="G217" s="4">
        <v>4</v>
      </c>
      <c r="H217" s="5">
        <v>5</v>
      </c>
      <c r="I217" s="4">
        <v>2</v>
      </c>
      <c r="J217" s="9">
        <f t="shared" si="18"/>
        <v>-0.75081716571259949</v>
      </c>
      <c r="K217" s="9">
        <f t="shared" si="19"/>
        <v>0.4719807086610831</v>
      </c>
      <c r="L217" s="9">
        <f t="shared" si="20"/>
        <v>0.67935672941638092</v>
      </c>
      <c r="M217" s="9">
        <f t="shared" si="21"/>
        <v>0.67935672941638092</v>
      </c>
      <c r="N217" s="9">
        <f t="shared" si="22"/>
        <v>-0.38660891469165071</v>
      </c>
      <c r="O217" s="9">
        <f t="shared" si="23"/>
        <v>1</v>
      </c>
    </row>
    <row r="218" spans="1:15">
      <c r="A218" s="1">
        <v>1</v>
      </c>
      <c r="B218" s="4">
        <v>29</v>
      </c>
      <c r="C218" s="4">
        <v>247</v>
      </c>
      <c r="D218" s="4">
        <v>131</v>
      </c>
      <c r="E218" s="4">
        <v>162</v>
      </c>
      <c r="F218" s="7">
        <v>5.8</v>
      </c>
      <c r="G218" s="4">
        <v>4</v>
      </c>
      <c r="H218" s="4">
        <v>2</v>
      </c>
      <c r="I218" s="4">
        <v>1</v>
      </c>
      <c r="J218" s="9">
        <f t="shared" si="18"/>
        <v>-0.34708851653400252</v>
      </c>
      <c r="K218" s="9">
        <f t="shared" si="19"/>
        <v>0.70674276706876826</v>
      </c>
      <c r="L218" s="9">
        <f t="shared" si="20"/>
        <v>0.58591137416533012</v>
      </c>
      <c r="M218" s="9">
        <f t="shared" si="21"/>
        <v>0.58591137416533012</v>
      </c>
      <c r="N218" s="9">
        <f t="shared" si="22"/>
        <v>-0.53458673946855517</v>
      </c>
      <c r="O218" s="9">
        <f t="shared" si="23"/>
        <v>0</v>
      </c>
    </row>
    <row r="219" spans="1:15">
      <c r="A219" s="1">
        <v>1</v>
      </c>
      <c r="B219" s="4">
        <v>30</v>
      </c>
      <c r="C219" s="4">
        <v>155</v>
      </c>
      <c r="D219" s="4">
        <v>3</v>
      </c>
      <c r="E219" s="4">
        <v>61</v>
      </c>
      <c r="F219" s="7">
        <v>4.8</v>
      </c>
      <c r="G219" s="4">
        <v>1</v>
      </c>
      <c r="H219" s="5">
        <v>4</v>
      </c>
      <c r="I219" s="4">
        <v>5</v>
      </c>
      <c r="J219" s="9">
        <f t="shared" si="18"/>
        <v>-0.10888202329867032</v>
      </c>
      <c r="K219" s="9">
        <f t="shared" si="19"/>
        <v>0.89683621703569139</v>
      </c>
      <c r="L219" s="9">
        <f t="shared" si="20"/>
        <v>0.52719364540749047</v>
      </c>
      <c r="M219" s="9">
        <f t="shared" si="21"/>
        <v>0.52719364540749047</v>
      </c>
      <c r="N219" s="9">
        <f t="shared" si="22"/>
        <v>-0.64018734934241184</v>
      </c>
      <c r="O219" s="9">
        <f t="shared" si="23"/>
        <v>0</v>
      </c>
    </row>
    <row r="220" spans="1:15">
      <c r="A220" s="1">
        <v>1</v>
      </c>
      <c r="B220" s="4">
        <v>31</v>
      </c>
      <c r="C220" s="4">
        <v>29</v>
      </c>
      <c r="D220" s="4">
        <v>159</v>
      </c>
      <c r="E220" s="4">
        <v>216</v>
      </c>
      <c r="F220" s="7">
        <v>10.7</v>
      </c>
      <c r="G220" s="4">
        <v>3</v>
      </c>
      <c r="H220" s="4">
        <v>3</v>
      </c>
      <c r="I220" s="4">
        <v>2</v>
      </c>
      <c r="J220" s="9">
        <f t="shared" si="18"/>
        <v>0.23317232301583274</v>
      </c>
      <c r="K220" s="9">
        <f t="shared" si="19"/>
        <v>1.262599035455336</v>
      </c>
      <c r="L220" s="9">
        <f t="shared" si="20"/>
        <v>0.44196960412773939</v>
      </c>
      <c r="M220" s="9">
        <f t="shared" si="21"/>
        <v>0.44196960412773939</v>
      </c>
      <c r="N220" s="9">
        <f t="shared" si="22"/>
        <v>-0.81651416821089706</v>
      </c>
      <c r="O220" s="9">
        <f t="shared" si="23"/>
        <v>0</v>
      </c>
    </row>
    <row r="221" spans="1:15">
      <c r="A221" s="1">
        <v>0</v>
      </c>
      <c r="B221" s="4">
        <v>32</v>
      </c>
      <c r="C221" s="4">
        <v>308</v>
      </c>
      <c r="D221" s="4">
        <v>378</v>
      </c>
      <c r="E221" s="4">
        <v>209</v>
      </c>
      <c r="F221" s="7">
        <v>4.7</v>
      </c>
      <c r="G221" s="4">
        <v>2</v>
      </c>
      <c r="H221" s="5">
        <v>4</v>
      </c>
      <c r="I221" s="4">
        <v>4</v>
      </c>
      <c r="J221" s="9">
        <f t="shared" si="18"/>
        <v>-0.75918660994494158</v>
      </c>
      <c r="K221" s="9">
        <f t="shared" si="19"/>
        <v>0.46804697697752223</v>
      </c>
      <c r="L221" s="9">
        <f t="shared" si="20"/>
        <v>0.68117711196057407</v>
      </c>
      <c r="M221" s="9">
        <f t="shared" si="21"/>
        <v>0.31882288803942593</v>
      </c>
      <c r="N221" s="9">
        <f t="shared" si="22"/>
        <v>-1.143119540291142</v>
      </c>
      <c r="O221" s="9">
        <f t="shared" si="23"/>
        <v>1</v>
      </c>
    </row>
    <row r="222" spans="1:15">
      <c r="A222" s="1">
        <v>1</v>
      </c>
      <c r="B222" s="4">
        <v>33</v>
      </c>
      <c r="C222" s="4">
        <v>279</v>
      </c>
      <c r="D222" s="4">
        <v>124</v>
      </c>
      <c r="E222" s="4">
        <v>268</v>
      </c>
      <c r="F222" s="7">
        <v>8.8000000000000007</v>
      </c>
      <c r="G222" s="4">
        <v>2</v>
      </c>
      <c r="H222" s="4">
        <v>5</v>
      </c>
      <c r="I222" s="4">
        <v>5</v>
      </c>
      <c r="J222" s="9">
        <f t="shared" si="18"/>
        <v>0.20948046543631305</v>
      </c>
      <c r="K222" s="9">
        <f t="shared" si="19"/>
        <v>1.2330372880301279</v>
      </c>
      <c r="L222" s="9">
        <f t="shared" si="20"/>
        <v>0.44782055604729698</v>
      </c>
      <c r="M222" s="9">
        <f t="shared" si="21"/>
        <v>0.44782055604729698</v>
      </c>
      <c r="N222" s="9">
        <f t="shared" si="22"/>
        <v>-0.80336267134382555</v>
      </c>
      <c r="O222" s="9">
        <f t="shared" si="23"/>
        <v>0</v>
      </c>
    </row>
    <row r="223" spans="1:15">
      <c r="A223" s="1">
        <v>0</v>
      </c>
      <c r="B223" s="4">
        <v>34</v>
      </c>
      <c r="C223" s="4">
        <v>32</v>
      </c>
      <c r="D223" s="4">
        <v>361</v>
      </c>
      <c r="E223" s="4">
        <v>76</v>
      </c>
      <c r="F223" s="7">
        <v>12.2</v>
      </c>
      <c r="G223" s="4">
        <v>2</v>
      </c>
      <c r="H223" s="5">
        <v>1</v>
      </c>
      <c r="I223" s="4">
        <v>3</v>
      </c>
      <c r="J223" s="9">
        <f t="shared" si="18"/>
        <v>-0.42004119844078097</v>
      </c>
      <c r="K223" s="9">
        <f t="shared" si="19"/>
        <v>0.65701975106815924</v>
      </c>
      <c r="L223" s="9">
        <f t="shared" si="20"/>
        <v>0.60349310824772806</v>
      </c>
      <c r="M223" s="9">
        <f t="shared" si="21"/>
        <v>0.39650689175227194</v>
      </c>
      <c r="N223" s="9">
        <f t="shared" si="22"/>
        <v>-0.92506185658976092</v>
      </c>
      <c r="O223" s="9">
        <f t="shared" si="23"/>
        <v>1</v>
      </c>
    </row>
    <row r="224" spans="1:15">
      <c r="A224" s="1">
        <v>0</v>
      </c>
      <c r="B224" s="4">
        <v>35</v>
      </c>
      <c r="C224" s="4">
        <v>53</v>
      </c>
      <c r="D224" s="4">
        <v>330</v>
      </c>
      <c r="E224" s="4">
        <v>163</v>
      </c>
      <c r="F224" s="7">
        <v>0.3</v>
      </c>
      <c r="G224" s="4">
        <v>2</v>
      </c>
      <c r="H224" s="4">
        <v>5</v>
      </c>
      <c r="I224" s="4">
        <v>2</v>
      </c>
      <c r="J224" s="9">
        <f t="shared" si="18"/>
        <v>-0.7899876022055673</v>
      </c>
      <c r="K224" s="9">
        <f t="shared" si="19"/>
        <v>0.45385042199171138</v>
      </c>
      <c r="L224" s="9">
        <f t="shared" si="20"/>
        <v>0.68782866852976787</v>
      </c>
      <c r="M224" s="9">
        <f t="shared" si="21"/>
        <v>0.31217133147023213</v>
      </c>
      <c r="N224" s="9">
        <f t="shared" si="22"/>
        <v>-1.1642031025668125</v>
      </c>
      <c r="O224" s="9">
        <f t="shared" si="23"/>
        <v>1</v>
      </c>
    </row>
    <row r="225" spans="1:15">
      <c r="A225" s="1">
        <v>1</v>
      </c>
      <c r="B225" s="4">
        <v>18</v>
      </c>
      <c r="C225" s="4">
        <v>176</v>
      </c>
      <c r="D225" s="4">
        <v>317</v>
      </c>
      <c r="E225" s="4">
        <v>205</v>
      </c>
      <c r="F225" s="7">
        <v>2.9</v>
      </c>
      <c r="G225" s="4">
        <v>4</v>
      </c>
      <c r="H225" s="5">
        <v>5</v>
      </c>
      <c r="I225" s="4">
        <v>5</v>
      </c>
      <c r="J225" s="9">
        <f t="shared" si="18"/>
        <v>-0.64804518902146535</v>
      </c>
      <c r="K225" s="9">
        <f t="shared" si="19"/>
        <v>0.52306727567008049</v>
      </c>
      <c r="L225" s="9">
        <f t="shared" si="20"/>
        <v>0.65656981538129722</v>
      </c>
      <c r="M225" s="9">
        <f t="shared" si="21"/>
        <v>0.65656981538129722</v>
      </c>
      <c r="N225" s="9">
        <f t="shared" si="22"/>
        <v>-0.42072624606288417</v>
      </c>
      <c r="O225" s="9">
        <f t="shared" si="23"/>
        <v>1</v>
      </c>
    </row>
    <row r="226" spans="1:15">
      <c r="A226" s="1">
        <v>0</v>
      </c>
      <c r="B226" s="4">
        <v>19</v>
      </c>
      <c r="C226" s="4">
        <v>167</v>
      </c>
      <c r="D226" s="4">
        <v>327</v>
      </c>
      <c r="E226" s="4">
        <v>56</v>
      </c>
      <c r="F226" s="7">
        <v>10.6</v>
      </c>
      <c r="G226" s="4">
        <v>4</v>
      </c>
      <c r="H226" s="4">
        <v>3</v>
      </c>
      <c r="I226" s="4">
        <v>4</v>
      </c>
      <c r="J226" s="9">
        <f t="shared" si="18"/>
        <v>-0.63328981356166403</v>
      </c>
      <c r="K226" s="9">
        <f t="shared" si="19"/>
        <v>0.53084255220598553</v>
      </c>
      <c r="L226" s="9">
        <f t="shared" si="20"/>
        <v>0.65323504272792321</v>
      </c>
      <c r="M226" s="9">
        <f t="shared" si="21"/>
        <v>0.34676495727207679</v>
      </c>
      <c r="N226" s="9">
        <f t="shared" si="22"/>
        <v>-1.0591080851095016</v>
      </c>
      <c r="O226" s="9">
        <f t="shared" si="23"/>
        <v>1</v>
      </c>
    </row>
    <row r="227" spans="1:15">
      <c r="A227" s="1">
        <v>0</v>
      </c>
      <c r="B227" s="4">
        <v>20</v>
      </c>
      <c r="C227" s="4">
        <v>44</v>
      </c>
      <c r="D227" s="4">
        <v>174</v>
      </c>
      <c r="E227" s="4">
        <v>176</v>
      </c>
      <c r="F227" s="7">
        <v>1.6</v>
      </c>
      <c r="G227" s="4">
        <v>4</v>
      </c>
      <c r="H227" s="5">
        <v>4</v>
      </c>
      <c r="I227" s="4">
        <v>3</v>
      </c>
      <c r="J227" s="9">
        <f t="shared" si="18"/>
        <v>-0.4051851515778131</v>
      </c>
      <c r="K227" s="9">
        <f t="shared" si="19"/>
        <v>0.6668533304812253</v>
      </c>
      <c r="L227" s="9">
        <f t="shared" si="20"/>
        <v>0.59993280855208608</v>
      </c>
      <c r="M227" s="9">
        <f t="shared" si="21"/>
        <v>0.40006719144791392</v>
      </c>
      <c r="N227" s="9">
        <f t="shared" si="22"/>
        <v>-0.91612276736119891</v>
      </c>
      <c r="O227" s="9">
        <f t="shared" si="23"/>
        <v>0</v>
      </c>
    </row>
    <row r="228" spans="1:15">
      <c r="A228" s="1">
        <v>0</v>
      </c>
      <c r="B228" s="4">
        <v>21</v>
      </c>
      <c r="C228" s="4">
        <v>266</v>
      </c>
      <c r="D228" s="4">
        <v>37</v>
      </c>
      <c r="E228" s="4">
        <v>12</v>
      </c>
      <c r="F228" s="7">
        <v>7.4</v>
      </c>
      <c r="G228" s="4">
        <v>4</v>
      </c>
      <c r="H228" s="4">
        <v>3</v>
      </c>
      <c r="I228" s="4">
        <v>5</v>
      </c>
      <c r="J228" s="9">
        <f t="shared" si="18"/>
        <v>-0.33732794987813458</v>
      </c>
      <c r="K228" s="9">
        <f t="shared" si="19"/>
        <v>0.71367475197232699</v>
      </c>
      <c r="L228" s="9">
        <f t="shared" si="20"/>
        <v>0.58354130435140372</v>
      </c>
      <c r="M228" s="9">
        <f t="shared" si="21"/>
        <v>0.41645869564859628</v>
      </c>
      <c r="N228" s="9">
        <f t="shared" si="22"/>
        <v>-0.87596799240433376</v>
      </c>
      <c r="O228" s="9">
        <f t="shared" si="23"/>
        <v>0</v>
      </c>
    </row>
    <row r="229" spans="1:15">
      <c r="A229" s="1">
        <v>1</v>
      </c>
      <c r="B229" s="4">
        <v>22</v>
      </c>
      <c r="C229" s="4">
        <v>247</v>
      </c>
      <c r="D229" s="4">
        <v>281</v>
      </c>
      <c r="E229" s="4">
        <v>284</v>
      </c>
      <c r="F229" s="7">
        <v>6.9</v>
      </c>
      <c r="G229" s="4">
        <v>2</v>
      </c>
      <c r="H229" s="5">
        <v>4</v>
      </c>
      <c r="I229" s="4">
        <v>3</v>
      </c>
      <c r="J229" s="9">
        <f t="shared" si="18"/>
        <v>-0.26073007930661807</v>
      </c>
      <c r="K229" s="9">
        <f t="shared" si="19"/>
        <v>0.77048886243777348</v>
      </c>
      <c r="L229" s="9">
        <f t="shared" si="20"/>
        <v>0.56481575299101694</v>
      </c>
      <c r="M229" s="9">
        <f t="shared" si="21"/>
        <v>0.56481575299101694</v>
      </c>
      <c r="N229" s="9">
        <f t="shared" si="22"/>
        <v>-0.57125570191901209</v>
      </c>
      <c r="O229" s="9">
        <f t="shared" si="23"/>
        <v>0</v>
      </c>
    </row>
    <row r="230" spans="1:15">
      <c r="A230" s="1">
        <v>1</v>
      </c>
      <c r="B230" s="4">
        <v>23</v>
      </c>
      <c r="C230" s="4">
        <v>42</v>
      </c>
      <c r="D230" s="4">
        <v>31</v>
      </c>
      <c r="E230" s="4">
        <v>367</v>
      </c>
      <c r="F230" s="7">
        <v>4.5999999999999996</v>
      </c>
      <c r="G230" s="4">
        <v>2</v>
      </c>
      <c r="H230" s="4">
        <v>3</v>
      </c>
      <c r="I230" s="4">
        <v>4</v>
      </c>
      <c r="J230" s="9">
        <f t="shared" si="18"/>
        <v>0.55552955665490034</v>
      </c>
      <c r="K230" s="9">
        <f t="shared" si="19"/>
        <v>1.7428636855045996</v>
      </c>
      <c r="L230" s="9">
        <f t="shared" si="20"/>
        <v>0.36458246368011971</v>
      </c>
      <c r="M230" s="9">
        <f t="shared" si="21"/>
        <v>0.36458246368011971</v>
      </c>
      <c r="N230" s="9">
        <f t="shared" si="22"/>
        <v>-1.0090025153157962</v>
      </c>
      <c r="O230" s="9">
        <f t="shared" si="23"/>
        <v>0</v>
      </c>
    </row>
    <row r="231" spans="1:15">
      <c r="A231" s="1">
        <v>1</v>
      </c>
      <c r="B231" s="4">
        <v>24</v>
      </c>
      <c r="C231" s="4">
        <v>214</v>
      </c>
      <c r="D231" s="4">
        <v>247</v>
      </c>
      <c r="E231" s="4">
        <v>89</v>
      </c>
      <c r="F231" s="7">
        <v>0.5</v>
      </c>
      <c r="G231" s="4">
        <v>2</v>
      </c>
      <c r="H231" s="5">
        <v>2</v>
      </c>
      <c r="I231" s="4">
        <v>2</v>
      </c>
      <c r="J231" s="9">
        <f t="shared" si="18"/>
        <v>-0.98340607380872436</v>
      </c>
      <c r="K231" s="9">
        <f t="shared" si="19"/>
        <v>0.37403493613344896</v>
      </c>
      <c r="L231" s="9">
        <f t="shared" si="20"/>
        <v>0.72778353279285035</v>
      </c>
      <c r="M231" s="9">
        <f t="shared" si="21"/>
        <v>0.72778353279285035</v>
      </c>
      <c r="N231" s="9">
        <f t="shared" si="22"/>
        <v>-0.31775162006602597</v>
      </c>
      <c r="O231" s="9">
        <f t="shared" si="23"/>
        <v>1</v>
      </c>
    </row>
    <row r="232" spans="1:15">
      <c r="A232" s="1">
        <v>1</v>
      </c>
      <c r="B232" s="4">
        <v>25</v>
      </c>
      <c r="C232" s="4">
        <v>330</v>
      </c>
      <c r="D232" s="4">
        <v>386</v>
      </c>
      <c r="E232" s="4">
        <v>2</v>
      </c>
      <c r="F232" s="7">
        <v>2.5</v>
      </c>
      <c r="G232" s="4">
        <v>3</v>
      </c>
      <c r="H232" s="4">
        <v>4</v>
      </c>
      <c r="I232" s="4">
        <v>1</v>
      </c>
      <c r="J232" s="9">
        <f t="shared" si="18"/>
        <v>-1.4991827773323012</v>
      </c>
      <c r="K232" s="9">
        <f t="shared" si="19"/>
        <v>0.22331258170251236</v>
      </c>
      <c r="L232" s="9">
        <f t="shared" si="20"/>
        <v>0.81745255869785705</v>
      </c>
      <c r="M232" s="9">
        <f t="shared" si="21"/>
        <v>0.81745255869785705</v>
      </c>
      <c r="N232" s="9">
        <f t="shared" si="22"/>
        <v>-0.20156241006853551</v>
      </c>
      <c r="O232" s="9">
        <f t="shared" si="23"/>
        <v>1</v>
      </c>
    </row>
    <row r="233" spans="1:15">
      <c r="A233" s="1">
        <v>0</v>
      </c>
      <c r="B233" s="4">
        <v>26</v>
      </c>
      <c r="C233" s="4">
        <v>27</v>
      </c>
      <c r="D233" s="4">
        <v>20</v>
      </c>
      <c r="E233" s="4">
        <v>120</v>
      </c>
      <c r="F233" s="7">
        <v>6.1</v>
      </c>
      <c r="G233" s="4">
        <v>3</v>
      </c>
      <c r="H233" s="5">
        <v>3</v>
      </c>
      <c r="I233" s="4">
        <v>5</v>
      </c>
      <c r="J233" s="9">
        <f t="shared" si="18"/>
        <v>0.12796149626986419</v>
      </c>
      <c r="K233" s="9">
        <f t="shared" si="19"/>
        <v>1.1365092420094396</v>
      </c>
      <c r="L233" s="9">
        <f t="shared" si="20"/>
        <v>0.46805320582628301</v>
      </c>
      <c r="M233" s="9">
        <f t="shared" si="21"/>
        <v>0.53194679417371704</v>
      </c>
      <c r="N233" s="9">
        <f t="shared" si="22"/>
        <v>-0.63121180559358103</v>
      </c>
      <c r="O233" s="9">
        <f t="shared" si="23"/>
        <v>0</v>
      </c>
    </row>
    <row r="234" spans="1:15">
      <c r="A234" s="1">
        <v>1</v>
      </c>
      <c r="B234" s="4">
        <v>27</v>
      </c>
      <c r="C234" s="4">
        <v>20</v>
      </c>
      <c r="D234" s="4">
        <v>129</v>
      </c>
      <c r="E234" s="4">
        <v>5</v>
      </c>
      <c r="F234" s="7">
        <v>0.8</v>
      </c>
      <c r="G234" s="4">
        <v>2</v>
      </c>
      <c r="H234" s="4">
        <v>3</v>
      </c>
      <c r="I234" s="4">
        <v>5</v>
      </c>
      <c r="J234" s="9">
        <f t="shared" si="18"/>
        <v>-0.63182236806415337</v>
      </c>
      <c r="K234" s="9">
        <f t="shared" si="19"/>
        <v>0.53162210655597697</v>
      </c>
      <c r="L234" s="9">
        <f t="shared" si="20"/>
        <v>0.65290256370653432</v>
      </c>
      <c r="M234" s="9">
        <f t="shared" si="21"/>
        <v>0.65290256370653432</v>
      </c>
      <c r="N234" s="9">
        <f t="shared" si="22"/>
        <v>-0.42632737415223732</v>
      </c>
      <c r="O234" s="9">
        <f t="shared" si="23"/>
        <v>1</v>
      </c>
    </row>
    <row r="235" spans="1:15">
      <c r="A235" s="1">
        <v>0</v>
      </c>
      <c r="B235" s="4">
        <v>28</v>
      </c>
      <c r="C235" s="4">
        <v>298</v>
      </c>
      <c r="D235" s="4">
        <v>223</v>
      </c>
      <c r="E235" s="4">
        <v>235</v>
      </c>
      <c r="F235" s="7">
        <v>9.9</v>
      </c>
      <c r="G235" s="4">
        <v>3</v>
      </c>
      <c r="H235" s="5">
        <v>4</v>
      </c>
      <c r="I235" s="4">
        <v>5</v>
      </c>
      <c r="J235" s="9">
        <f t="shared" si="18"/>
        <v>-7.8719864222640809E-2</v>
      </c>
      <c r="K235" s="9">
        <f t="shared" si="19"/>
        <v>0.92429881734852148</v>
      </c>
      <c r="L235" s="9">
        <f t="shared" si="20"/>
        <v>0.51966980958700237</v>
      </c>
      <c r="M235" s="9">
        <f t="shared" si="21"/>
        <v>0.48033019041299763</v>
      </c>
      <c r="N235" s="9">
        <f t="shared" si="22"/>
        <v>-0.73328151487893733</v>
      </c>
      <c r="O235" s="9">
        <f t="shared" si="23"/>
        <v>0</v>
      </c>
    </row>
    <row r="236" spans="1:15">
      <c r="A236" s="1">
        <v>0</v>
      </c>
      <c r="B236" s="4">
        <v>29</v>
      </c>
      <c r="C236" s="4">
        <v>240</v>
      </c>
      <c r="D236" s="4">
        <v>210</v>
      </c>
      <c r="E236" s="4">
        <v>93</v>
      </c>
      <c r="F236" s="7">
        <v>1.4</v>
      </c>
      <c r="G236" s="4">
        <v>3</v>
      </c>
      <c r="H236" s="4">
        <v>3</v>
      </c>
      <c r="I236" s="4">
        <v>2</v>
      </c>
      <c r="J236" s="9">
        <f t="shared" si="18"/>
        <v>-0.85710150062238977</v>
      </c>
      <c r="K236" s="9">
        <f t="shared" si="19"/>
        <v>0.42439039662414857</v>
      </c>
      <c r="L236" s="9">
        <f t="shared" si="20"/>
        <v>0.70205471924693719</v>
      </c>
      <c r="M236" s="9">
        <f t="shared" si="21"/>
        <v>0.29794528075306281</v>
      </c>
      <c r="N236" s="9">
        <f t="shared" si="22"/>
        <v>-1.2108454309712662</v>
      </c>
      <c r="O236" s="9">
        <f t="shared" si="23"/>
        <v>1</v>
      </c>
    </row>
    <row r="237" spans="1:15">
      <c r="A237" s="1">
        <v>1</v>
      </c>
      <c r="B237" s="4">
        <v>30</v>
      </c>
      <c r="C237" s="4">
        <v>148</v>
      </c>
      <c r="D237" s="4">
        <v>227</v>
      </c>
      <c r="E237" s="4">
        <v>44</v>
      </c>
      <c r="F237" s="7">
        <v>2.4</v>
      </c>
      <c r="G237" s="4">
        <v>2</v>
      </c>
      <c r="H237" s="5">
        <v>2</v>
      </c>
      <c r="I237" s="4">
        <v>5</v>
      </c>
      <c r="J237" s="9">
        <f t="shared" si="18"/>
        <v>-0.78733580316253882</v>
      </c>
      <c r="K237" s="9">
        <f t="shared" si="19"/>
        <v>0.45505553926464015</v>
      </c>
      <c r="L237" s="9">
        <f t="shared" si="20"/>
        <v>0.68725898978769062</v>
      </c>
      <c r="M237" s="9">
        <f t="shared" si="21"/>
        <v>0.68725898978769062</v>
      </c>
      <c r="N237" s="9">
        <f t="shared" si="22"/>
        <v>-0.37504407121085359</v>
      </c>
      <c r="O237" s="9">
        <f t="shared" si="23"/>
        <v>1</v>
      </c>
    </row>
    <row r="238" spans="1:15">
      <c r="A238" s="1">
        <v>0</v>
      </c>
      <c r="B238" s="4">
        <v>31</v>
      </c>
      <c r="C238" s="4">
        <v>188</v>
      </c>
      <c r="D238" s="4">
        <v>347</v>
      </c>
      <c r="E238" s="4">
        <v>340</v>
      </c>
      <c r="F238" s="7">
        <v>10.199999999999999</v>
      </c>
      <c r="G238" s="4">
        <v>2</v>
      </c>
      <c r="H238" s="4">
        <v>3</v>
      </c>
      <c r="I238" s="4">
        <v>3</v>
      </c>
      <c r="J238" s="9">
        <f t="shared" si="18"/>
        <v>-2.5012600109094771E-2</v>
      </c>
      <c r="K238" s="9">
        <f t="shared" si="19"/>
        <v>0.975297623094461</v>
      </c>
      <c r="L238" s="9">
        <f t="shared" si="20"/>
        <v>0.50625282403439553</v>
      </c>
      <c r="M238" s="9">
        <f t="shared" si="21"/>
        <v>0.49374717596560447</v>
      </c>
      <c r="N238" s="9">
        <f t="shared" si="22"/>
        <v>-0.70573168234649497</v>
      </c>
      <c r="O238" s="9">
        <f t="shared" si="23"/>
        <v>0</v>
      </c>
    </row>
    <row r="239" spans="1:15">
      <c r="A239" s="1">
        <v>1</v>
      </c>
      <c r="B239" s="4">
        <v>32</v>
      </c>
      <c r="C239" s="4">
        <v>20</v>
      </c>
      <c r="D239" s="4">
        <v>332</v>
      </c>
      <c r="E239" s="4">
        <v>381</v>
      </c>
      <c r="F239" s="7">
        <v>12.2</v>
      </c>
      <c r="G239" s="4">
        <v>2</v>
      </c>
      <c r="H239" s="5">
        <v>4</v>
      </c>
      <c r="I239" s="4">
        <v>5</v>
      </c>
      <c r="J239" s="9">
        <f t="shared" si="18"/>
        <v>0.42583041466552135</v>
      </c>
      <c r="K239" s="9">
        <f t="shared" si="19"/>
        <v>1.5308611415201181</v>
      </c>
      <c r="L239" s="9">
        <f t="shared" si="20"/>
        <v>0.39512242832863098</v>
      </c>
      <c r="M239" s="9">
        <f t="shared" si="21"/>
        <v>0.39512242832863098</v>
      </c>
      <c r="N239" s="9">
        <f t="shared" si="22"/>
        <v>-0.92855961696831135</v>
      </c>
      <c r="O239" s="9">
        <f t="shared" si="23"/>
        <v>0</v>
      </c>
    </row>
    <row r="240" spans="1:15">
      <c r="A240" s="1">
        <v>1</v>
      </c>
      <c r="B240" s="4">
        <v>19</v>
      </c>
      <c r="C240" s="4">
        <v>245</v>
      </c>
      <c r="D240" s="4">
        <v>277</v>
      </c>
      <c r="E240" s="4">
        <v>56</v>
      </c>
      <c r="F240" s="7">
        <v>9.3000000000000007</v>
      </c>
      <c r="G240" s="4">
        <v>1</v>
      </c>
      <c r="H240" s="4">
        <v>4</v>
      </c>
      <c r="I240" s="4">
        <v>5</v>
      </c>
      <c r="J240" s="9">
        <f t="shared" si="18"/>
        <v>-0.59238299750269785</v>
      </c>
      <c r="K240" s="9">
        <f t="shared" si="19"/>
        <v>0.55300789687266205</v>
      </c>
      <c r="L240" s="9">
        <f t="shared" si="20"/>
        <v>0.64391172898330373</v>
      </c>
      <c r="M240" s="9">
        <f t="shared" si="21"/>
        <v>0.64391172898330373</v>
      </c>
      <c r="N240" s="9">
        <f t="shared" si="22"/>
        <v>-0.44019362906840742</v>
      </c>
      <c r="O240" s="9">
        <f t="shared" si="23"/>
        <v>1</v>
      </c>
    </row>
    <row r="241" spans="1:15">
      <c r="A241" s="1">
        <v>0</v>
      </c>
      <c r="B241" s="4">
        <v>18</v>
      </c>
      <c r="C241" s="4">
        <v>108</v>
      </c>
      <c r="D241" s="4">
        <v>267</v>
      </c>
      <c r="E241" s="4">
        <v>90</v>
      </c>
      <c r="F241" s="7">
        <v>5.7</v>
      </c>
      <c r="G241" s="4">
        <v>4</v>
      </c>
      <c r="H241" s="4">
        <v>3</v>
      </c>
      <c r="I241" s="4">
        <v>1</v>
      </c>
      <c r="J241" s="9">
        <f t="shared" si="18"/>
        <v>-0.70979967288578383</v>
      </c>
      <c r="K241" s="9">
        <f t="shared" si="19"/>
        <v>0.4917426969899974</v>
      </c>
      <c r="L241" s="9">
        <f t="shared" si="20"/>
        <v>0.67035689332870607</v>
      </c>
      <c r="M241" s="9">
        <f t="shared" si="21"/>
        <v>0.32964310667129393</v>
      </c>
      <c r="N241" s="9">
        <f t="shared" si="22"/>
        <v>-1.1097447046947242</v>
      </c>
      <c r="O241" s="9">
        <f t="shared" si="23"/>
        <v>1</v>
      </c>
    </row>
    <row r="242" spans="1:15">
      <c r="A242" s="1">
        <v>1</v>
      </c>
      <c r="B242" s="4">
        <v>19</v>
      </c>
      <c r="C242" s="4">
        <v>72</v>
      </c>
      <c r="D242" s="4">
        <v>270</v>
      </c>
      <c r="E242" s="4">
        <v>59</v>
      </c>
      <c r="F242" s="7">
        <v>12</v>
      </c>
      <c r="G242" s="4">
        <v>2</v>
      </c>
      <c r="H242" s="5">
        <v>2</v>
      </c>
      <c r="I242" s="4">
        <v>4</v>
      </c>
      <c r="J242" s="9">
        <f t="shared" si="18"/>
        <v>-0.3240643262103976</v>
      </c>
      <c r="K242" s="9">
        <f t="shared" si="19"/>
        <v>0.72320371992890353</v>
      </c>
      <c r="L242" s="9">
        <f t="shared" si="20"/>
        <v>0.58031443899230806</v>
      </c>
      <c r="M242" s="9">
        <f t="shared" si="21"/>
        <v>0.58031443899230806</v>
      </c>
      <c r="N242" s="9">
        <f t="shared" si="22"/>
        <v>-0.54418518615077183</v>
      </c>
      <c r="O242" s="9">
        <f t="shared" si="23"/>
        <v>0</v>
      </c>
    </row>
    <row r="243" spans="1:15">
      <c r="A243" s="1">
        <v>1</v>
      </c>
      <c r="B243" s="4">
        <v>20</v>
      </c>
      <c r="C243" s="4">
        <v>25</v>
      </c>
      <c r="D243" s="4">
        <v>309</v>
      </c>
      <c r="E243" s="4">
        <v>249</v>
      </c>
      <c r="F243" s="7">
        <v>2.5</v>
      </c>
      <c r="G243" s="4">
        <v>2</v>
      </c>
      <c r="H243" s="4">
        <v>4</v>
      </c>
      <c r="I243" s="4">
        <v>2</v>
      </c>
      <c r="J243" s="9">
        <f t="shared" si="18"/>
        <v>-0.46277513690863681</v>
      </c>
      <c r="K243" s="9">
        <f t="shared" si="19"/>
        <v>0.62953417559450142</v>
      </c>
      <c r="L243" s="9">
        <f t="shared" si="20"/>
        <v>0.6136723089193088</v>
      </c>
      <c r="M243" s="9">
        <f t="shared" si="21"/>
        <v>0.6136723089193088</v>
      </c>
      <c r="N243" s="9">
        <f t="shared" si="22"/>
        <v>-0.48829419213139391</v>
      </c>
      <c r="O243" s="9">
        <f t="shared" si="23"/>
        <v>1</v>
      </c>
    </row>
    <row r="244" spans="1:15">
      <c r="A244" s="1">
        <v>1</v>
      </c>
      <c r="B244" s="4">
        <v>21</v>
      </c>
      <c r="C244" s="4">
        <v>184</v>
      </c>
      <c r="D244" s="4">
        <v>318</v>
      </c>
      <c r="E244" s="4">
        <v>17</v>
      </c>
      <c r="F244" s="7">
        <v>8.6</v>
      </c>
      <c r="G244" s="4">
        <v>4</v>
      </c>
      <c r="H244" s="5">
        <v>1</v>
      </c>
      <c r="I244" s="4">
        <v>2</v>
      </c>
      <c r="J244" s="9">
        <f t="shared" si="18"/>
        <v>-0.88823179735462976</v>
      </c>
      <c r="K244" s="9">
        <f t="shared" si="19"/>
        <v>0.41138251768518208</v>
      </c>
      <c r="L244" s="9">
        <f t="shared" si="20"/>
        <v>0.70852514287913015</v>
      </c>
      <c r="M244" s="9">
        <f t="shared" si="21"/>
        <v>0.70852514287913015</v>
      </c>
      <c r="N244" s="9">
        <f t="shared" si="22"/>
        <v>-0.34456973300170257</v>
      </c>
      <c r="O244" s="9">
        <f t="shared" si="23"/>
        <v>1</v>
      </c>
    </row>
    <row r="245" spans="1:15">
      <c r="A245" s="1">
        <v>1</v>
      </c>
      <c r="B245" s="4">
        <v>22</v>
      </c>
      <c r="C245" s="4">
        <v>342</v>
      </c>
      <c r="D245" s="4">
        <v>292</v>
      </c>
      <c r="E245" s="4">
        <v>398</v>
      </c>
      <c r="F245" s="7">
        <v>11.9</v>
      </c>
      <c r="G245" s="4">
        <v>4</v>
      </c>
      <c r="H245" s="4">
        <v>3</v>
      </c>
      <c r="I245" s="4">
        <v>3</v>
      </c>
      <c r="J245" s="9">
        <f t="shared" si="18"/>
        <v>0.11996017320438253</v>
      </c>
      <c r="K245" s="9">
        <f t="shared" si="19"/>
        <v>1.1274519478868994</v>
      </c>
      <c r="L245" s="9">
        <f t="shared" si="20"/>
        <v>0.47004586918790536</v>
      </c>
      <c r="M245" s="9">
        <f t="shared" si="21"/>
        <v>0.47004586918790536</v>
      </c>
      <c r="N245" s="9">
        <f t="shared" si="22"/>
        <v>-0.7549249950231991</v>
      </c>
      <c r="O245" s="9">
        <f t="shared" si="23"/>
        <v>0</v>
      </c>
    </row>
    <row r="246" spans="1:15">
      <c r="A246" s="1">
        <v>1</v>
      </c>
      <c r="B246" s="4">
        <v>23</v>
      </c>
      <c r="C246" s="4">
        <v>83</v>
      </c>
      <c r="D246" s="4">
        <v>102</v>
      </c>
      <c r="E246" s="4">
        <v>3</v>
      </c>
      <c r="F246" s="7">
        <v>2.8</v>
      </c>
      <c r="G246" s="4">
        <v>3</v>
      </c>
      <c r="H246" s="5">
        <v>3</v>
      </c>
      <c r="I246" s="4">
        <v>3</v>
      </c>
      <c r="J246" s="9">
        <f t="shared" si="18"/>
        <v>-0.60497164858495878</v>
      </c>
      <c r="K246" s="9">
        <f t="shared" si="19"/>
        <v>0.54608990884189257</v>
      </c>
      <c r="L246" s="9">
        <f t="shared" si="20"/>
        <v>0.64679291565201125</v>
      </c>
      <c r="M246" s="9">
        <f t="shared" si="21"/>
        <v>0.64679291565201125</v>
      </c>
      <c r="N246" s="9">
        <f t="shared" si="22"/>
        <v>-0.43572910425813732</v>
      </c>
      <c r="O246" s="9">
        <f t="shared" si="23"/>
        <v>1</v>
      </c>
    </row>
    <row r="247" spans="1:15">
      <c r="A247" s="1">
        <v>1</v>
      </c>
      <c r="B247" s="4">
        <v>24</v>
      </c>
      <c r="C247" s="4">
        <v>225</v>
      </c>
      <c r="D247" s="4">
        <v>149</v>
      </c>
      <c r="E247" s="4">
        <v>150</v>
      </c>
      <c r="F247" s="7">
        <v>0.5</v>
      </c>
      <c r="G247" s="4">
        <v>3</v>
      </c>
      <c r="H247" s="4">
        <v>2</v>
      </c>
      <c r="I247" s="4">
        <v>4</v>
      </c>
      <c r="J247" s="9">
        <f t="shared" si="18"/>
        <v>-0.60524911116854607</v>
      </c>
      <c r="K247" s="9">
        <f t="shared" si="19"/>
        <v>0.54593841034346868</v>
      </c>
      <c r="L247" s="9">
        <f t="shared" si="20"/>
        <v>0.64685629990772087</v>
      </c>
      <c r="M247" s="9">
        <f t="shared" si="21"/>
        <v>0.64685629990772087</v>
      </c>
      <c r="N247" s="9">
        <f t="shared" si="22"/>
        <v>-0.43563111130147181</v>
      </c>
      <c r="O247" s="9">
        <f t="shared" si="23"/>
        <v>1</v>
      </c>
    </row>
    <row r="248" spans="1:15">
      <c r="A248" s="1">
        <v>1</v>
      </c>
      <c r="B248" s="4">
        <v>25</v>
      </c>
      <c r="C248" s="4">
        <v>160</v>
      </c>
      <c r="D248" s="4">
        <v>251</v>
      </c>
      <c r="E248" s="4">
        <v>109</v>
      </c>
      <c r="F248" s="7">
        <v>3</v>
      </c>
      <c r="G248" s="4">
        <v>2</v>
      </c>
      <c r="H248" s="5">
        <v>3</v>
      </c>
      <c r="I248" s="4">
        <v>3</v>
      </c>
      <c r="J248" s="9">
        <f t="shared" si="18"/>
        <v>-0.72511062199877296</v>
      </c>
      <c r="K248" s="9">
        <f t="shared" si="19"/>
        <v>0.48427099496677528</v>
      </c>
      <c r="L248" s="9">
        <f t="shared" si="20"/>
        <v>0.67373141656142421</v>
      </c>
      <c r="M248" s="9">
        <f t="shared" si="21"/>
        <v>0.67373141656142421</v>
      </c>
      <c r="N248" s="9">
        <f t="shared" si="22"/>
        <v>-0.39492373923739488</v>
      </c>
      <c r="O248" s="9">
        <f t="shared" si="23"/>
        <v>1</v>
      </c>
    </row>
    <row r="249" spans="1:15">
      <c r="A249" s="1">
        <v>1</v>
      </c>
      <c r="B249" s="4">
        <v>26</v>
      </c>
      <c r="C249" s="4">
        <v>169</v>
      </c>
      <c r="D249" s="4">
        <v>265</v>
      </c>
      <c r="E249" s="4">
        <v>3</v>
      </c>
      <c r="F249" s="7">
        <v>7.8</v>
      </c>
      <c r="G249" s="4">
        <v>3</v>
      </c>
      <c r="H249" s="4">
        <v>2</v>
      </c>
      <c r="I249" s="4">
        <v>1</v>
      </c>
      <c r="J249" s="9">
        <f t="shared" si="18"/>
        <v>-0.81980882232994134</v>
      </c>
      <c r="K249" s="9">
        <f t="shared" si="19"/>
        <v>0.44051586325268732</v>
      </c>
      <c r="L249" s="9">
        <f t="shared" si="20"/>
        <v>0.69419575688809021</v>
      </c>
      <c r="M249" s="9">
        <f t="shared" si="21"/>
        <v>0.69419575688809021</v>
      </c>
      <c r="N249" s="9">
        <f t="shared" si="22"/>
        <v>-0.36500128780578694</v>
      </c>
      <c r="O249" s="9">
        <f t="shared" si="23"/>
        <v>1</v>
      </c>
    </row>
    <row r="250" spans="1:15">
      <c r="A250" s="1">
        <v>0</v>
      </c>
      <c r="B250" s="4">
        <v>27</v>
      </c>
      <c r="C250" s="4">
        <v>303</v>
      </c>
      <c r="D250" s="4">
        <v>295</v>
      </c>
      <c r="E250" s="4">
        <v>112</v>
      </c>
      <c r="F250" s="7">
        <v>6.6</v>
      </c>
      <c r="G250" s="4">
        <v>3</v>
      </c>
      <c r="H250" s="5">
        <v>4</v>
      </c>
      <c r="I250" s="4">
        <v>5</v>
      </c>
      <c r="J250" s="9">
        <f t="shared" si="18"/>
        <v>-0.70077810491765846</v>
      </c>
      <c r="K250" s="9">
        <f t="shared" si="19"/>
        <v>0.49619905861361624</v>
      </c>
      <c r="L250" s="9">
        <f t="shared" si="20"/>
        <v>0.66836026546267435</v>
      </c>
      <c r="M250" s="9">
        <f t="shared" si="21"/>
        <v>0.33163973453732565</v>
      </c>
      <c r="N250" s="9">
        <f t="shared" si="22"/>
        <v>-1.1037060361887705</v>
      </c>
      <c r="O250" s="9">
        <f t="shared" si="23"/>
        <v>1</v>
      </c>
    </row>
    <row r="251" spans="1:15">
      <c r="A251" s="1">
        <v>1</v>
      </c>
      <c r="B251" s="4">
        <v>28</v>
      </c>
      <c r="C251" s="4">
        <v>90</v>
      </c>
      <c r="D251" s="4">
        <v>136</v>
      </c>
      <c r="E251" s="4">
        <v>197</v>
      </c>
      <c r="F251" s="7">
        <v>3.6</v>
      </c>
      <c r="G251" s="4">
        <v>4</v>
      </c>
      <c r="H251" s="4">
        <v>3</v>
      </c>
      <c r="I251" s="4">
        <v>4</v>
      </c>
      <c r="J251" s="9">
        <f t="shared" si="18"/>
        <v>-0.16948137369788707</v>
      </c>
      <c r="K251" s="9">
        <f t="shared" si="19"/>
        <v>0.84410247684168527</v>
      </c>
      <c r="L251" s="9">
        <f t="shared" si="20"/>
        <v>0.54226921364622693</v>
      </c>
      <c r="M251" s="9">
        <f t="shared" si="21"/>
        <v>0.54226921364622693</v>
      </c>
      <c r="N251" s="9">
        <f t="shared" si="22"/>
        <v>-0.61199269671483125</v>
      </c>
      <c r="O251" s="9">
        <f t="shared" si="23"/>
        <v>0</v>
      </c>
    </row>
    <row r="252" spans="1:15">
      <c r="A252" s="1">
        <v>0</v>
      </c>
      <c r="B252" s="4">
        <v>29</v>
      </c>
      <c r="C252" s="4">
        <v>106</v>
      </c>
      <c r="D252" s="4">
        <v>81</v>
      </c>
      <c r="E252" s="4">
        <v>325</v>
      </c>
      <c r="F252" s="7">
        <v>12</v>
      </c>
      <c r="G252" s="4">
        <v>4</v>
      </c>
      <c r="H252" s="5">
        <v>4</v>
      </c>
      <c r="I252" s="4">
        <v>5</v>
      </c>
      <c r="J252" s="9">
        <f t="shared" si="18"/>
        <v>0.71459380307824028</v>
      </c>
      <c r="K252" s="9">
        <f t="shared" si="19"/>
        <v>2.0433565085391403</v>
      </c>
      <c r="L252" s="9">
        <f t="shared" si="20"/>
        <v>0.32858457337948094</v>
      </c>
      <c r="M252" s="9">
        <f t="shared" si="21"/>
        <v>0.67141542662051901</v>
      </c>
      <c r="N252" s="9">
        <f t="shared" si="22"/>
        <v>-0.39836721790463481</v>
      </c>
      <c r="O252" s="9">
        <f t="shared" si="23"/>
        <v>0</v>
      </c>
    </row>
    <row r="253" spans="1:15">
      <c r="A253" s="1">
        <v>1</v>
      </c>
      <c r="B253" s="4">
        <v>30</v>
      </c>
      <c r="C253" s="4">
        <v>1</v>
      </c>
      <c r="D253" s="4">
        <v>277</v>
      </c>
      <c r="E253" s="4">
        <v>227</v>
      </c>
      <c r="F253" s="7">
        <v>7.4</v>
      </c>
      <c r="G253" s="4">
        <v>2</v>
      </c>
      <c r="H253" s="4">
        <v>3</v>
      </c>
      <c r="I253" s="4">
        <v>3</v>
      </c>
      <c r="J253" s="9">
        <f t="shared" si="18"/>
        <v>-0.11276403824367597</v>
      </c>
      <c r="K253" s="9">
        <f t="shared" si="19"/>
        <v>0.89336143438079341</v>
      </c>
      <c r="L253" s="9">
        <f t="shared" si="20"/>
        <v>0.52816117506219351</v>
      </c>
      <c r="M253" s="9">
        <f t="shared" si="21"/>
        <v>0.52816117506219351</v>
      </c>
      <c r="N253" s="9">
        <f t="shared" si="22"/>
        <v>-0.63835378605733906</v>
      </c>
      <c r="O253" s="9">
        <f t="shared" si="23"/>
        <v>0</v>
      </c>
    </row>
    <row r="254" spans="1:15">
      <c r="A254" s="1">
        <v>0</v>
      </c>
      <c r="B254" s="4">
        <v>31</v>
      </c>
      <c r="C254" s="4">
        <v>214</v>
      </c>
      <c r="D254" s="4">
        <v>383</v>
      </c>
      <c r="E254" s="4">
        <v>309</v>
      </c>
      <c r="F254" s="7">
        <v>2.8</v>
      </c>
      <c r="G254" s="4">
        <v>3</v>
      </c>
      <c r="H254" s="5">
        <v>3</v>
      </c>
      <c r="I254" s="4">
        <v>5</v>
      </c>
      <c r="J254" s="9">
        <f t="shared" si="18"/>
        <v>-0.55684099500750739</v>
      </c>
      <c r="K254" s="9">
        <f t="shared" si="19"/>
        <v>0.57301636927372857</v>
      </c>
      <c r="L254" s="9">
        <f t="shared" si="20"/>
        <v>0.63572129288248047</v>
      </c>
      <c r="M254" s="9">
        <f t="shared" si="21"/>
        <v>0.36427870711751953</v>
      </c>
      <c r="N254" s="9">
        <f t="shared" si="22"/>
        <v>-1.0098360254336525</v>
      </c>
      <c r="O254" s="9">
        <f t="shared" si="23"/>
        <v>1</v>
      </c>
    </row>
    <row r="255" spans="1:15">
      <c r="A255" s="1">
        <v>1</v>
      </c>
      <c r="B255" s="4">
        <v>32</v>
      </c>
      <c r="C255" s="4">
        <v>133</v>
      </c>
      <c r="D255" s="4">
        <v>70</v>
      </c>
      <c r="E255" s="4">
        <v>177</v>
      </c>
      <c r="F255" s="7">
        <v>0.7</v>
      </c>
      <c r="G255" s="4">
        <v>2</v>
      </c>
      <c r="H255" s="4">
        <v>5</v>
      </c>
      <c r="I255" s="4">
        <v>2</v>
      </c>
      <c r="J255" s="9">
        <f t="shared" si="18"/>
        <v>-0.25725122201541473</v>
      </c>
      <c r="K255" s="9">
        <f t="shared" si="19"/>
        <v>0.77317395104668685</v>
      </c>
      <c r="L255" s="9">
        <f t="shared" si="20"/>
        <v>0.56396046163982394</v>
      </c>
      <c r="M255" s="9">
        <f t="shared" si="21"/>
        <v>0.56396046163982394</v>
      </c>
      <c r="N255" s="9">
        <f t="shared" si="22"/>
        <v>-0.57277113341693109</v>
      </c>
      <c r="O255" s="9">
        <f t="shared" si="23"/>
        <v>0</v>
      </c>
    </row>
    <row r="256" spans="1:15">
      <c r="A256" s="1">
        <v>0</v>
      </c>
      <c r="B256" s="4">
        <v>33</v>
      </c>
      <c r="C256" s="4">
        <v>257</v>
      </c>
      <c r="D256" s="4">
        <v>81</v>
      </c>
      <c r="E256" s="4">
        <v>238</v>
      </c>
      <c r="F256" s="7">
        <v>0.4</v>
      </c>
      <c r="G256" s="4">
        <v>1</v>
      </c>
      <c r="H256" s="5">
        <v>4</v>
      </c>
      <c r="I256" s="4">
        <v>3</v>
      </c>
      <c r="J256" s="9">
        <f t="shared" si="18"/>
        <v>-0.24032463542460697</v>
      </c>
      <c r="K256" s="9">
        <f t="shared" si="19"/>
        <v>0.78637253524301431</v>
      </c>
      <c r="L256" s="9">
        <f t="shared" si="20"/>
        <v>0.55979364901283712</v>
      </c>
      <c r="M256" s="9">
        <f t="shared" si="21"/>
        <v>0.44020635098716288</v>
      </c>
      <c r="N256" s="9">
        <f t="shared" si="22"/>
        <v>-0.82051168249007367</v>
      </c>
      <c r="O256" s="9">
        <f t="shared" si="23"/>
        <v>0</v>
      </c>
    </row>
    <row r="257" spans="1:15">
      <c r="A257" s="1">
        <v>1</v>
      </c>
      <c r="B257" s="4">
        <v>34</v>
      </c>
      <c r="C257" s="4">
        <v>345</v>
      </c>
      <c r="D257" s="4">
        <v>330</v>
      </c>
      <c r="E257" s="4">
        <v>394</v>
      </c>
      <c r="F257" s="7">
        <v>0.8</v>
      </c>
      <c r="G257" s="4">
        <v>1</v>
      </c>
      <c r="H257" s="4">
        <v>5</v>
      </c>
      <c r="I257" s="4">
        <v>1</v>
      </c>
      <c r="J257" s="9">
        <f t="shared" si="18"/>
        <v>-0.51773399990525426</v>
      </c>
      <c r="K257" s="9">
        <f t="shared" si="19"/>
        <v>0.5958692591008895</v>
      </c>
      <c r="L257" s="9">
        <f t="shared" si="20"/>
        <v>0.62661774722285113</v>
      </c>
      <c r="M257" s="9">
        <f t="shared" si="21"/>
        <v>0.62661774722285113</v>
      </c>
      <c r="N257" s="9">
        <f t="shared" si="22"/>
        <v>-0.46741857781558077</v>
      </c>
      <c r="O257" s="9">
        <f t="shared" si="23"/>
        <v>1</v>
      </c>
    </row>
    <row r="258" spans="1:15">
      <c r="A258" s="1">
        <v>0</v>
      </c>
      <c r="B258" s="4">
        <v>35</v>
      </c>
      <c r="C258" s="4">
        <v>357</v>
      </c>
      <c r="D258" s="4">
        <v>110</v>
      </c>
      <c r="E258" s="4">
        <v>379</v>
      </c>
      <c r="F258" s="7">
        <v>11.5</v>
      </c>
      <c r="G258" s="4">
        <v>2</v>
      </c>
      <c r="H258" s="5">
        <v>3</v>
      </c>
      <c r="I258" s="4">
        <v>1</v>
      </c>
      <c r="J258" s="9">
        <f t="shared" si="18"/>
        <v>0.45462941965954479</v>
      </c>
      <c r="K258" s="9">
        <f t="shared" si="19"/>
        <v>1.575589392379501</v>
      </c>
      <c r="L258" s="9">
        <f t="shared" si="20"/>
        <v>0.3882606454890441</v>
      </c>
      <c r="M258" s="9">
        <f t="shared" si="21"/>
        <v>0.61173935451095596</v>
      </c>
      <c r="N258" s="9">
        <f t="shared" si="22"/>
        <v>-0.49144897850924552</v>
      </c>
      <c r="O258" s="9">
        <f t="shared" si="23"/>
        <v>0</v>
      </c>
    </row>
    <row r="259" spans="1:15">
      <c r="A259" s="1">
        <v>0</v>
      </c>
      <c r="B259" s="4">
        <v>24</v>
      </c>
      <c r="C259" s="4">
        <v>109</v>
      </c>
      <c r="D259" s="4">
        <v>71</v>
      </c>
      <c r="E259" s="4">
        <v>97</v>
      </c>
      <c r="F259" s="7">
        <v>3</v>
      </c>
      <c r="G259" s="4">
        <v>2</v>
      </c>
      <c r="H259" s="4">
        <v>4</v>
      </c>
      <c r="I259" s="4">
        <v>5</v>
      </c>
      <c r="J259" s="9">
        <f t="shared" si="18"/>
        <v>-0.25989802963683345</v>
      </c>
      <c r="K259" s="9">
        <f t="shared" si="19"/>
        <v>0.77113021422260686</v>
      </c>
      <c r="L259" s="9">
        <f t="shared" si="20"/>
        <v>0.56461122506394867</v>
      </c>
      <c r="M259" s="9">
        <f t="shared" si="21"/>
        <v>0.43538877493605133</v>
      </c>
      <c r="N259" s="9">
        <f t="shared" si="22"/>
        <v>-0.83151591155203464</v>
      </c>
      <c r="O259" s="9">
        <f t="shared" si="23"/>
        <v>0</v>
      </c>
    </row>
    <row r="260" spans="1:15">
      <c r="A260" s="1">
        <v>1</v>
      </c>
      <c r="B260" s="4">
        <v>18</v>
      </c>
      <c r="C260" s="4">
        <v>0</v>
      </c>
      <c r="D260" s="4">
        <v>327</v>
      </c>
      <c r="E260" s="4">
        <v>114</v>
      </c>
      <c r="F260" s="7">
        <v>4.4000000000000004</v>
      </c>
      <c r="G260" s="4">
        <v>4</v>
      </c>
      <c r="H260" s="4">
        <v>2</v>
      </c>
      <c r="I260" s="4">
        <v>3</v>
      </c>
      <c r="J260" s="9">
        <f t="shared" si="18"/>
        <v>-0.71479498536870412</v>
      </c>
      <c r="K260" s="9">
        <f t="shared" si="19"/>
        <v>0.48929241361808351</v>
      </c>
      <c r="L260" s="9">
        <f t="shared" si="20"/>
        <v>0.67145980927318516</v>
      </c>
      <c r="M260" s="9">
        <f t="shared" si="21"/>
        <v>0.67145980927318516</v>
      </c>
      <c r="N260" s="9">
        <f t="shared" si="22"/>
        <v>-0.39830111697210435</v>
      </c>
      <c r="O260" s="9">
        <f t="shared" si="23"/>
        <v>1</v>
      </c>
    </row>
    <row r="261" spans="1:15">
      <c r="A261" s="1">
        <v>0</v>
      </c>
      <c r="B261" s="4">
        <v>19</v>
      </c>
      <c r="C261" s="4">
        <v>154</v>
      </c>
      <c r="D261" s="4">
        <v>61</v>
      </c>
      <c r="E261" s="4">
        <v>104</v>
      </c>
      <c r="F261" s="7">
        <v>7.3</v>
      </c>
      <c r="G261" s="4">
        <v>4</v>
      </c>
      <c r="H261" s="5">
        <v>4</v>
      </c>
      <c r="I261" s="4">
        <v>4</v>
      </c>
      <c r="J261" s="9">
        <f t="shared" ref="J261:J279" si="24">$A$2+$B$2*B261+$C$2*C261+$D$2*D261+$E$2*E261+$F$2*F261+$G$2*G261+$H$2*H261+$I$2*I261</f>
        <v>-0.10157727300778674</v>
      </c>
      <c r="K261" s="9">
        <f t="shared" ref="K261:K279" si="25">EXP(J261)</f>
        <v>0.90341136733134098</v>
      </c>
      <c r="L261" s="9">
        <f t="shared" ref="L261:L279" si="26">1/(1+K261)</f>
        <v>0.52537250599802821</v>
      </c>
      <c r="M261" s="9">
        <f t="shared" ref="M261:M279" si="27">IF(A261=1,L261,1-L261)</f>
        <v>0.47462749400197179</v>
      </c>
      <c r="N261" s="9">
        <f t="shared" ref="N261:N279" si="28">LN(M261)</f>
        <v>-0.74522500576507877</v>
      </c>
      <c r="O261" s="9">
        <f t="shared" ref="O261:O279" si="29">IF(L261&gt;$M$1,1,0)</f>
        <v>0</v>
      </c>
    </row>
    <row r="262" spans="1:15">
      <c r="A262" s="1">
        <v>1</v>
      </c>
      <c r="B262" s="4">
        <v>20</v>
      </c>
      <c r="C262" s="4">
        <v>186</v>
      </c>
      <c r="D262" s="4">
        <v>128</v>
      </c>
      <c r="E262" s="4">
        <v>48</v>
      </c>
      <c r="F262" s="7">
        <v>0.8</v>
      </c>
      <c r="G262" s="4">
        <v>4</v>
      </c>
      <c r="H262" s="4">
        <v>2</v>
      </c>
      <c r="I262" s="4">
        <v>1</v>
      </c>
      <c r="J262" s="9">
        <f t="shared" si="24"/>
        <v>-0.84205108280491903</v>
      </c>
      <c r="K262" s="9">
        <f t="shared" si="25"/>
        <v>0.43082595686751374</v>
      </c>
      <c r="L262" s="9">
        <f t="shared" si="26"/>
        <v>0.69889702182177726</v>
      </c>
      <c r="M262" s="9">
        <f t="shared" si="27"/>
        <v>0.69889702182177726</v>
      </c>
      <c r="N262" s="9">
        <f t="shared" si="28"/>
        <v>-0.35825186974467987</v>
      </c>
      <c r="O262" s="9">
        <f t="shared" si="29"/>
        <v>1</v>
      </c>
    </row>
    <row r="263" spans="1:15">
      <c r="A263" s="1">
        <v>1</v>
      </c>
      <c r="B263" s="4">
        <v>21</v>
      </c>
      <c r="C263" s="4">
        <v>148</v>
      </c>
      <c r="D263" s="4">
        <v>379</v>
      </c>
      <c r="E263" s="4">
        <v>53</v>
      </c>
      <c r="F263" s="7">
        <v>7.8</v>
      </c>
      <c r="G263" s="4">
        <v>4</v>
      </c>
      <c r="H263" s="5">
        <v>5</v>
      </c>
      <c r="I263" s="4">
        <v>5</v>
      </c>
      <c r="J263" s="9">
        <f t="shared" si="24"/>
        <v>-0.83377692386935465</v>
      </c>
      <c r="K263" s="9">
        <f t="shared" si="25"/>
        <v>0.43440546760699278</v>
      </c>
      <c r="L263" s="9">
        <f t="shared" si="26"/>
        <v>0.69715294774237857</v>
      </c>
      <c r="M263" s="9">
        <f t="shared" si="27"/>
        <v>0.69715294774237857</v>
      </c>
      <c r="N263" s="9">
        <f t="shared" si="28"/>
        <v>-0.36075045507438303</v>
      </c>
      <c r="O263" s="9">
        <f t="shared" si="29"/>
        <v>1</v>
      </c>
    </row>
    <row r="264" spans="1:15">
      <c r="A264" s="1">
        <v>0</v>
      </c>
      <c r="B264" s="4">
        <v>22</v>
      </c>
      <c r="C264" s="4">
        <v>118</v>
      </c>
      <c r="D264" s="4">
        <v>144</v>
      </c>
      <c r="E264" s="4">
        <v>121</v>
      </c>
      <c r="F264" s="7">
        <v>2.5</v>
      </c>
      <c r="G264" s="4">
        <v>3</v>
      </c>
      <c r="H264" s="4">
        <v>4</v>
      </c>
      <c r="I264" s="4">
        <v>3</v>
      </c>
      <c r="J264" s="9">
        <f t="shared" si="24"/>
        <v>-0.46697074819074946</v>
      </c>
      <c r="K264" s="9">
        <f t="shared" si="25"/>
        <v>0.62689842805740803</v>
      </c>
      <c r="L264" s="9">
        <f t="shared" si="26"/>
        <v>0.61466652297036539</v>
      </c>
      <c r="M264" s="9">
        <f t="shared" si="27"/>
        <v>0.38533347702963461</v>
      </c>
      <c r="N264" s="9">
        <f t="shared" si="28"/>
        <v>-0.95364614550371685</v>
      </c>
      <c r="O264" s="9">
        <f t="shared" si="29"/>
        <v>1</v>
      </c>
    </row>
    <row r="265" spans="1:15">
      <c r="A265" s="1">
        <v>0</v>
      </c>
      <c r="B265" s="4">
        <v>23</v>
      </c>
      <c r="C265" s="4">
        <v>154</v>
      </c>
      <c r="D265" s="4">
        <v>285</v>
      </c>
      <c r="E265" s="4">
        <v>324</v>
      </c>
      <c r="F265" s="7">
        <v>1.4</v>
      </c>
      <c r="G265" s="4">
        <v>1</v>
      </c>
      <c r="H265" s="5">
        <v>2</v>
      </c>
      <c r="I265" s="4">
        <v>3</v>
      </c>
      <c r="J265" s="9">
        <f t="shared" si="24"/>
        <v>-0.38857798846425878</v>
      </c>
      <c r="K265" s="9">
        <f t="shared" si="25"/>
        <v>0.6780203420526888</v>
      </c>
      <c r="L265" s="9">
        <f t="shared" si="26"/>
        <v>0.59594033215158759</v>
      </c>
      <c r="M265" s="9">
        <f t="shared" si="27"/>
        <v>0.40405966784841241</v>
      </c>
      <c r="N265" s="9">
        <f t="shared" si="28"/>
        <v>-0.90619271923238909</v>
      </c>
      <c r="O265" s="9">
        <f t="shared" si="29"/>
        <v>0</v>
      </c>
    </row>
    <row r="266" spans="1:15">
      <c r="A266" s="1">
        <v>0</v>
      </c>
      <c r="B266" s="4">
        <v>27</v>
      </c>
      <c r="C266" s="4">
        <v>201</v>
      </c>
      <c r="D266" s="4">
        <v>208</v>
      </c>
      <c r="E266" s="4">
        <v>199</v>
      </c>
      <c r="F266" s="7">
        <v>3</v>
      </c>
      <c r="G266" s="4">
        <v>2</v>
      </c>
      <c r="H266" s="5">
        <v>4</v>
      </c>
      <c r="I266" s="4">
        <v>5</v>
      </c>
      <c r="J266" s="9">
        <f t="shared" si="24"/>
        <v>-0.39766311557541234</v>
      </c>
      <c r="K266" s="9">
        <f t="shared" si="25"/>
        <v>0.67188833825583283</v>
      </c>
      <c r="L266" s="9">
        <f t="shared" si="26"/>
        <v>0.59812606925844813</v>
      </c>
      <c r="M266" s="9">
        <f t="shared" si="27"/>
        <v>0.40187393074155187</v>
      </c>
      <c r="N266" s="9">
        <f t="shared" si="28"/>
        <v>-0.91161684466800275</v>
      </c>
      <c r="O266" s="9">
        <f t="shared" si="29"/>
        <v>0</v>
      </c>
    </row>
    <row r="267" spans="1:15">
      <c r="A267" s="1">
        <v>1</v>
      </c>
      <c r="B267" s="4">
        <v>28</v>
      </c>
      <c r="C267" s="4">
        <v>217</v>
      </c>
      <c r="D267" s="4">
        <v>102</v>
      </c>
      <c r="E267" s="4">
        <v>84</v>
      </c>
      <c r="F267" s="7">
        <v>6.9</v>
      </c>
      <c r="G267" s="4">
        <v>1</v>
      </c>
      <c r="H267" s="4">
        <v>3</v>
      </c>
      <c r="I267" s="4">
        <v>4</v>
      </c>
      <c r="J267" s="9">
        <f t="shared" si="24"/>
        <v>-0.25666233292006713</v>
      </c>
      <c r="K267" s="9">
        <f t="shared" si="25"/>
        <v>0.77362939884622428</v>
      </c>
      <c r="L267" s="9">
        <f t="shared" si="26"/>
        <v>0.56381564302582987</v>
      </c>
      <c r="M267" s="9">
        <f t="shared" si="27"/>
        <v>0.56381564302582987</v>
      </c>
      <c r="N267" s="9">
        <f t="shared" si="28"/>
        <v>-0.57302795498672843</v>
      </c>
      <c r="O267" s="9">
        <f t="shared" si="29"/>
        <v>0</v>
      </c>
    </row>
    <row r="268" spans="1:15">
      <c r="A268" s="1">
        <v>1</v>
      </c>
      <c r="B268" s="4">
        <v>29</v>
      </c>
      <c r="C268" s="4">
        <v>185</v>
      </c>
      <c r="D268" s="4">
        <v>367</v>
      </c>
      <c r="E268" s="4">
        <v>56</v>
      </c>
      <c r="F268" s="7">
        <v>11</v>
      </c>
      <c r="G268" s="4">
        <v>2</v>
      </c>
      <c r="H268" s="5">
        <v>3</v>
      </c>
      <c r="I268" s="4">
        <v>2</v>
      </c>
      <c r="J268" s="9">
        <f t="shared" si="24"/>
        <v>-0.70554239751017789</v>
      </c>
      <c r="K268" s="9">
        <f t="shared" si="25"/>
        <v>0.49384064366471908</v>
      </c>
      <c r="L268" s="9">
        <f t="shared" si="26"/>
        <v>0.66941544551015852</v>
      </c>
      <c r="M268" s="9">
        <f t="shared" si="27"/>
        <v>0.66941544551015852</v>
      </c>
      <c r="N268" s="9">
        <f t="shared" si="28"/>
        <v>-0.40135041680788508</v>
      </c>
      <c r="O268" s="9">
        <f t="shared" si="29"/>
        <v>1</v>
      </c>
    </row>
    <row r="269" spans="1:15">
      <c r="A269" s="1">
        <v>1</v>
      </c>
      <c r="B269" s="4">
        <v>30</v>
      </c>
      <c r="C269" s="4">
        <v>126</v>
      </c>
      <c r="D269" s="4">
        <v>174</v>
      </c>
      <c r="E269" s="4">
        <v>129</v>
      </c>
      <c r="F269" s="7">
        <v>2.2000000000000002</v>
      </c>
      <c r="G269" s="4">
        <v>1</v>
      </c>
      <c r="H269" s="4">
        <v>3</v>
      </c>
      <c r="I269" s="4">
        <v>3</v>
      </c>
      <c r="J269" s="9">
        <f t="shared" si="24"/>
        <v>-0.4943385478646678</v>
      </c>
      <c r="K269" s="9">
        <f t="shared" si="25"/>
        <v>0.60997424265338784</v>
      </c>
      <c r="L269" s="9">
        <f t="shared" si="26"/>
        <v>0.62112794944589089</v>
      </c>
      <c r="M269" s="9">
        <f t="shared" si="27"/>
        <v>0.62112794944589089</v>
      </c>
      <c r="N269" s="9">
        <f t="shared" si="28"/>
        <v>-0.47621818051646364</v>
      </c>
      <c r="O269" s="9">
        <f t="shared" si="29"/>
        <v>1</v>
      </c>
    </row>
    <row r="270" spans="1:15">
      <c r="A270" s="1">
        <v>1</v>
      </c>
      <c r="B270" s="4">
        <v>31</v>
      </c>
      <c r="C270" s="4">
        <v>144</v>
      </c>
      <c r="D270" s="4">
        <v>216</v>
      </c>
      <c r="E270" s="4">
        <v>260</v>
      </c>
      <c r="F270" s="7">
        <v>3.1</v>
      </c>
      <c r="G270" s="4">
        <v>2</v>
      </c>
      <c r="H270" s="5">
        <v>2</v>
      </c>
      <c r="I270" s="4">
        <v>2</v>
      </c>
      <c r="J270" s="9">
        <f t="shared" si="24"/>
        <v>-0.29777697348584053</v>
      </c>
      <c r="K270" s="9">
        <f t="shared" si="25"/>
        <v>0.74246691109074769</v>
      </c>
      <c r="L270" s="9">
        <f t="shared" si="26"/>
        <v>0.57389898977996723</v>
      </c>
      <c r="M270" s="9">
        <f t="shared" si="27"/>
        <v>0.57389898977996723</v>
      </c>
      <c r="N270" s="9">
        <f t="shared" si="28"/>
        <v>-0.55530187414125087</v>
      </c>
      <c r="O270" s="9">
        <f t="shared" si="29"/>
        <v>0</v>
      </c>
    </row>
    <row r="271" spans="1:15">
      <c r="A271" s="1">
        <v>0</v>
      </c>
      <c r="B271" s="4">
        <v>32</v>
      </c>
      <c r="C271" s="4">
        <v>293</v>
      </c>
      <c r="D271" s="4">
        <v>336</v>
      </c>
      <c r="E271" s="4">
        <v>391</v>
      </c>
      <c r="F271" s="7">
        <v>3.6</v>
      </c>
      <c r="G271" s="4">
        <v>4</v>
      </c>
      <c r="H271" s="4">
        <v>4</v>
      </c>
      <c r="I271" s="4">
        <v>2</v>
      </c>
      <c r="J271" s="9">
        <f t="shared" si="24"/>
        <v>-0.3713489930453896</v>
      </c>
      <c r="K271" s="9">
        <f t="shared" si="25"/>
        <v>0.68980316303962996</v>
      </c>
      <c r="L271" s="9">
        <f t="shared" si="26"/>
        <v>0.59178490245052739</v>
      </c>
      <c r="M271" s="9">
        <f t="shared" si="27"/>
        <v>0.40821509754947261</v>
      </c>
      <c r="N271" s="9">
        <f t="shared" si="28"/>
        <v>-0.89596104362284779</v>
      </c>
      <c r="O271" s="9">
        <f t="shared" si="29"/>
        <v>0</v>
      </c>
    </row>
    <row r="272" spans="1:15">
      <c r="A272" s="1">
        <v>1</v>
      </c>
      <c r="B272" s="4">
        <v>34</v>
      </c>
      <c r="C272" s="4">
        <v>296</v>
      </c>
      <c r="D272" s="4">
        <v>139</v>
      </c>
      <c r="E272" s="4">
        <v>384</v>
      </c>
      <c r="F272" s="7">
        <v>0.2</v>
      </c>
      <c r="G272" s="4">
        <v>4</v>
      </c>
      <c r="H272" s="5">
        <v>3</v>
      </c>
      <c r="I272" s="4">
        <v>5</v>
      </c>
      <c r="J272" s="9">
        <f t="shared" si="24"/>
        <v>-7.437286961580826E-2</v>
      </c>
      <c r="K272" s="9">
        <f t="shared" si="25"/>
        <v>0.92832548493299505</v>
      </c>
      <c r="L272" s="9">
        <f t="shared" si="26"/>
        <v>0.51858465171648538</v>
      </c>
      <c r="M272" s="9">
        <f t="shared" si="27"/>
        <v>0.51858465171648538</v>
      </c>
      <c r="N272" s="9">
        <f t="shared" si="28"/>
        <v>-0.65665200192585693</v>
      </c>
      <c r="O272" s="9">
        <f t="shared" si="29"/>
        <v>0</v>
      </c>
    </row>
    <row r="273" spans="1:15">
      <c r="A273" s="1">
        <v>0</v>
      </c>
      <c r="B273" s="4">
        <v>35</v>
      </c>
      <c r="C273" s="4">
        <v>36</v>
      </c>
      <c r="D273" s="4">
        <v>25</v>
      </c>
      <c r="E273" s="4">
        <v>101</v>
      </c>
      <c r="F273" s="7">
        <v>13.1</v>
      </c>
      <c r="G273" s="4">
        <v>4</v>
      </c>
      <c r="H273" s="4">
        <v>2</v>
      </c>
      <c r="I273" s="4">
        <v>3</v>
      </c>
      <c r="J273" s="9">
        <f t="shared" si="24"/>
        <v>0.39586540452077473</v>
      </c>
      <c r="K273" s="9">
        <f t="shared" si="25"/>
        <v>1.4856693397168859</v>
      </c>
      <c r="L273" s="9">
        <f t="shared" si="26"/>
        <v>0.40230612496266238</v>
      </c>
      <c r="M273" s="9">
        <f t="shared" si="27"/>
        <v>0.59769387503733762</v>
      </c>
      <c r="N273" s="9">
        <f t="shared" si="28"/>
        <v>-0.51467657075782702</v>
      </c>
      <c r="O273" s="9">
        <f t="shared" si="29"/>
        <v>0</v>
      </c>
    </row>
    <row r="274" spans="1:15">
      <c r="A274" s="1">
        <v>1</v>
      </c>
      <c r="B274" s="4">
        <v>18</v>
      </c>
      <c r="C274" s="4">
        <v>196</v>
      </c>
      <c r="D274" s="4">
        <v>276</v>
      </c>
      <c r="E274" s="4">
        <v>19</v>
      </c>
      <c r="F274" s="7">
        <v>11.5</v>
      </c>
      <c r="G274" s="4">
        <v>2</v>
      </c>
      <c r="H274" s="5">
        <v>4</v>
      </c>
      <c r="I274" s="4">
        <v>5</v>
      </c>
      <c r="J274" s="9">
        <f t="shared" si="24"/>
        <v>-0.52887306933296596</v>
      </c>
      <c r="K274" s="9">
        <f t="shared" si="25"/>
        <v>0.58926866056602267</v>
      </c>
      <c r="L274" s="9">
        <f t="shared" si="26"/>
        <v>0.62922023494998458</v>
      </c>
      <c r="M274" s="9">
        <f t="shared" si="27"/>
        <v>0.62922023494998458</v>
      </c>
      <c r="N274" s="9">
        <f t="shared" si="28"/>
        <v>-0.46327394850905129</v>
      </c>
      <c r="O274" s="9">
        <f t="shared" si="29"/>
        <v>1</v>
      </c>
    </row>
    <row r="275" spans="1:15">
      <c r="A275" s="1">
        <v>1</v>
      </c>
      <c r="B275" s="4">
        <v>20</v>
      </c>
      <c r="C275" s="4">
        <v>310</v>
      </c>
      <c r="D275" s="4">
        <v>324</v>
      </c>
      <c r="E275" s="4">
        <v>155</v>
      </c>
      <c r="F275" s="7">
        <v>1.5</v>
      </c>
      <c r="G275" s="4">
        <v>3</v>
      </c>
      <c r="H275" s="4">
        <v>1</v>
      </c>
      <c r="I275" s="4">
        <v>3</v>
      </c>
      <c r="J275" s="9">
        <f t="shared" si="24"/>
        <v>-1.0453393334905123</v>
      </c>
      <c r="K275" s="9">
        <f t="shared" si="25"/>
        <v>0.35157249881128982</v>
      </c>
      <c r="L275" s="9">
        <f t="shared" si="26"/>
        <v>0.73987891946566064</v>
      </c>
      <c r="M275" s="9">
        <f t="shared" si="27"/>
        <v>0.73987891946566064</v>
      </c>
      <c r="N275" s="9">
        <f t="shared" si="28"/>
        <v>-0.30126872851521946</v>
      </c>
      <c r="O275" s="9">
        <f t="shared" si="29"/>
        <v>1</v>
      </c>
    </row>
    <row r="276" spans="1:15">
      <c r="A276" s="1">
        <v>1</v>
      </c>
      <c r="B276" s="4">
        <v>24</v>
      </c>
      <c r="C276" s="4">
        <v>111</v>
      </c>
      <c r="D276" s="4">
        <v>279</v>
      </c>
      <c r="E276" s="4">
        <v>197</v>
      </c>
      <c r="F276" s="7">
        <v>2.2000000000000002</v>
      </c>
      <c r="G276" s="4">
        <v>3</v>
      </c>
      <c r="H276" s="5">
        <v>4</v>
      </c>
      <c r="I276" s="4">
        <v>4</v>
      </c>
      <c r="J276" s="9">
        <f t="shared" si="24"/>
        <v>-0.56324617405433086</v>
      </c>
      <c r="K276" s="9">
        <f t="shared" si="25"/>
        <v>0.56935782615168096</v>
      </c>
      <c r="L276" s="9">
        <f t="shared" si="26"/>
        <v>0.63720330910902689</v>
      </c>
      <c r="M276" s="9">
        <f t="shared" si="27"/>
        <v>0.63720330910902689</v>
      </c>
      <c r="N276" s="9">
        <f t="shared" si="28"/>
        <v>-0.45066650775661005</v>
      </c>
      <c r="O276" s="9">
        <f t="shared" si="29"/>
        <v>1</v>
      </c>
    </row>
    <row r="277" spans="1:15">
      <c r="A277" s="1">
        <v>1</v>
      </c>
      <c r="B277" s="4">
        <v>26</v>
      </c>
      <c r="C277" s="4">
        <v>23</v>
      </c>
      <c r="D277" s="4">
        <v>214</v>
      </c>
      <c r="E277" s="4">
        <v>17</v>
      </c>
      <c r="F277" s="7">
        <v>0.2</v>
      </c>
      <c r="G277" s="4">
        <v>4</v>
      </c>
      <c r="H277" s="5">
        <v>3</v>
      </c>
      <c r="I277" s="4">
        <v>2</v>
      </c>
      <c r="J277" s="9">
        <f t="shared" si="24"/>
        <v>-0.92680030449302842</v>
      </c>
      <c r="K277" s="9">
        <f t="shared" si="25"/>
        <v>0.3958181839924057</v>
      </c>
      <c r="L277" s="9">
        <f t="shared" si="26"/>
        <v>0.71642568600140888</v>
      </c>
      <c r="M277" s="9">
        <f t="shared" si="27"/>
        <v>0.71642568600140888</v>
      </c>
      <c r="N277" s="9">
        <f t="shared" si="28"/>
        <v>-0.33348075516500603</v>
      </c>
      <c r="O277" s="9">
        <f t="shared" si="29"/>
        <v>1</v>
      </c>
    </row>
    <row r="278" spans="1:15">
      <c r="A278" s="1">
        <v>0</v>
      </c>
      <c r="B278" s="4">
        <v>30</v>
      </c>
      <c r="C278" s="4">
        <v>99</v>
      </c>
      <c r="D278" s="4">
        <v>274</v>
      </c>
      <c r="E278" s="4">
        <v>245</v>
      </c>
      <c r="F278" s="7">
        <v>1.1000000000000001</v>
      </c>
      <c r="G278" s="4">
        <v>4</v>
      </c>
      <c r="H278" s="4">
        <v>4</v>
      </c>
      <c r="I278" s="4">
        <v>2</v>
      </c>
      <c r="J278" s="9">
        <f t="shared" si="24"/>
        <v>-0.53291119360728079</v>
      </c>
      <c r="K278" s="9">
        <f t="shared" si="25"/>
        <v>0.58689391846253114</v>
      </c>
      <c r="L278" s="9">
        <f t="shared" si="26"/>
        <v>0.63016184532917874</v>
      </c>
      <c r="M278" s="9">
        <f t="shared" si="27"/>
        <v>0.36983815467082126</v>
      </c>
      <c r="N278" s="9">
        <f t="shared" si="28"/>
        <v>-0.99468978884840975</v>
      </c>
      <c r="O278" s="9">
        <f t="shared" si="29"/>
        <v>1</v>
      </c>
    </row>
    <row r="279" spans="1:15">
      <c r="A279" s="1">
        <v>0</v>
      </c>
      <c r="B279" s="4">
        <v>31</v>
      </c>
      <c r="C279" s="4">
        <v>76</v>
      </c>
      <c r="D279" s="4">
        <v>239</v>
      </c>
      <c r="E279" s="4">
        <v>157</v>
      </c>
      <c r="F279" s="7">
        <v>7</v>
      </c>
      <c r="G279" s="4">
        <v>4</v>
      </c>
      <c r="H279" s="5">
        <v>3</v>
      </c>
      <c r="I279" s="4">
        <v>3</v>
      </c>
      <c r="J279" s="9">
        <f t="shared" si="24"/>
        <v>-0.30473541298362522</v>
      </c>
      <c r="K279" s="9">
        <f t="shared" si="25"/>
        <v>0.73731843346986992</v>
      </c>
      <c r="L279" s="9">
        <f t="shared" si="26"/>
        <v>0.5755997177804324</v>
      </c>
      <c r="M279" s="9">
        <f t="shared" si="27"/>
        <v>0.4244002822195676</v>
      </c>
      <c r="N279" s="9">
        <f t="shared" si="28"/>
        <v>-0.85707820725768658</v>
      </c>
      <c r="O279" s="9">
        <f t="shared" si="29"/>
        <v>0</v>
      </c>
    </row>
  </sheetData>
  <mergeCells count="3">
    <mergeCell ref="Z14:AG14"/>
    <mergeCell ref="X15:Y16"/>
    <mergeCell ref="Z15:AG24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Данные_фильтр</vt:lpstr>
      <vt:lpstr>Данные</vt:lpstr>
      <vt:lpstr>Задание</vt:lpstr>
      <vt:lpstr>Расчеты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</dc:creator>
  <cp:lastModifiedBy>Диляра Махмутова</cp:lastModifiedBy>
  <dcterms:created xsi:type="dcterms:W3CDTF">2024-06-11T00:22:15Z</dcterms:created>
  <dcterms:modified xsi:type="dcterms:W3CDTF">2024-06-24T20:45:24Z</dcterms:modified>
</cp:coreProperties>
</file>