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9140" yWindow="0" windowWidth="37360" windowHeight="21140" tabRatio="659"/>
  </bookViews>
  <sheets>
    <sheet name="Summary" sheetId="10" r:id="rId1"/>
    <sheet name="Overview" sheetId="6" r:id="rId2"/>
    <sheet name="Location" sheetId="9" r:id="rId3"/>
    <sheet name="Mobile" sheetId="11" r:id="rId4"/>
    <sheet name="Channels" sheetId="12" r:id="rId5"/>
    <sheet name="Social" sheetId="18" r:id="rId6"/>
  </sheets>
  <definedNames>
    <definedName name="_xlnm.Print_Area" localSheetId="0">Summary!$A$1:$D$39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0" l="1"/>
  <c r="C39" i="10"/>
  <c r="D39" i="10"/>
  <c r="B38" i="10"/>
  <c r="C38" i="10"/>
  <c r="D38" i="10"/>
  <c r="B37" i="10"/>
  <c r="C37" i="10"/>
  <c r="D37" i="10"/>
  <c r="B36" i="10"/>
  <c r="C36" i="10"/>
  <c r="D36" i="10"/>
  <c r="B35" i="10"/>
  <c r="C35" i="10"/>
  <c r="D35" i="10"/>
  <c r="B34" i="10"/>
  <c r="C34" i="10"/>
  <c r="D34" i="10"/>
  <c r="B33" i="10"/>
  <c r="C33" i="10"/>
  <c r="D33" i="10"/>
  <c r="B32" i="10"/>
  <c r="C32" i="10"/>
  <c r="D32" i="10"/>
  <c r="B31" i="10"/>
  <c r="C31" i="10"/>
  <c r="D31" i="10"/>
  <c r="B30" i="10"/>
  <c r="C30" i="10"/>
  <c r="D30" i="10"/>
  <c r="B27" i="10"/>
  <c r="C27" i="10"/>
  <c r="D27" i="10"/>
  <c r="B26" i="10"/>
  <c r="C26" i="10"/>
  <c r="D26" i="10"/>
  <c r="B25" i="10"/>
  <c r="C25" i="10"/>
  <c r="D25" i="10"/>
  <c r="B24" i="10"/>
  <c r="C24" i="10"/>
  <c r="D24" i="10"/>
  <c r="B23" i="10"/>
  <c r="C23" i="10"/>
  <c r="D23" i="10"/>
  <c r="B22" i="10"/>
  <c r="C22" i="10"/>
  <c r="D22" i="10"/>
  <c r="B21" i="10"/>
  <c r="C21" i="10"/>
  <c r="D21" i="10"/>
  <c r="B20" i="10"/>
  <c r="C20" i="10"/>
  <c r="D20" i="10"/>
  <c r="B17" i="10"/>
  <c r="C17" i="10"/>
  <c r="D17" i="10"/>
  <c r="B16" i="10"/>
  <c r="C16" i="10"/>
  <c r="D16" i="10"/>
  <c r="B15" i="10"/>
  <c r="C15" i="10"/>
  <c r="D15" i="10"/>
  <c r="B12" i="10"/>
  <c r="C12" i="10"/>
  <c r="D12" i="10"/>
  <c r="B10" i="10"/>
  <c r="C10" i="10"/>
  <c r="D10" i="10"/>
  <c r="B9" i="10"/>
  <c r="C9" i="10"/>
  <c r="D9" i="10"/>
  <c r="B8" i="10"/>
  <c r="C8" i="10"/>
  <c r="D8" i="10"/>
  <c r="B7" i="10"/>
  <c r="C7" i="10"/>
  <c r="D7" i="10"/>
  <c r="B6" i="10"/>
  <c r="C6" i="10"/>
  <c r="D6" i="10"/>
  <c r="C11" i="10"/>
  <c r="B11" i="10"/>
  <c r="D11" i="10"/>
</calcChain>
</file>

<file path=xl/sharedStrings.xml><?xml version="1.0" encoding="utf-8"?>
<sst xmlns="http://schemas.openxmlformats.org/spreadsheetml/2006/main" count="270" uniqueCount="91">
  <si>
    <t>Month</t>
  </si>
  <si>
    <t>% Change</t>
  </si>
  <si>
    <t>Facebook</t>
  </si>
  <si>
    <t>Instagram</t>
  </si>
  <si>
    <t>LinkedIn</t>
  </si>
  <si>
    <t>Twitter</t>
  </si>
  <si>
    <t>Google+</t>
  </si>
  <si>
    <t>YouTube</t>
  </si>
  <si>
    <t>Jan 2017</t>
  </si>
  <si>
    <t>Feb 2017</t>
  </si>
  <si>
    <t>Mar 2017</t>
  </si>
  <si>
    <t>Apr 2017</t>
  </si>
  <si>
    <t>May 2017</t>
  </si>
  <si>
    <t>Jun 2017</t>
  </si>
  <si>
    <t>July 2017</t>
  </si>
  <si>
    <t>Aug 2017</t>
  </si>
  <si>
    <t>Sep 2017</t>
  </si>
  <si>
    <t>Oct 2017</t>
  </si>
  <si>
    <t>Nov 2017</t>
  </si>
  <si>
    <t>Dec 2017</t>
  </si>
  <si>
    <t>Organic Search</t>
  </si>
  <si>
    <t>Paid Search</t>
  </si>
  <si>
    <t>Social Media</t>
  </si>
  <si>
    <t>Email</t>
  </si>
  <si>
    <t>Other</t>
  </si>
  <si>
    <t>Sessions</t>
  </si>
  <si>
    <t>Users</t>
  </si>
  <si>
    <t>Pageviews</t>
  </si>
  <si>
    <t>Pages / Session</t>
  </si>
  <si>
    <t>Avg. Session Duration</t>
  </si>
  <si>
    <t>Bounce Rate</t>
  </si>
  <si>
    <t>% New Sessions</t>
  </si>
  <si>
    <t>Google Analytics // Audience Overview</t>
  </si>
  <si>
    <t>Adelaide</t>
  </si>
  <si>
    <t>Sydney</t>
  </si>
  <si>
    <t>Melbourne</t>
  </si>
  <si>
    <t>Perth</t>
  </si>
  <si>
    <t>Brisbane</t>
  </si>
  <si>
    <t>Canberra</t>
  </si>
  <si>
    <t>Darwin</t>
  </si>
  <si>
    <t>Google Analytics // Location (focus on Australia and capital cities)</t>
  </si>
  <si>
    <t>Desktop</t>
  </si>
  <si>
    <t>Mobile</t>
  </si>
  <si>
    <t>Tablet</t>
  </si>
  <si>
    <t>Google Analytics // Acquisition &gt; All Traffic &gt; Channels</t>
  </si>
  <si>
    <t>Direct</t>
  </si>
  <si>
    <t>Referral</t>
  </si>
  <si>
    <t>Social</t>
  </si>
  <si>
    <t>Display</t>
  </si>
  <si>
    <t>Google Analytics // Acquisition &gt; Social &gt; Network Referrals</t>
  </si>
  <si>
    <t>Pinterest</t>
  </si>
  <si>
    <t>Google</t>
  </si>
  <si>
    <t>Yahoo!</t>
  </si>
  <si>
    <t>Bing</t>
  </si>
  <si>
    <t>Audience Overview</t>
  </si>
  <si>
    <t xml:space="preserve">Compare: </t>
  </si>
  <si>
    <t>Devices</t>
  </si>
  <si>
    <t>Channels</t>
  </si>
  <si>
    <t>Google Analytics // Comparison Summary</t>
  </si>
  <si>
    <t>Google Analytics // Audience &gt; Mobile &gt; Overview</t>
  </si>
  <si>
    <t>Total Sessions</t>
  </si>
  <si>
    <t>Australian</t>
  </si>
  <si>
    <r>
      <rPr>
        <b/>
        <sz val="10"/>
        <color theme="1"/>
        <rFont val="Arial"/>
      </rPr>
      <t>Please note:</t>
    </r>
    <r>
      <rPr>
        <sz val="10"/>
        <color theme="1"/>
        <rFont val="Arial"/>
      </rPr>
      <t xml:space="preserve"> comparison months must be added in exactly the same format as used in date column on tabs, i.e.</t>
    </r>
    <r>
      <rPr>
        <b/>
        <sz val="10"/>
        <color theme="1"/>
        <rFont val="Arial"/>
      </rPr>
      <t xml:space="preserve"> 'Jan 2017
</t>
    </r>
  </si>
  <si>
    <r>
      <rPr>
        <b/>
        <sz val="10"/>
        <color theme="1"/>
        <rFont val="Arial"/>
      </rPr>
      <t>Please note:</t>
    </r>
    <r>
      <rPr>
        <sz val="10"/>
        <color theme="1"/>
        <rFont val="Arial"/>
      </rPr>
      <t xml:space="preserve"> The below charts are not included in the original print area, adjust print area to include, or save/screenshot as individual images for use in reports.</t>
    </r>
  </si>
  <si>
    <t>Focus month:</t>
  </si>
  <si>
    <t>Past month:</t>
  </si>
  <si>
    <r>
      <rPr>
        <b/>
        <sz val="10"/>
        <color theme="1"/>
        <rFont val="Arial"/>
      </rPr>
      <t>Please note:</t>
    </r>
    <r>
      <rPr>
        <sz val="10"/>
        <color theme="1"/>
        <rFont val="Arial"/>
      </rPr>
      <t xml:space="preserve"> You can hide rows that are not required, but please do not delete or edit cells.</t>
    </r>
  </si>
  <si>
    <t>Jan 2018</t>
  </si>
  <si>
    <t>Feb 2018</t>
  </si>
  <si>
    <t>Mar 2018</t>
  </si>
  <si>
    <t>Apr 2018</t>
  </si>
  <si>
    <t>May 2018</t>
  </si>
  <si>
    <t>Jun 2018</t>
  </si>
  <si>
    <t>July 2018</t>
  </si>
  <si>
    <t>Aug 2018</t>
  </si>
  <si>
    <t>Sep 2018</t>
  </si>
  <si>
    <t>Oct 2018</t>
  </si>
  <si>
    <t>Nov 2018</t>
  </si>
  <si>
    <t>Dec 2018</t>
  </si>
  <si>
    <t>Jan 2016</t>
  </si>
  <si>
    <t>Feb 2016</t>
  </si>
  <si>
    <t>Mar 2016</t>
  </si>
  <si>
    <t>Apr 2016</t>
  </si>
  <si>
    <t>May 2016</t>
  </si>
  <si>
    <t>Jun 2016</t>
  </si>
  <si>
    <t>July 2016</t>
  </si>
  <si>
    <t>Aug 2016</t>
  </si>
  <si>
    <t>Sep 2016</t>
  </si>
  <si>
    <t>Oct 2016</t>
  </si>
  <si>
    <t>Nov 2016</t>
  </si>
  <si>
    <t>Dec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</si>
</sst>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0"/>
      <name val="Arial"/>
    </font>
    <font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0" fillId="0" borderId="0" xfId="0" applyFont="1"/>
    <xf numFmtId="0" fontId="11" fillId="3" borderId="0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10" fontId="10" fillId="0" borderId="2" xfId="1" applyNumberFormat="1" applyFont="1" applyFill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1" fontId="10" fillId="0" borderId="2" xfId="1" applyNumberFormat="1" applyFont="1" applyFill="1" applyBorder="1" applyAlignment="1">
      <alignment horizontal="center" vertical="center" wrapText="1"/>
    </xf>
    <xf numFmtId="0" fontId="10" fillId="0" borderId="2" xfId="0" quotePrefix="1" applyNumberFormat="1" applyFont="1" applyBorder="1" applyAlignment="1">
      <alignment horizontal="center" vertical="center"/>
    </xf>
    <xf numFmtId="0" fontId="10" fillId="0" borderId="2" xfId="0" quotePrefix="1" applyNumberFormat="1" applyFont="1" applyFill="1" applyBorder="1" applyAlignment="1">
      <alignment horizontal="center" vertical="center" wrapText="1"/>
    </xf>
    <xf numFmtId="17" fontId="10" fillId="0" borderId="2" xfId="0" quotePrefix="1" applyNumberFormat="1" applyFont="1" applyBorder="1" applyAlignment="1">
      <alignment horizontal="left" vertical="center"/>
    </xf>
    <xf numFmtId="0" fontId="10" fillId="0" borderId="2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2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0" fontId="10" fillId="0" borderId="2" xfId="1" applyNumberFormat="1" applyFont="1" applyBorder="1" applyAlignment="1">
      <alignment horizontal="left" vertical="center"/>
    </xf>
    <xf numFmtId="10" fontId="10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quotePrefix="1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3" fontId="10" fillId="0" borderId="2" xfId="0" quotePrefix="1" applyNumberFormat="1" applyFont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0" fontId="14" fillId="3" borderId="0" xfId="2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/>
    <xf numFmtId="0" fontId="9" fillId="4" borderId="0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21" fontId="10" fillId="0" borderId="2" xfId="0" applyNumberFormat="1" applyFont="1" applyBorder="1" applyAlignment="1">
      <alignment horizontal="left" vertical="center"/>
    </xf>
  </cellXfs>
  <cellStyles count="638"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 2" xfId="4"/>
    <cellStyle name="Input" xfId="2" builtinId="20"/>
    <cellStyle name="Normal" xfId="0" builtinId="0"/>
    <cellStyle name="Normal 2" xfId="3"/>
    <cellStyle name="Normal 3" xfId="5"/>
    <cellStyle name="Percent" xfId="1" builtinId="5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Summary!$A$15:$A$17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Summary!$B$15:$B$17</c:f>
              <c:numCache>
                <c:formatCode>General</c:formatCode>
                <c:ptCount val="3"/>
                <c:pt idx="0">
                  <c:v>892.0</c:v>
                </c:pt>
                <c:pt idx="1">
                  <c:v>262.0</c:v>
                </c:pt>
                <c:pt idx="2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Channels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Summary!$A$20:$A$27</c:f>
              <c:strCache>
                <c:ptCount val="8"/>
                <c:pt idx="0">
                  <c:v>Organic Search</c:v>
                </c:pt>
                <c:pt idx="1">
                  <c:v>Paid Search</c:v>
                </c:pt>
                <c:pt idx="2">
                  <c:v>Direct</c:v>
                </c:pt>
                <c:pt idx="3">
                  <c:v>Referral</c:v>
                </c:pt>
                <c:pt idx="4">
                  <c:v>Social</c:v>
                </c:pt>
                <c:pt idx="5">
                  <c:v>Email</c:v>
                </c:pt>
                <c:pt idx="6">
                  <c:v>Display</c:v>
                </c:pt>
                <c:pt idx="7">
                  <c:v>Other</c:v>
                </c:pt>
              </c:strCache>
            </c:strRef>
          </c:cat>
          <c:val>
            <c:numRef>
              <c:f>Summary!$B$20:$B$27</c:f>
              <c:numCache>
                <c:formatCode>General</c:formatCode>
                <c:ptCount val="8"/>
                <c:pt idx="0">
                  <c:v>682.0</c:v>
                </c:pt>
                <c:pt idx="1">
                  <c:v>0.0</c:v>
                </c:pt>
                <c:pt idx="2">
                  <c:v>241.0</c:v>
                </c:pt>
                <c:pt idx="3">
                  <c:v>67.0</c:v>
                </c:pt>
                <c:pt idx="4">
                  <c:v>149.0</c:v>
                </c:pt>
                <c:pt idx="5">
                  <c:v>27.0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 Media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Summary!$A$30:$A$36</c:f>
              <c:strCache>
                <c:ptCount val="7"/>
                <c:pt idx="0">
                  <c:v>Facebook</c:v>
                </c:pt>
                <c:pt idx="1">
                  <c:v>Twitter</c:v>
                </c:pt>
                <c:pt idx="2">
                  <c:v>Instagram</c:v>
                </c:pt>
                <c:pt idx="3">
                  <c:v>LinkedIn</c:v>
                </c:pt>
                <c:pt idx="4">
                  <c:v>YouTube</c:v>
                </c:pt>
                <c:pt idx="5">
                  <c:v>Google+</c:v>
                </c:pt>
                <c:pt idx="6">
                  <c:v>Pinterest</c:v>
                </c:pt>
              </c:strCache>
            </c:strRef>
          </c:cat>
          <c:val>
            <c:numRef>
              <c:f>Summary!$B$30:$B$36</c:f>
              <c:numCache>
                <c:formatCode>General</c:formatCode>
                <c:ptCount val="7"/>
                <c:pt idx="0">
                  <c:v>121.0</c:v>
                </c:pt>
                <c:pt idx="1">
                  <c:v>18.0</c:v>
                </c:pt>
                <c:pt idx="2">
                  <c:v>9.0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 and Activity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Overview!$B$2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Overview!$A$3:$A$38</c:f>
              <c:strCache>
                <c:ptCount val="36"/>
                <c:pt idx="0">
                  <c:v>Jan 2016</c:v>
                </c:pt>
                <c:pt idx="1">
                  <c:v>Feb 2016</c:v>
                </c:pt>
                <c:pt idx="2">
                  <c:v>Mar 2016</c:v>
                </c:pt>
                <c:pt idx="3">
                  <c:v>Apr 2016</c:v>
                </c:pt>
                <c:pt idx="4">
                  <c:v>May 2016</c:v>
                </c:pt>
                <c:pt idx="5">
                  <c:v>Jun 2016</c:v>
                </c:pt>
                <c:pt idx="6">
                  <c:v>July 2016</c:v>
                </c:pt>
                <c:pt idx="7">
                  <c:v>Aug 2016</c:v>
                </c:pt>
                <c:pt idx="8">
                  <c:v>Sep 2016</c:v>
                </c:pt>
                <c:pt idx="9">
                  <c:v>Oct 2016</c:v>
                </c:pt>
                <c:pt idx="10">
                  <c:v>Nov 2016</c:v>
                </c:pt>
                <c:pt idx="11">
                  <c:v>Dec 2016</c:v>
                </c:pt>
                <c:pt idx="12">
                  <c:v>Jan 2017</c:v>
                </c:pt>
                <c:pt idx="13">
                  <c:v>Feb 2017</c:v>
                </c:pt>
                <c:pt idx="14">
                  <c:v>Mar 2017</c:v>
                </c:pt>
                <c:pt idx="15">
                  <c:v>Apr 2017</c:v>
                </c:pt>
                <c:pt idx="16">
                  <c:v>May 2017</c:v>
                </c:pt>
                <c:pt idx="17">
                  <c:v>Jun 2017</c:v>
                </c:pt>
                <c:pt idx="18">
                  <c:v>July 2017</c:v>
                </c:pt>
                <c:pt idx="19">
                  <c:v>Aug 2017</c:v>
                </c:pt>
                <c:pt idx="20">
                  <c:v>Sep 2017</c:v>
                </c:pt>
                <c:pt idx="21">
                  <c:v>Oct 2017</c:v>
                </c:pt>
                <c:pt idx="22">
                  <c:v>Nov 2017</c:v>
                </c:pt>
                <c:pt idx="23">
                  <c:v>Dec 2017</c:v>
                </c:pt>
                <c:pt idx="24">
                  <c:v>Jan 2018</c:v>
                </c:pt>
                <c:pt idx="25">
                  <c:v>Feb 2018</c:v>
                </c:pt>
                <c:pt idx="26">
                  <c:v>Mar 2018</c:v>
                </c:pt>
                <c:pt idx="27">
                  <c:v>Apr 2018</c:v>
                </c:pt>
                <c:pt idx="28">
                  <c:v>May 2018</c:v>
                </c:pt>
                <c:pt idx="29">
                  <c:v>Jun 2018</c:v>
                </c:pt>
                <c:pt idx="30">
                  <c:v>July 2018</c:v>
                </c:pt>
                <c:pt idx="31">
                  <c:v>Aug 2018</c:v>
                </c:pt>
                <c:pt idx="32">
                  <c:v>Sep 2018</c:v>
                </c:pt>
                <c:pt idx="33">
                  <c:v>Oct 2018</c:v>
                </c:pt>
                <c:pt idx="34">
                  <c:v>Nov 2018</c:v>
                </c:pt>
                <c:pt idx="35">
                  <c:v>Dec 2018</c:v>
                </c:pt>
              </c:strCache>
            </c:strRef>
          </c:cat>
          <c:val>
            <c:numRef>
              <c:f>Overview!$B$3:$B$38</c:f>
              <c:numCache>
                <c:formatCode>General</c:formatCode>
                <c:ptCount val="36"/>
                <c:pt idx="12" formatCode="#,##0">
                  <c:v>1018.0</c:v>
                </c:pt>
                <c:pt idx="13">
                  <c:v>901.0</c:v>
                </c:pt>
                <c:pt idx="14" formatCode="#,##0">
                  <c:v>1166.0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Overview!$C$2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Overview!$A$3:$A$38</c:f>
              <c:strCache>
                <c:ptCount val="36"/>
                <c:pt idx="0">
                  <c:v>Jan 2016</c:v>
                </c:pt>
                <c:pt idx="1">
                  <c:v>Feb 2016</c:v>
                </c:pt>
                <c:pt idx="2">
                  <c:v>Mar 2016</c:v>
                </c:pt>
                <c:pt idx="3">
                  <c:v>Apr 2016</c:v>
                </c:pt>
                <c:pt idx="4">
                  <c:v>May 2016</c:v>
                </c:pt>
                <c:pt idx="5">
                  <c:v>Jun 2016</c:v>
                </c:pt>
                <c:pt idx="6">
                  <c:v>July 2016</c:v>
                </c:pt>
                <c:pt idx="7">
                  <c:v>Aug 2016</c:v>
                </c:pt>
                <c:pt idx="8">
                  <c:v>Sep 2016</c:v>
                </c:pt>
                <c:pt idx="9">
                  <c:v>Oct 2016</c:v>
                </c:pt>
                <c:pt idx="10">
                  <c:v>Nov 2016</c:v>
                </c:pt>
                <c:pt idx="11">
                  <c:v>Dec 2016</c:v>
                </c:pt>
                <c:pt idx="12">
                  <c:v>Jan 2017</c:v>
                </c:pt>
                <c:pt idx="13">
                  <c:v>Feb 2017</c:v>
                </c:pt>
                <c:pt idx="14">
                  <c:v>Mar 2017</c:v>
                </c:pt>
                <c:pt idx="15">
                  <c:v>Apr 2017</c:v>
                </c:pt>
                <c:pt idx="16">
                  <c:v>May 2017</c:v>
                </c:pt>
                <c:pt idx="17">
                  <c:v>Jun 2017</c:v>
                </c:pt>
                <c:pt idx="18">
                  <c:v>July 2017</c:v>
                </c:pt>
                <c:pt idx="19">
                  <c:v>Aug 2017</c:v>
                </c:pt>
                <c:pt idx="20">
                  <c:v>Sep 2017</c:v>
                </c:pt>
                <c:pt idx="21">
                  <c:v>Oct 2017</c:v>
                </c:pt>
                <c:pt idx="22">
                  <c:v>Nov 2017</c:v>
                </c:pt>
                <c:pt idx="23">
                  <c:v>Dec 2017</c:v>
                </c:pt>
                <c:pt idx="24">
                  <c:v>Jan 2018</c:v>
                </c:pt>
                <c:pt idx="25">
                  <c:v>Feb 2018</c:v>
                </c:pt>
                <c:pt idx="26">
                  <c:v>Mar 2018</c:v>
                </c:pt>
                <c:pt idx="27">
                  <c:v>Apr 2018</c:v>
                </c:pt>
                <c:pt idx="28">
                  <c:v>May 2018</c:v>
                </c:pt>
                <c:pt idx="29">
                  <c:v>Jun 2018</c:v>
                </c:pt>
                <c:pt idx="30">
                  <c:v>July 2018</c:v>
                </c:pt>
                <c:pt idx="31">
                  <c:v>Aug 2018</c:v>
                </c:pt>
                <c:pt idx="32">
                  <c:v>Sep 2018</c:v>
                </c:pt>
                <c:pt idx="33">
                  <c:v>Oct 2018</c:v>
                </c:pt>
                <c:pt idx="34">
                  <c:v>Nov 2018</c:v>
                </c:pt>
                <c:pt idx="35">
                  <c:v>Dec 2018</c:v>
                </c:pt>
              </c:strCache>
            </c:strRef>
          </c:cat>
          <c:val>
            <c:numRef>
              <c:f>Overview!$C$3:$C$38</c:f>
              <c:numCache>
                <c:formatCode>General</c:formatCode>
                <c:ptCount val="36"/>
                <c:pt idx="12">
                  <c:v>830.0</c:v>
                </c:pt>
                <c:pt idx="13">
                  <c:v>784.0</c:v>
                </c:pt>
                <c:pt idx="14">
                  <c:v>992.0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61544"/>
        <c:axId val="-2075858568"/>
      </c:lineChart>
      <c:catAx>
        <c:axId val="-207586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858568"/>
        <c:crosses val="autoZero"/>
        <c:auto val="1"/>
        <c:lblAlgn val="ctr"/>
        <c:lblOffset val="100"/>
        <c:noMultiLvlLbl val="0"/>
      </c:catAx>
      <c:valAx>
        <c:axId val="-207585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86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10160</xdr:rowOff>
    </xdr:from>
    <xdr:to>
      <xdr:col>11</xdr:col>
      <xdr:colOff>365760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</xdr:colOff>
      <xdr:row>19</xdr:row>
      <xdr:rowOff>0</xdr:rowOff>
    </xdr:from>
    <xdr:to>
      <xdr:col>11</xdr:col>
      <xdr:colOff>375920</xdr:colOff>
      <xdr:row>33</xdr:row>
      <xdr:rowOff>40640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</xdr:colOff>
      <xdr:row>34</xdr:row>
      <xdr:rowOff>10160</xdr:rowOff>
    </xdr:from>
    <xdr:to>
      <xdr:col>11</xdr:col>
      <xdr:colOff>375920</xdr:colOff>
      <xdr:row>50</xdr:row>
      <xdr:rowOff>111760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646160" y="81280"/>
    <xdr:ext cx="6563360" cy="343408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1"/>
  <sheetViews>
    <sheetView tabSelected="1" zoomScale="125" zoomScaleNormal="125" zoomScaleSheetLayoutView="90" zoomScalePageLayoutView="125" workbookViewId="0">
      <selection activeCell="B4" sqref="B4"/>
    </sheetView>
  </sheetViews>
  <sheetFormatPr baseColWidth="10" defaultColWidth="9.1640625" defaultRowHeight="12" x14ac:dyDescent="0"/>
  <cols>
    <col min="1" max="4" width="17.5" style="22" customWidth="1"/>
    <col min="5" max="16384" width="9.1640625" style="22"/>
  </cols>
  <sheetData>
    <row r="1" spans="1:6" ht="20" customHeight="1">
      <c r="A1" s="33" t="s">
        <v>58</v>
      </c>
      <c r="B1" s="33"/>
      <c r="C1" s="33"/>
      <c r="D1" s="33"/>
    </row>
    <row r="2" spans="1:6" s="15" customFormat="1" ht="14" customHeight="1">
      <c r="A2" s="26"/>
      <c r="B2" s="27" t="s">
        <v>64</v>
      </c>
      <c r="C2" s="27" t="s">
        <v>65</v>
      </c>
      <c r="D2" s="26"/>
    </row>
    <row r="3" spans="1:6" s="23" customFormat="1" ht="29" customHeight="1">
      <c r="A3" s="20" t="s">
        <v>55</v>
      </c>
      <c r="B3" s="21" t="s">
        <v>10</v>
      </c>
      <c r="C3" s="21" t="s">
        <v>9</v>
      </c>
      <c r="D3" s="20"/>
      <c r="F3" s="23" t="s">
        <v>62</v>
      </c>
    </row>
    <row r="4" spans="1:6" ht="15" customHeight="1">
      <c r="A4" s="15"/>
      <c r="B4" s="15"/>
      <c r="C4" s="15"/>
      <c r="D4" s="15"/>
      <c r="F4" s="22" t="s">
        <v>63</v>
      </c>
    </row>
    <row r="5" spans="1:6" s="24" customFormat="1" ht="15" customHeight="1">
      <c r="A5" s="16" t="s">
        <v>54</v>
      </c>
      <c r="B5" s="16"/>
      <c r="C5" s="16"/>
      <c r="D5" s="16" t="s">
        <v>1</v>
      </c>
    </row>
    <row r="6" spans="1:6" ht="15" customHeight="1">
      <c r="A6" s="17" t="s">
        <v>25</v>
      </c>
      <c r="B6" s="17">
        <f>VLOOKUP(B3,Overview!A:H,2,FALSE)</f>
        <v>1166</v>
      </c>
      <c r="C6" s="17">
        <f>VLOOKUP(C3,Overview!A:H,2,FALSE)</f>
        <v>901</v>
      </c>
      <c r="D6" s="18">
        <f>(B6-C6)/C6</f>
        <v>0.29411764705882354</v>
      </c>
    </row>
    <row r="7" spans="1:6" ht="15" customHeight="1">
      <c r="A7" s="17" t="s">
        <v>26</v>
      </c>
      <c r="B7" s="17">
        <f>VLOOKUP(B3,Overview!A:H,3,FALSE)</f>
        <v>992</v>
      </c>
      <c r="C7" s="17">
        <f>VLOOKUP(C3,Overview!A:H,3,FALSE)</f>
        <v>784</v>
      </c>
      <c r="D7" s="18">
        <f>(B7-C7)/C7</f>
        <v>0.26530612244897961</v>
      </c>
    </row>
    <row r="8" spans="1:6" ht="15" customHeight="1">
      <c r="A8" s="17" t="s">
        <v>27</v>
      </c>
      <c r="B8" s="17">
        <f>VLOOKUP(B3,Overview!A:H,4,FALSE)</f>
        <v>1774</v>
      </c>
      <c r="C8" s="17">
        <f>VLOOKUP(C3,Overview!A:H,4,FALSE)</f>
        <v>1289</v>
      </c>
      <c r="D8" s="18">
        <f>(B8-C8)/C8</f>
        <v>0.37626066718386347</v>
      </c>
    </row>
    <row r="9" spans="1:6" ht="15" customHeight="1">
      <c r="A9" s="17" t="s">
        <v>28</v>
      </c>
      <c r="B9" s="17">
        <f>VLOOKUP(B3,Overview!A:H,5,FALSE)</f>
        <v>1.52</v>
      </c>
      <c r="C9" s="17">
        <f>VLOOKUP(C3,Overview!A:H,5,FALSE)</f>
        <v>1.43</v>
      </c>
      <c r="D9" s="18">
        <f>(B9-C9)/C9</f>
        <v>6.2937062937062999E-2</v>
      </c>
    </row>
    <row r="10" spans="1:6" ht="15" customHeight="1">
      <c r="A10" s="17" t="s">
        <v>29</v>
      </c>
      <c r="B10" s="35">
        <f>VLOOKUP(B3,Overview!A:H,6,FALSE)</f>
        <v>7.7546296296296304E-4</v>
      </c>
      <c r="C10" s="35">
        <f>VLOOKUP(C3,Overview!A:H,6,FALSE)</f>
        <v>7.5231481481481471E-4</v>
      </c>
      <c r="D10" s="18">
        <f>(B10-C10)/C10</f>
        <v>3.0769230769231021E-2</v>
      </c>
    </row>
    <row r="11" spans="1:6" ht="15" customHeight="1">
      <c r="A11" s="17" t="s">
        <v>30</v>
      </c>
      <c r="B11" s="19">
        <f>VLOOKUP(B3,Overview!A:H,7,FALSE)</f>
        <v>0.78129999999999999</v>
      </c>
      <c r="C11" s="19">
        <f>VLOOKUP(C3,Overview!A:H,7,FALSE)</f>
        <v>0.80689999999999995</v>
      </c>
      <c r="D11" s="18">
        <f t="shared" ref="D11" si="0">(C11-B11)/B11</f>
        <v>3.2765902982209084E-2</v>
      </c>
    </row>
    <row r="12" spans="1:6" ht="15" customHeight="1">
      <c r="A12" s="17" t="s">
        <v>31</v>
      </c>
      <c r="B12" s="19">
        <f>VLOOKUP(B3,Overview!A:H,8,FALSE)</f>
        <v>0.82420000000000004</v>
      </c>
      <c r="C12" s="19">
        <f>VLOOKUP(C3,Overview!A:H,8,FALSE)</f>
        <v>0.83460000000000001</v>
      </c>
      <c r="D12" s="18">
        <f>(B12-C12)/C12</f>
        <v>-1.2461059190031111E-2</v>
      </c>
    </row>
    <row r="13" spans="1:6" ht="15" customHeight="1">
      <c r="A13" s="15"/>
      <c r="B13" s="15"/>
      <c r="C13" s="15"/>
      <c r="D13" s="15"/>
    </row>
    <row r="14" spans="1:6" ht="15" customHeight="1">
      <c r="A14" s="16" t="s">
        <v>56</v>
      </c>
      <c r="B14" s="16"/>
      <c r="C14" s="16"/>
      <c r="D14" s="16" t="s">
        <v>1</v>
      </c>
    </row>
    <row r="15" spans="1:6" ht="15" customHeight="1">
      <c r="A15" s="17" t="s">
        <v>41</v>
      </c>
      <c r="B15" s="17">
        <f>VLOOKUP(B3,Mobile!A:D,2,FALSE)</f>
        <v>892</v>
      </c>
      <c r="C15" s="17">
        <f>VLOOKUP(C3,Mobile!A:D,2,FALSE)</f>
        <v>752</v>
      </c>
      <c r="D15" s="18">
        <f>(B15-C15)/C15</f>
        <v>0.18617021276595744</v>
      </c>
    </row>
    <row r="16" spans="1:6" ht="15" customHeight="1">
      <c r="A16" s="17" t="s">
        <v>42</v>
      </c>
      <c r="B16" s="17">
        <f>VLOOKUP(B3,Mobile!A:D,3,FALSE)</f>
        <v>262</v>
      </c>
      <c r="C16" s="17">
        <f>VLOOKUP(C3,Mobile!A:D,3,FALSE)</f>
        <v>134</v>
      </c>
      <c r="D16" s="18">
        <f>(B16-C16)/C16</f>
        <v>0.95522388059701491</v>
      </c>
    </row>
    <row r="17" spans="1:4" ht="15" customHeight="1">
      <c r="A17" s="17" t="s">
        <v>43</v>
      </c>
      <c r="B17" s="17">
        <f>VLOOKUP(B3,Mobile!A:D,4,FALSE)</f>
        <v>12</v>
      </c>
      <c r="C17" s="17">
        <f>VLOOKUP(C3,Mobile!A:D,4,FALSE)</f>
        <v>15</v>
      </c>
      <c r="D17" s="18">
        <f>(B17-C17)/C17</f>
        <v>-0.2</v>
      </c>
    </row>
    <row r="18" spans="1:4" ht="15" customHeight="1">
      <c r="A18" s="15"/>
      <c r="B18" s="15"/>
      <c r="C18" s="15"/>
      <c r="D18" s="15"/>
    </row>
    <row r="19" spans="1:4" ht="15" customHeight="1">
      <c r="A19" s="16" t="s">
        <v>57</v>
      </c>
      <c r="B19" s="16"/>
      <c r="C19" s="16"/>
      <c r="D19" s="16" t="s">
        <v>1</v>
      </c>
    </row>
    <row r="20" spans="1:4" ht="15" customHeight="1">
      <c r="A20" s="17" t="s">
        <v>20</v>
      </c>
      <c r="B20" s="17">
        <f>VLOOKUP($B$3,Channels!A:L,2,FALSE)</f>
        <v>682</v>
      </c>
      <c r="C20" s="17">
        <f>VLOOKUP($C$3,Channels!A:L,2,FALSE)</f>
        <v>502</v>
      </c>
      <c r="D20" s="18">
        <f t="shared" ref="D20:D27" si="1">(B20-C20)/C20</f>
        <v>0.35856573705179284</v>
      </c>
    </row>
    <row r="21" spans="1:4" ht="15" customHeight="1">
      <c r="A21" s="17" t="s">
        <v>21</v>
      </c>
      <c r="B21" s="17">
        <f>VLOOKUP($B$3,Channels!A:L,6,FALSE)</f>
        <v>0</v>
      </c>
      <c r="C21" s="17">
        <f>VLOOKUP($C$3,Channels!A:L,6,FALSE)</f>
        <v>0</v>
      </c>
      <c r="D21" s="18" t="e">
        <f t="shared" si="1"/>
        <v>#DIV/0!</v>
      </c>
    </row>
    <row r="22" spans="1:4" ht="15" customHeight="1">
      <c r="A22" s="17" t="s">
        <v>45</v>
      </c>
      <c r="B22" s="17">
        <f>VLOOKUP($B$3,Channels!A:L,7,FALSE)</f>
        <v>241</v>
      </c>
      <c r="C22" s="17">
        <f>VLOOKUP($C$3,Channels!A:L,7,FALSE)</f>
        <v>273</v>
      </c>
      <c r="D22" s="18">
        <f t="shared" si="1"/>
        <v>-0.11721611721611722</v>
      </c>
    </row>
    <row r="23" spans="1:4" ht="15" customHeight="1">
      <c r="A23" s="17" t="s">
        <v>46</v>
      </c>
      <c r="B23" s="17">
        <f>VLOOKUP($B$3,Channels!A:L,8,FALSE)</f>
        <v>67</v>
      </c>
      <c r="C23" s="17">
        <f>VLOOKUP($C$3,Channels!A:L,8,FALSE)</f>
        <v>52</v>
      </c>
      <c r="D23" s="18">
        <f t="shared" si="1"/>
        <v>0.28846153846153844</v>
      </c>
    </row>
    <row r="24" spans="1:4" ht="15" customHeight="1">
      <c r="A24" s="17" t="s">
        <v>47</v>
      </c>
      <c r="B24" s="17">
        <f>VLOOKUP($B$3,Channels!A:L,9,FALSE)</f>
        <v>149</v>
      </c>
      <c r="C24" s="17">
        <f>VLOOKUP($C$3,Channels!A:L,9,FALSE)</f>
        <v>57</v>
      </c>
      <c r="D24" s="18">
        <f t="shared" si="1"/>
        <v>1.6140350877192982</v>
      </c>
    </row>
    <row r="25" spans="1:4" ht="15" customHeight="1">
      <c r="A25" s="17" t="s">
        <v>23</v>
      </c>
      <c r="B25" s="17">
        <f>VLOOKUP($B$3,Channels!A:L,10,FALSE)</f>
        <v>27</v>
      </c>
      <c r="C25" s="17">
        <f>VLOOKUP($C$3,Channels!A:L,10,FALSE)</f>
        <v>17</v>
      </c>
      <c r="D25" s="18">
        <f t="shared" si="1"/>
        <v>0.58823529411764708</v>
      </c>
    </row>
    <row r="26" spans="1:4" ht="15" customHeight="1">
      <c r="A26" s="17" t="s">
        <v>48</v>
      </c>
      <c r="B26" s="17">
        <f>VLOOKUP($B$3,Channels!A:L,11,FALSE)</f>
        <v>0</v>
      </c>
      <c r="C26" s="17">
        <f>VLOOKUP($C$3,Channels!A:L,11,FALSE)</f>
        <v>0</v>
      </c>
      <c r="D26" s="18" t="e">
        <f t="shared" si="1"/>
        <v>#DIV/0!</v>
      </c>
    </row>
    <row r="27" spans="1:4" ht="15" customHeight="1">
      <c r="A27" s="17" t="s">
        <v>24</v>
      </c>
      <c r="B27" s="17">
        <f>VLOOKUP($B$3,Channels!A:L,12,FALSE)</f>
        <v>0</v>
      </c>
      <c r="C27" s="17">
        <f>VLOOKUP($C$3,Channels!A:L,12,FALSE)</f>
        <v>0</v>
      </c>
      <c r="D27" s="18" t="e">
        <f t="shared" si="1"/>
        <v>#DIV/0!</v>
      </c>
    </row>
    <row r="28" spans="1:4" ht="15" customHeight="1">
      <c r="A28" s="15"/>
      <c r="B28" s="15"/>
      <c r="C28" s="15"/>
      <c r="D28" s="15"/>
    </row>
    <row r="29" spans="1:4" ht="15" customHeight="1">
      <c r="A29" s="16" t="s">
        <v>22</v>
      </c>
      <c r="B29" s="16"/>
      <c r="C29" s="16"/>
      <c r="D29" s="16" t="s">
        <v>1</v>
      </c>
    </row>
    <row r="30" spans="1:4" ht="15" customHeight="1">
      <c r="A30" s="17" t="s">
        <v>2</v>
      </c>
      <c r="B30" s="17">
        <f>VLOOKUP($B$3,Social!A:K,2,FALSE)</f>
        <v>121</v>
      </c>
      <c r="C30" s="17">
        <f>VLOOKUP($C$3,Social!A:K,2,FALSE)</f>
        <v>50</v>
      </c>
      <c r="D30" s="18">
        <f t="shared" ref="D30:D39" si="2">(B30-C30)/C30</f>
        <v>1.42</v>
      </c>
    </row>
    <row r="31" spans="1:4" ht="15" customHeight="1">
      <c r="A31" s="17" t="s">
        <v>5</v>
      </c>
      <c r="B31" s="17">
        <f>VLOOKUP($B$3,Social!A:K,3,FALSE)</f>
        <v>18</v>
      </c>
      <c r="C31" s="17">
        <f>VLOOKUP($C$3,Social!A:K,3,FALSE)</f>
        <v>1</v>
      </c>
      <c r="D31" s="18">
        <f t="shared" si="2"/>
        <v>17</v>
      </c>
    </row>
    <row r="32" spans="1:4" ht="15" customHeight="1">
      <c r="A32" s="17" t="s">
        <v>3</v>
      </c>
      <c r="B32" s="17">
        <f>VLOOKUP($B$3,Social!A:K,4,FALSE)</f>
        <v>9</v>
      </c>
      <c r="C32" s="17">
        <f>VLOOKUP($C$3,Social!A:K,4,FALSE)</f>
        <v>1</v>
      </c>
      <c r="D32" s="18">
        <f t="shared" si="2"/>
        <v>8</v>
      </c>
    </row>
    <row r="33" spans="1:4" ht="15" customHeight="1">
      <c r="A33" s="17" t="s">
        <v>4</v>
      </c>
      <c r="B33" s="17">
        <f>VLOOKUP($B$3,Social!A:K,5,FALSE)</f>
        <v>1</v>
      </c>
      <c r="C33" s="17">
        <f>VLOOKUP($C$3,Social!A:K,5,FALSE)</f>
        <v>5</v>
      </c>
      <c r="D33" s="18">
        <f t="shared" si="2"/>
        <v>-0.8</v>
      </c>
    </row>
    <row r="34" spans="1:4" ht="15" customHeight="1">
      <c r="A34" s="17" t="s">
        <v>7</v>
      </c>
      <c r="B34" s="17">
        <f>VLOOKUP($B$3,Social!A:K,6,FALSE)</f>
        <v>0</v>
      </c>
      <c r="C34" s="17">
        <f>VLOOKUP($C$3,Social!A:K,6,FALSE)</f>
        <v>0</v>
      </c>
      <c r="D34" s="18" t="e">
        <f t="shared" si="2"/>
        <v>#DIV/0!</v>
      </c>
    </row>
    <row r="35" spans="1:4" ht="15" customHeight="1">
      <c r="A35" s="17" t="s">
        <v>6</v>
      </c>
      <c r="B35" s="17">
        <f>VLOOKUP($B$3,Social!A:K,7,FALSE)</f>
        <v>0</v>
      </c>
      <c r="C35" s="17">
        <f>VLOOKUP($C$3,Social!A:K,7,FALSE)</f>
        <v>0</v>
      </c>
      <c r="D35" s="18" t="e">
        <f t="shared" si="2"/>
        <v>#DIV/0!</v>
      </c>
    </row>
    <row r="36" spans="1:4" ht="15" customHeight="1">
      <c r="A36" s="17" t="s">
        <v>50</v>
      </c>
      <c r="B36" s="17">
        <f>VLOOKUP($B$3,Social!A:K,8,FALSE)</f>
        <v>0</v>
      </c>
      <c r="C36" s="17">
        <f>VLOOKUP($C$3,Social!A:K,8,FALSE)</f>
        <v>0</v>
      </c>
      <c r="D36" s="18" t="e">
        <f t="shared" si="2"/>
        <v>#DIV/0!</v>
      </c>
    </row>
    <row r="37" spans="1:4" ht="15" customHeight="1">
      <c r="A37" s="17"/>
      <c r="B37" s="17">
        <f>VLOOKUP($B$3,Social!A:K,9,FALSE)</f>
        <v>0</v>
      </c>
      <c r="C37" s="17">
        <f>VLOOKUP($C$3,Social!A:K,9,FALSE)</f>
        <v>0</v>
      </c>
      <c r="D37" s="18" t="e">
        <f t="shared" si="2"/>
        <v>#DIV/0!</v>
      </c>
    </row>
    <row r="38" spans="1:4" ht="15" customHeight="1">
      <c r="A38" s="17"/>
      <c r="B38" s="17">
        <f>VLOOKUP($B$3,Social!A:K,10,FALSE)</f>
        <v>0</v>
      </c>
      <c r="C38" s="17">
        <f>VLOOKUP($C$3,Social!A:K,10,FALSE)</f>
        <v>0</v>
      </c>
      <c r="D38" s="18" t="e">
        <f t="shared" si="2"/>
        <v>#DIV/0!</v>
      </c>
    </row>
    <row r="39" spans="1:4" ht="15" customHeight="1">
      <c r="A39" s="17"/>
      <c r="B39" s="17">
        <f>VLOOKUP($B$3,Social!A:K,11,FALSE)</f>
        <v>0</v>
      </c>
      <c r="C39" s="17">
        <f>VLOOKUP($C$3,Social!A:K,11,FALSE)</f>
        <v>0</v>
      </c>
      <c r="D39" s="18" t="e">
        <f t="shared" si="2"/>
        <v>#DIV/0!</v>
      </c>
    </row>
    <row r="41" spans="1:4">
      <c r="A41" s="22" t="s">
        <v>66</v>
      </c>
    </row>
  </sheetData>
  <mergeCells count="1">
    <mergeCell ref="A1:D1"/>
  </mergeCells>
  <phoneticPr fontId="8" type="noConversion"/>
  <conditionalFormatting sqref="D6">
    <cfRule type="cellIs" dxfId="57" priority="123" operator="lessThan">
      <formula>0</formula>
    </cfRule>
    <cfRule type="cellIs" dxfId="56" priority="124" operator="greaterThan">
      <formula>0</formula>
    </cfRule>
  </conditionalFormatting>
  <conditionalFormatting sqref="D11">
    <cfRule type="cellIs" dxfId="55" priority="109" operator="lessThan">
      <formula>0</formula>
    </cfRule>
    <cfRule type="cellIs" dxfId="54" priority="110" operator="greaterThan">
      <formula>0</formula>
    </cfRule>
    <cfRule type="cellIs" dxfId="53" priority="111" operator="lessThan">
      <formula>0</formula>
    </cfRule>
    <cfRule type="cellIs" dxfId="52" priority="112" operator="greaterThan">
      <formula>0</formula>
    </cfRule>
  </conditionalFormatting>
  <conditionalFormatting sqref="D7">
    <cfRule type="cellIs" dxfId="51" priority="55" operator="lessThan">
      <formula>0</formula>
    </cfRule>
    <cfRule type="cellIs" dxfId="50" priority="56" operator="greaterThan">
      <formula>0</formula>
    </cfRule>
  </conditionalFormatting>
  <conditionalFormatting sqref="D16">
    <cfRule type="cellIs" dxfId="49" priority="43" operator="lessThan">
      <formula>0</formula>
    </cfRule>
    <cfRule type="cellIs" dxfId="48" priority="44" operator="greaterThan">
      <formula>0</formula>
    </cfRule>
  </conditionalFormatting>
  <conditionalFormatting sqref="D8">
    <cfRule type="cellIs" dxfId="47" priority="53" operator="lessThan">
      <formula>0</formula>
    </cfRule>
    <cfRule type="cellIs" dxfId="46" priority="54" operator="greaterThan">
      <formula>0</formula>
    </cfRule>
  </conditionalFormatting>
  <conditionalFormatting sqref="D9">
    <cfRule type="cellIs" dxfId="45" priority="51" operator="lessThan">
      <formula>0</formula>
    </cfRule>
    <cfRule type="cellIs" dxfId="44" priority="52" operator="greaterThan">
      <formula>0</formula>
    </cfRule>
  </conditionalFormatting>
  <conditionalFormatting sqref="D10">
    <cfRule type="cellIs" dxfId="43" priority="49" operator="lessThan">
      <formula>0</formula>
    </cfRule>
    <cfRule type="cellIs" dxfId="42" priority="50" operator="greaterThan">
      <formula>0</formula>
    </cfRule>
  </conditionalFormatting>
  <conditionalFormatting sqref="D12">
    <cfRule type="cellIs" dxfId="41" priority="47" operator="lessThan">
      <formula>0</formula>
    </cfRule>
    <cfRule type="cellIs" dxfId="40" priority="48" operator="greaterThan">
      <formula>0</formula>
    </cfRule>
  </conditionalFormatting>
  <conditionalFormatting sqref="D15">
    <cfRule type="cellIs" dxfId="39" priority="45" operator="lessThan">
      <formula>0</formula>
    </cfRule>
    <cfRule type="cellIs" dxfId="38" priority="46" operator="greaterThan">
      <formula>0</formula>
    </cfRule>
  </conditionalFormatting>
  <conditionalFormatting sqref="D17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D20">
    <cfRule type="cellIs" dxfId="35" priority="39" operator="lessThan">
      <formula>0</formula>
    </cfRule>
    <cfRule type="cellIs" dxfId="34" priority="40" operator="greaterThan">
      <formula>0</formula>
    </cfRule>
  </conditionalFormatting>
  <conditionalFormatting sqref="D38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D33">
    <cfRule type="cellIs" dxfId="31" priority="13" operator="lessThan">
      <formula>0</formula>
    </cfRule>
    <cfRule type="cellIs" dxfId="30" priority="14" operator="greaterThan">
      <formula>0</formula>
    </cfRule>
  </conditionalFormatting>
  <conditionalFormatting sqref="D21">
    <cfRule type="cellIs" dxfId="29" priority="33" operator="lessThan">
      <formula>0</formula>
    </cfRule>
    <cfRule type="cellIs" dxfId="28" priority="34" operator="greaterThan">
      <formula>0</formula>
    </cfRule>
  </conditionalFormatting>
  <conditionalFormatting sqref="D22">
    <cfRule type="cellIs" dxfId="27" priority="31" operator="lessThan">
      <formula>0</formula>
    </cfRule>
    <cfRule type="cellIs" dxfId="26" priority="32" operator="greaterThan">
      <formula>0</formula>
    </cfRule>
  </conditionalFormatting>
  <conditionalFormatting sqref="D23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D24">
    <cfRule type="cellIs" dxfId="23" priority="27" operator="lessThan">
      <formula>0</formula>
    </cfRule>
    <cfRule type="cellIs" dxfId="22" priority="28" operator="greaterThan">
      <formula>0</formula>
    </cfRule>
  </conditionalFormatting>
  <conditionalFormatting sqref="D25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D26">
    <cfRule type="cellIs" dxfId="19" priority="23" operator="lessThan">
      <formula>0</formula>
    </cfRule>
    <cfRule type="cellIs" dxfId="18" priority="24" operator="greaterThan">
      <formula>0</formula>
    </cfRule>
  </conditionalFormatting>
  <conditionalFormatting sqref="D27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D30">
    <cfRule type="cellIs" dxfId="15" priority="19" operator="lessThan">
      <formula>0</formula>
    </cfRule>
    <cfRule type="cellIs" dxfId="14" priority="20" operator="greaterThan">
      <formula>0</formula>
    </cfRule>
  </conditionalFormatting>
  <conditionalFormatting sqref="D31">
    <cfRule type="cellIs" dxfId="13" priority="17" operator="lessThan">
      <formula>0</formula>
    </cfRule>
    <cfRule type="cellIs" dxfId="12" priority="18" operator="greaterThan">
      <formula>0</formula>
    </cfRule>
  </conditionalFormatting>
  <conditionalFormatting sqref="D32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D34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D35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D36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D37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D39">
    <cfRule type="cellIs" dxfId="1" priority="1" operator="lessThan">
      <formula>0</formula>
    </cfRule>
    <cfRule type="cellIs" dxfId="0" priority="2" operator="greaterThan">
      <formula>0</formula>
    </cfRule>
  </conditionalFormatting>
  <pageMargins left="0.25" right="0.25" top="0.75000000000000011" bottom="0.75000000000000011" header="0.30000000000000004" footer="0.30000000000000004"/>
  <pageSetup paperSize="9" fitToHeight="0" orientation="portrait"/>
  <headerFooter>
    <oddHeader>&amp;L&amp;"Calibri,Regular"&amp;K000000Edit Header to add your organisation name or logo here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8"/>
  <sheetViews>
    <sheetView zoomScale="125" zoomScaleNormal="125" zoomScaleSheetLayoutView="100" zoomScalePageLayoutView="125" workbookViewId="0">
      <selection activeCell="C3" sqref="C3"/>
    </sheetView>
  </sheetViews>
  <sheetFormatPr baseColWidth="10" defaultRowHeight="15" customHeight="1" x14ac:dyDescent="0"/>
  <cols>
    <col min="1" max="8" width="12.83203125" style="1" customWidth="1"/>
    <col min="9" max="16384" width="10.83203125" style="1"/>
  </cols>
  <sheetData>
    <row r="1" spans="1:8" ht="20" customHeight="1">
      <c r="A1" s="33" t="s">
        <v>32</v>
      </c>
      <c r="B1" s="33"/>
      <c r="C1" s="33"/>
      <c r="D1" s="33"/>
      <c r="E1" s="33"/>
      <c r="F1" s="33"/>
      <c r="G1" s="33"/>
      <c r="H1" s="33"/>
    </row>
    <row r="2" spans="1:8" ht="29" customHeight="1">
      <c r="A2" s="2" t="s">
        <v>0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</row>
    <row r="3" spans="1:8" ht="15" customHeight="1">
      <c r="A3" s="11" t="s">
        <v>79</v>
      </c>
      <c r="B3" s="29"/>
      <c r="C3" s="29"/>
      <c r="D3" s="29"/>
      <c r="E3" s="29"/>
      <c r="F3" s="30"/>
      <c r="G3" s="31"/>
      <c r="H3" s="31"/>
    </row>
    <row r="4" spans="1:8" ht="15" customHeight="1">
      <c r="A4" s="12" t="s">
        <v>80</v>
      </c>
      <c r="B4" s="29"/>
      <c r="C4" s="29"/>
      <c r="D4" s="29"/>
      <c r="E4" s="29"/>
      <c r="F4" s="30"/>
      <c r="G4" s="31"/>
      <c r="H4" s="31"/>
    </row>
    <row r="5" spans="1:8" ht="15" customHeight="1">
      <c r="A5" s="12" t="s">
        <v>81</v>
      </c>
      <c r="B5" s="29"/>
      <c r="C5" s="29"/>
      <c r="D5" s="29"/>
      <c r="E5" s="29"/>
      <c r="F5" s="30"/>
      <c r="G5" s="31"/>
      <c r="H5" s="31"/>
    </row>
    <row r="6" spans="1:8" ht="15" customHeight="1">
      <c r="A6" s="12" t="s">
        <v>82</v>
      </c>
      <c r="B6" s="29"/>
      <c r="C6" s="29"/>
      <c r="D6" s="29"/>
      <c r="E6" s="29"/>
      <c r="F6" s="30"/>
      <c r="G6" s="31"/>
      <c r="H6" s="31"/>
    </row>
    <row r="7" spans="1:8" ht="15" customHeight="1">
      <c r="A7" s="12" t="s">
        <v>83</v>
      </c>
      <c r="B7" s="29"/>
      <c r="C7" s="29"/>
      <c r="D7" s="29"/>
      <c r="E7" s="29"/>
      <c r="F7" s="30"/>
      <c r="G7" s="31"/>
      <c r="H7" s="31"/>
    </row>
    <row r="8" spans="1:8" ht="15" customHeight="1">
      <c r="A8" s="12" t="s">
        <v>84</v>
      </c>
      <c r="B8" s="29"/>
      <c r="C8" s="29"/>
      <c r="D8" s="29"/>
      <c r="E8" s="29"/>
      <c r="F8" s="30"/>
      <c r="G8" s="31"/>
      <c r="H8" s="31"/>
    </row>
    <row r="9" spans="1:8" ht="15" customHeight="1">
      <c r="A9" s="12" t="s">
        <v>85</v>
      </c>
      <c r="B9" s="29"/>
      <c r="C9" s="29"/>
      <c r="D9" s="29"/>
      <c r="E9" s="29"/>
      <c r="F9" s="30"/>
      <c r="G9" s="31"/>
      <c r="H9" s="31"/>
    </row>
    <row r="10" spans="1:8" ht="15" customHeight="1">
      <c r="A10" s="12" t="s">
        <v>86</v>
      </c>
      <c r="B10" s="29"/>
      <c r="C10" s="29"/>
      <c r="D10" s="29"/>
      <c r="E10" s="29"/>
      <c r="F10" s="30"/>
      <c r="G10" s="31"/>
      <c r="H10" s="31"/>
    </row>
    <row r="11" spans="1:8" ht="15" customHeight="1">
      <c r="A11" s="12" t="s">
        <v>87</v>
      </c>
      <c r="B11" s="29"/>
      <c r="C11" s="29"/>
      <c r="D11" s="29"/>
      <c r="E11" s="29"/>
      <c r="F11" s="30"/>
      <c r="G11" s="31"/>
      <c r="H11" s="31"/>
    </row>
    <row r="12" spans="1:8" ht="15" customHeight="1">
      <c r="A12" s="12" t="s">
        <v>88</v>
      </c>
      <c r="B12" s="29"/>
      <c r="C12" s="29"/>
      <c r="D12" s="29"/>
      <c r="E12" s="29"/>
      <c r="F12" s="30"/>
      <c r="G12" s="31"/>
      <c r="H12" s="31"/>
    </row>
    <row r="13" spans="1:8" ht="15" customHeight="1">
      <c r="A13" s="12" t="s">
        <v>89</v>
      </c>
      <c r="B13" s="29"/>
      <c r="C13" s="29"/>
      <c r="D13" s="29"/>
      <c r="E13" s="29"/>
      <c r="F13" s="30"/>
      <c r="G13" s="31"/>
      <c r="H13" s="31"/>
    </row>
    <row r="14" spans="1:8" ht="15" customHeight="1">
      <c r="A14" s="12" t="s">
        <v>90</v>
      </c>
      <c r="B14" s="29"/>
      <c r="C14" s="29"/>
      <c r="D14" s="29"/>
      <c r="E14" s="29"/>
      <c r="F14" s="30"/>
      <c r="G14" s="31"/>
      <c r="H14" s="31"/>
    </row>
    <row r="15" spans="1:8" ht="15" customHeight="1">
      <c r="A15" s="11" t="s">
        <v>8</v>
      </c>
      <c r="B15" s="4">
        <v>1018</v>
      </c>
      <c r="C15" s="3">
        <v>830</v>
      </c>
      <c r="D15" s="4">
        <v>1570</v>
      </c>
      <c r="E15" s="5">
        <v>1.54</v>
      </c>
      <c r="F15" s="28">
        <v>7.9861111111111105E-4</v>
      </c>
      <c r="G15" s="6">
        <v>0.78390000000000004</v>
      </c>
      <c r="H15" s="6">
        <v>0.78590000000000004</v>
      </c>
    </row>
    <row r="16" spans="1:8" ht="15" customHeight="1">
      <c r="A16" s="12" t="s">
        <v>9</v>
      </c>
      <c r="B16" s="3">
        <v>901</v>
      </c>
      <c r="C16" s="3">
        <v>784</v>
      </c>
      <c r="D16" s="4">
        <v>1289</v>
      </c>
      <c r="E16" s="5">
        <v>1.43</v>
      </c>
      <c r="F16" s="28">
        <v>7.5231481481481471E-4</v>
      </c>
      <c r="G16" s="6">
        <v>0.80689999999999995</v>
      </c>
      <c r="H16" s="6">
        <v>0.83460000000000001</v>
      </c>
    </row>
    <row r="17" spans="1:8" ht="15" customHeight="1">
      <c r="A17" s="12" t="s">
        <v>10</v>
      </c>
      <c r="B17" s="4">
        <v>1166</v>
      </c>
      <c r="C17" s="3">
        <v>992</v>
      </c>
      <c r="D17" s="4">
        <v>1774</v>
      </c>
      <c r="E17" s="5">
        <v>1.52</v>
      </c>
      <c r="F17" s="28">
        <v>7.7546296296296304E-4</v>
      </c>
      <c r="G17" s="6">
        <v>0.78129999999999999</v>
      </c>
      <c r="H17" s="6">
        <v>0.82420000000000004</v>
      </c>
    </row>
    <row r="18" spans="1:8" ht="15" customHeight="1">
      <c r="A18" s="12" t="s">
        <v>11</v>
      </c>
      <c r="B18" s="3"/>
      <c r="C18" s="3"/>
      <c r="D18" s="3"/>
      <c r="E18" s="5"/>
      <c r="F18" s="28"/>
      <c r="G18" s="6"/>
      <c r="H18" s="6"/>
    </row>
    <row r="19" spans="1:8" ht="15" customHeight="1">
      <c r="A19" s="12" t="s">
        <v>12</v>
      </c>
      <c r="B19" s="3"/>
      <c r="C19" s="3"/>
      <c r="D19" s="3"/>
      <c r="E19" s="5"/>
      <c r="F19" s="28"/>
      <c r="G19" s="6"/>
      <c r="H19" s="6"/>
    </row>
    <row r="20" spans="1:8" ht="15" customHeight="1">
      <c r="A20" s="12" t="s">
        <v>13</v>
      </c>
      <c r="B20" s="3"/>
      <c r="C20" s="3"/>
      <c r="D20" s="3"/>
      <c r="E20" s="5"/>
      <c r="F20" s="28"/>
      <c r="G20" s="6"/>
      <c r="H20" s="6"/>
    </row>
    <row r="21" spans="1:8" ht="15" customHeight="1">
      <c r="A21" s="12" t="s">
        <v>14</v>
      </c>
      <c r="B21" s="3"/>
      <c r="C21" s="3"/>
      <c r="D21" s="3"/>
      <c r="E21" s="5"/>
      <c r="F21" s="28"/>
      <c r="G21" s="6"/>
      <c r="H21" s="6"/>
    </row>
    <row r="22" spans="1:8" ht="15" customHeight="1">
      <c r="A22" s="12" t="s">
        <v>15</v>
      </c>
      <c r="B22" s="3"/>
      <c r="C22" s="3"/>
      <c r="D22" s="3"/>
      <c r="E22" s="5"/>
      <c r="F22" s="28"/>
      <c r="G22" s="6"/>
      <c r="H22" s="6"/>
    </row>
    <row r="23" spans="1:8" ht="15" customHeight="1">
      <c r="A23" s="12" t="s">
        <v>16</v>
      </c>
      <c r="B23" s="3"/>
      <c r="C23" s="3"/>
      <c r="D23" s="3"/>
      <c r="E23" s="5"/>
      <c r="F23" s="28"/>
      <c r="G23" s="6"/>
      <c r="H23" s="6"/>
    </row>
    <row r="24" spans="1:8" ht="15" customHeight="1">
      <c r="A24" s="12" t="s">
        <v>17</v>
      </c>
      <c r="B24" s="3"/>
      <c r="C24" s="3"/>
      <c r="D24" s="3"/>
      <c r="E24" s="5"/>
      <c r="F24" s="28"/>
      <c r="G24" s="6"/>
      <c r="H24" s="6"/>
    </row>
    <row r="25" spans="1:8" ht="15" customHeight="1">
      <c r="A25" s="12" t="s">
        <v>18</v>
      </c>
      <c r="B25" s="3"/>
      <c r="C25" s="3"/>
      <c r="D25" s="3"/>
      <c r="E25" s="5"/>
      <c r="F25" s="28"/>
      <c r="G25" s="6"/>
      <c r="H25" s="6"/>
    </row>
    <row r="26" spans="1:8" ht="15" customHeight="1">
      <c r="A26" s="12" t="s">
        <v>19</v>
      </c>
      <c r="B26" s="3"/>
      <c r="C26" s="3"/>
      <c r="D26" s="3"/>
      <c r="E26" s="5"/>
      <c r="F26" s="28"/>
      <c r="G26" s="6"/>
      <c r="H26" s="6"/>
    </row>
    <row r="27" spans="1:8" ht="15" customHeight="1">
      <c r="A27" s="11" t="s">
        <v>67</v>
      </c>
      <c r="B27" s="4"/>
      <c r="C27" s="3"/>
      <c r="D27" s="4"/>
      <c r="E27" s="5"/>
      <c r="F27" s="28"/>
      <c r="G27" s="6"/>
      <c r="H27" s="6"/>
    </row>
    <row r="28" spans="1:8" ht="15" customHeight="1">
      <c r="A28" s="12" t="s">
        <v>68</v>
      </c>
      <c r="B28" s="3"/>
      <c r="C28" s="3"/>
      <c r="D28" s="4"/>
      <c r="E28" s="5"/>
      <c r="F28" s="28"/>
      <c r="G28" s="6"/>
      <c r="H28" s="6"/>
    </row>
    <row r="29" spans="1:8" ht="15" customHeight="1">
      <c r="A29" s="12" t="s">
        <v>69</v>
      </c>
      <c r="B29" s="4"/>
      <c r="C29" s="3"/>
      <c r="D29" s="4"/>
      <c r="E29" s="5"/>
      <c r="F29" s="28"/>
      <c r="G29" s="6"/>
      <c r="H29" s="6"/>
    </row>
    <row r="30" spans="1:8" ht="15" customHeight="1">
      <c r="A30" s="12" t="s">
        <v>70</v>
      </c>
      <c r="B30" s="3"/>
      <c r="C30" s="3"/>
      <c r="D30" s="3"/>
      <c r="E30" s="5"/>
      <c r="F30" s="28"/>
      <c r="G30" s="6"/>
      <c r="H30" s="6"/>
    </row>
    <row r="31" spans="1:8" ht="15" customHeight="1">
      <c r="A31" s="12" t="s">
        <v>71</v>
      </c>
      <c r="B31" s="3"/>
      <c r="C31" s="3"/>
      <c r="D31" s="3"/>
      <c r="E31" s="5"/>
      <c r="F31" s="28"/>
      <c r="G31" s="6"/>
      <c r="H31" s="6"/>
    </row>
    <row r="32" spans="1:8" ht="15" customHeight="1">
      <c r="A32" s="12" t="s">
        <v>72</v>
      </c>
      <c r="B32" s="3"/>
      <c r="C32" s="3"/>
      <c r="D32" s="3"/>
      <c r="E32" s="5"/>
      <c r="F32" s="28"/>
      <c r="G32" s="6"/>
      <c r="H32" s="6"/>
    </row>
    <row r="33" spans="1:8" ht="15" customHeight="1">
      <c r="A33" s="12" t="s">
        <v>73</v>
      </c>
      <c r="B33" s="3"/>
      <c r="C33" s="3"/>
      <c r="D33" s="3"/>
      <c r="E33" s="5"/>
      <c r="F33" s="28"/>
      <c r="G33" s="6"/>
      <c r="H33" s="6"/>
    </row>
    <row r="34" spans="1:8" ht="15" customHeight="1">
      <c r="A34" s="12" t="s">
        <v>74</v>
      </c>
      <c r="B34" s="3"/>
      <c r="C34" s="3"/>
      <c r="D34" s="3"/>
      <c r="E34" s="5"/>
      <c r="F34" s="28"/>
      <c r="G34" s="6"/>
      <c r="H34" s="6"/>
    </row>
    <row r="35" spans="1:8" ht="15" customHeight="1">
      <c r="A35" s="12" t="s">
        <v>75</v>
      </c>
      <c r="B35" s="3"/>
      <c r="C35" s="3"/>
      <c r="D35" s="3"/>
      <c r="E35" s="5"/>
      <c r="F35" s="28"/>
      <c r="G35" s="6"/>
      <c r="H35" s="6"/>
    </row>
    <row r="36" spans="1:8" ht="15" customHeight="1">
      <c r="A36" s="12" t="s">
        <v>76</v>
      </c>
      <c r="B36" s="3"/>
      <c r="C36" s="3"/>
      <c r="D36" s="3"/>
      <c r="E36" s="5"/>
      <c r="F36" s="28"/>
      <c r="G36" s="6"/>
      <c r="H36" s="6"/>
    </row>
    <row r="37" spans="1:8" ht="15" customHeight="1">
      <c r="A37" s="12" t="s">
        <v>77</v>
      </c>
      <c r="B37" s="3"/>
      <c r="C37" s="3"/>
      <c r="D37" s="3"/>
      <c r="E37" s="5"/>
      <c r="F37" s="28"/>
      <c r="G37" s="6"/>
      <c r="H37" s="6"/>
    </row>
    <row r="38" spans="1:8" ht="15" customHeight="1">
      <c r="A38" s="12" t="s">
        <v>78</v>
      </c>
      <c r="B38" s="3"/>
      <c r="C38" s="3"/>
      <c r="D38" s="3"/>
      <c r="E38" s="5"/>
      <c r="F38" s="28"/>
      <c r="G38" s="6"/>
      <c r="H38" s="6"/>
    </row>
  </sheetData>
  <mergeCells count="1">
    <mergeCell ref="A1:H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9"/>
  <sheetViews>
    <sheetView zoomScale="125" zoomScaleNormal="125" zoomScalePageLayoutView="125" workbookViewId="0">
      <selection activeCell="A4" sqref="A4:J39"/>
    </sheetView>
  </sheetViews>
  <sheetFormatPr baseColWidth="10" defaultRowHeight="15" customHeight="1" x14ac:dyDescent="0"/>
  <cols>
    <col min="1" max="10" width="12.83203125" style="1" customWidth="1"/>
    <col min="11" max="16384" width="10.83203125" style="1"/>
  </cols>
  <sheetData>
    <row r="1" spans="1:10" ht="20" customHeight="1">
      <c r="A1" s="33" t="s">
        <v>40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6" customHeight="1">
      <c r="A2" s="34" t="s">
        <v>25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29" customHeight="1">
      <c r="A3" s="2" t="s">
        <v>0</v>
      </c>
      <c r="B3" s="2" t="s">
        <v>60</v>
      </c>
      <c r="C3" s="2" t="s">
        <v>61</v>
      </c>
      <c r="D3" s="2" t="s">
        <v>33</v>
      </c>
      <c r="E3" s="2" t="s">
        <v>34</v>
      </c>
      <c r="F3" s="2" t="s">
        <v>35</v>
      </c>
      <c r="G3" s="2" t="s">
        <v>37</v>
      </c>
      <c r="H3" s="2" t="s">
        <v>36</v>
      </c>
      <c r="I3" s="2" t="s">
        <v>38</v>
      </c>
      <c r="J3" s="2" t="s">
        <v>39</v>
      </c>
    </row>
    <row r="4" spans="1:10" ht="15" customHeight="1">
      <c r="A4" s="11" t="s">
        <v>79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15" customHeight="1">
      <c r="A5" s="12" t="s">
        <v>80</v>
      </c>
      <c r="B5" s="32"/>
      <c r="C5" s="32"/>
      <c r="D5" s="32"/>
      <c r="E5" s="32"/>
      <c r="F5" s="32"/>
      <c r="G5" s="32"/>
      <c r="H5" s="32"/>
      <c r="I5" s="32"/>
      <c r="J5" s="32"/>
    </row>
    <row r="6" spans="1:10" ht="15" customHeight="1">
      <c r="A6" s="12" t="s">
        <v>81</v>
      </c>
      <c r="B6" s="32"/>
      <c r="C6" s="32"/>
      <c r="D6" s="32"/>
      <c r="E6" s="32"/>
      <c r="F6" s="32"/>
      <c r="G6" s="32"/>
      <c r="H6" s="32"/>
      <c r="I6" s="32"/>
      <c r="J6" s="32"/>
    </row>
    <row r="7" spans="1:10" ht="15" customHeight="1">
      <c r="A7" s="12" t="s">
        <v>82</v>
      </c>
      <c r="B7" s="32"/>
      <c r="C7" s="32"/>
      <c r="D7" s="32"/>
      <c r="E7" s="32"/>
      <c r="F7" s="32"/>
      <c r="G7" s="32"/>
      <c r="H7" s="32"/>
      <c r="I7" s="32"/>
      <c r="J7" s="32"/>
    </row>
    <row r="8" spans="1:10" ht="15" customHeight="1">
      <c r="A8" s="12" t="s">
        <v>83</v>
      </c>
      <c r="B8" s="32"/>
      <c r="C8" s="32"/>
      <c r="D8" s="32"/>
      <c r="E8" s="32"/>
      <c r="F8" s="32"/>
      <c r="G8" s="32"/>
      <c r="H8" s="32"/>
      <c r="I8" s="32"/>
      <c r="J8" s="32"/>
    </row>
    <row r="9" spans="1:10" ht="15" customHeight="1">
      <c r="A9" s="12" t="s">
        <v>84</v>
      </c>
      <c r="B9" s="32"/>
      <c r="C9" s="32"/>
      <c r="D9" s="32"/>
      <c r="E9" s="32"/>
      <c r="F9" s="32"/>
      <c r="G9" s="32"/>
      <c r="H9" s="32"/>
      <c r="I9" s="32"/>
      <c r="J9" s="32"/>
    </row>
    <row r="10" spans="1:10" ht="15" customHeight="1">
      <c r="A10" s="12" t="s">
        <v>85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ht="15" customHeight="1">
      <c r="A11" s="12" t="s">
        <v>86</v>
      </c>
      <c r="B11" s="32"/>
      <c r="C11" s="32"/>
      <c r="D11" s="32"/>
      <c r="E11" s="32"/>
      <c r="F11" s="32"/>
      <c r="G11" s="32"/>
      <c r="H11" s="32"/>
      <c r="I11" s="32"/>
      <c r="J11" s="32"/>
    </row>
    <row r="12" spans="1:10" ht="15" customHeight="1">
      <c r="A12" s="12" t="s">
        <v>87</v>
      </c>
      <c r="B12" s="32"/>
      <c r="C12" s="32"/>
      <c r="D12" s="32"/>
      <c r="E12" s="32"/>
      <c r="F12" s="32"/>
      <c r="G12" s="32"/>
      <c r="H12" s="32"/>
      <c r="I12" s="32"/>
      <c r="J12" s="32"/>
    </row>
    <row r="13" spans="1:10" ht="15" customHeight="1">
      <c r="A13" s="12" t="s">
        <v>88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0" ht="15" customHeight="1">
      <c r="A14" s="12" t="s">
        <v>89</v>
      </c>
      <c r="B14" s="32"/>
      <c r="C14" s="32"/>
      <c r="D14" s="32"/>
      <c r="E14" s="32"/>
      <c r="F14" s="32"/>
      <c r="G14" s="32"/>
      <c r="H14" s="32"/>
      <c r="I14" s="32"/>
      <c r="J14" s="32"/>
    </row>
    <row r="15" spans="1:10" ht="15" customHeight="1">
      <c r="A15" s="12" t="s">
        <v>90</v>
      </c>
      <c r="B15" s="32"/>
      <c r="C15" s="32"/>
      <c r="D15" s="32"/>
      <c r="E15" s="32"/>
      <c r="F15" s="32"/>
      <c r="G15" s="32"/>
      <c r="H15" s="32"/>
      <c r="I15" s="32"/>
      <c r="J15" s="32"/>
    </row>
    <row r="16" spans="1:10" ht="15" customHeight="1">
      <c r="A16" s="11" t="s">
        <v>8</v>
      </c>
      <c r="B16" s="25">
        <v>1018</v>
      </c>
      <c r="C16" s="9">
        <v>368</v>
      </c>
      <c r="D16" s="4">
        <v>245</v>
      </c>
      <c r="E16" s="3">
        <v>45</v>
      </c>
      <c r="F16" s="4">
        <v>34</v>
      </c>
      <c r="G16" s="5">
        <v>13</v>
      </c>
      <c r="H16" s="7">
        <v>17</v>
      </c>
      <c r="I16" s="8">
        <v>1</v>
      </c>
      <c r="J16" s="8">
        <v>3</v>
      </c>
    </row>
    <row r="17" spans="1:10" ht="15" customHeight="1">
      <c r="A17" s="12" t="s">
        <v>9</v>
      </c>
      <c r="B17" s="10"/>
      <c r="C17" s="10"/>
      <c r="D17" s="3"/>
      <c r="E17" s="3"/>
      <c r="F17" s="4"/>
      <c r="G17" s="5"/>
      <c r="H17" s="7"/>
      <c r="I17" s="8"/>
      <c r="J17" s="8"/>
    </row>
    <row r="18" spans="1:10" ht="15" customHeight="1">
      <c r="A18" s="12" t="s">
        <v>10</v>
      </c>
      <c r="B18" s="10"/>
      <c r="C18" s="10"/>
      <c r="D18" s="3"/>
      <c r="E18" s="3"/>
      <c r="F18" s="4"/>
      <c r="G18" s="5"/>
      <c r="H18" s="7"/>
      <c r="I18" s="8"/>
      <c r="J18" s="8"/>
    </row>
    <row r="19" spans="1:10" ht="15" customHeight="1">
      <c r="A19" s="12" t="s">
        <v>11</v>
      </c>
      <c r="B19" s="10"/>
      <c r="C19" s="10"/>
      <c r="D19" s="3"/>
      <c r="E19" s="3"/>
      <c r="F19" s="3"/>
      <c r="G19" s="5"/>
      <c r="H19" s="7"/>
      <c r="I19" s="8"/>
      <c r="J19" s="8"/>
    </row>
    <row r="20" spans="1:10" ht="15" customHeight="1">
      <c r="A20" s="12" t="s">
        <v>12</v>
      </c>
      <c r="B20" s="10"/>
      <c r="C20" s="10"/>
      <c r="D20" s="3"/>
      <c r="E20" s="3"/>
      <c r="F20" s="3"/>
      <c r="G20" s="5"/>
      <c r="H20" s="7"/>
      <c r="I20" s="8"/>
      <c r="J20" s="8"/>
    </row>
    <row r="21" spans="1:10" ht="15" customHeight="1">
      <c r="A21" s="12" t="s">
        <v>13</v>
      </c>
      <c r="B21" s="10"/>
      <c r="C21" s="10"/>
      <c r="D21" s="3"/>
      <c r="E21" s="3"/>
      <c r="F21" s="3"/>
      <c r="G21" s="5"/>
      <c r="H21" s="7"/>
      <c r="I21" s="8"/>
      <c r="J21" s="8"/>
    </row>
    <row r="22" spans="1:10" ht="15" customHeight="1">
      <c r="A22" s="12" t="s">
        <v>14</v>
      </c>
      <c r="B22" s="10"/>
      <c r="C22" s="10"/>
      <c r="D22" s="3"/>
      <c r="E22" s="3"/>
      <c r="F22" s="3"/>
      <c r="G22" s="5"/>
      <c r="H22" s="7"/>
      <c r="I22" s="8"/>
      <c r="J22" s="8"/>
    </row>
    <row r="23" spans="1:10" ht="15" customHeight="1">
      <c r="A23" s="12" t="s">
        <v>15</v>
      </c>
      <c r="B23" s="10"/>
      <c r="C23" s="10"/>
      <c r="D23" s="3"/>
      <c r="E23" s="3"/>
      <c r="F23" s="3"/>
      <c r="G23" s="5"/>
      <c r="H23" s="7"/>
      <c r="I23" s="8"/>
      <c r="J23" s="8"/>
    </row>
    <row r="24" spans="1:10" ht="15" customHeight="1">
      <c r="A24" s="12" t="s">
        <v>16</v>
      </c>
      <c r="B24" s="10"/>
      <c r="C24" s="10"/>
      <c r="D24" s="3"/>
      <c r="E24" s="3"/>
      <c r="F24" s="3"/>
      <c r="G24" s="5"/>
      <c r="H24" s="7"/>
      <c r="I24" s="8"/>
      <c r="J24" s="8"/>
    </row>
    <row r="25" spans="1:10" ht="15" customHeight="1">
      <c r="A25" s="12" t="s">
        <v>17</v>
      </c>
      <c r="B25" s="10"/>
      <c r="C25" s="10"/>
      <c r="D25" s="3"/>
      <c r="E25" s="3"/>
      <c r="F25" s="3"/>
      <c r="G25" s="5"/>
      <c r="H25" s="7"/>
      <c r="I25" s="8"/>
      <c r="J25" s="8"/>
    </row>
    <row r="26" spans="1:10" ht="15" customHeight="1">
      <c r="A26" s="12" t="s">
        <v>18</v>
      </c>
      <c r="B26" s="10"/>
      <c r="C26" s="10"/>
      <c r="D26" s="3"/>
      <c r="E26" s="3"/>
      <c r="F26" s="3"/>
      <c r="G26" s="5"/>
      <c r="H26" s="7"/>
      <c r="I26" s="8"/>
      <c r="J26" s="8"/>
    </row>
    <row r="27" spans="1:10" ht="15" customHeight="1">
      <c r="A27" s="12" t="s">
        <v>19</v>
      </c>
      <c r="B27" s="10"/>
      <c r="C27" s="10"/>
      <c r="D27" s="3"/>
      <c r="E27" s="3"/>
      <c r="F27" s="3"/>
      <c r="G27" s="5"/>
      <c r="H27" s="7"/>
      <c r="I27" s="8"/>
      <c r="J27" s="8"/>
    </row>
    <row r="28" spans="1:10" ht="15" customHeight="1">
      <c r="A28" s="11" t="s">
        <v>67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5" customHeight="1">
      <c r="A29" s="12" t="s">
        <v>68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5" customHeight="1">
      <c r="A30" s="12" t="s">
        <v>69</v>
      </c>
      <c r="B30" s="32"/>
      <c r="C30" s="32"/>
      <c r="D30" s="32"/>
      <c r="E30" s="32"/>
      <c r="F30" s="32"/>
      <c r="G30" s="32"/>
      <c r="H30" s="32"/>
      <c r="I30" s="32"/>
      <c r="J30" s="32"/>
    </row>
    <row r="31" spans="1:10" ht="15" customHeight="1">
      <c r="A31" s="12" t="s">
        <v>70</v>
      </c>
      <c r="B31" s="32"/>
      <c r="C31" s="32"/>
      <c r="D31" s="32"/>
      <c r="E31" s="32"/>
      <c r="F31" s="32"/>
      <c r="G31" s="32"/>
      <c r="H31" s="32"/>
      <c r="I31" s="32"/>
      <c r="J31" s="32"/>
    </row>
    <row r="32" spans="1:10" ht="15" customHeight="1">
      <c r="A32" s="12" t="s">
        <v>71</v>
      </c>
      <c r="B32" s="32"/>
      <c r="C32" s="32"/>
      <c r="D32" s="32"/>
      <c r="E32" s="32"/>
      <c r="F32" s="32"/>
      <c r="G32" s="32"/>
      <c r="H32" s="32"/>
      <c r="I32" s="32"/>
      <c r="J32" s="32"/>
    </row>
    <row r="33" spans="1:10" ht="15" customHeight="1">
      <c r="A33" s="12" t="s">
        <v>72</v>
      </c>
      <c r="B33" s="32"/>
      <c r="C33" s="32"/>
      <c r="D33" s="32"/>
      <c r="E33" s="32"/>
      <c r="F33" s="32"/>
      <c r="G33" s="32"/>
      <c r="H33" s="32"/>
      <c r="I33" s="32"/>
      <c r="J33" s="32"/>
    </row>
    <row r="34" spans="1:10" ht="15" customHeight="1">
      <c r="A34" s="12" t="s">
        <v>73</v>
      </c>
      <c r="B34" s="32"/>
      <c r="C34" s="32"/>
      <c r="D34" s="32"/>
      <c r="E34" s="32"/>
      <c r="F34" s="32"/>
      <c r="G34" s="32"/>
      <c r="H34" s="32"/>
      <c r="I34" s="32"/>
      <c r="J34" s="32"/>
    </row>
    <row r="35" spans="1:10" ht="15" customHeight="1">
      <c r="A35" s="12" t="s">
        <v>74</v>
      </c>
      <c r="B35" s="32"/>
      <c r="C35" s="32"/>
      <c r="D35" s="32"/>
      <c r="E35" s="32"/>
      <c r="F35" s="32"/>
      <c r="G35" s="32"/>
      <c r="H35" s="32"/>
      <c r="I35" s="32"/>
      <c r="J35" s="32"/>
    </row>
    <row r="36" spans="1:10" ht="15" customHeight="1">
      <c r="A36" s="12" t="s">
        <v>75</v>
      </c>
      <c r="B36" s="32"/>
      <c r="C36" s="32"/>
      <c r="D36" s="32"/>
      <c r="E36" s="32"/>
      <c r="F36" s="32"/>
      <c r="G36" s="32"/>
      <c r="H36" s="32"/>
      <c r="I36" s="32"/>
      <c r="J36" s="32"/>
    </row>
    <row r="37" spans="1:10" ht="15" customHeight="1">
      <c r="A37" s="12" t="s">
        <v>76</v>
      </c>
      <c r="B37" s="32"/>
      <c r="C37" s="32"/>
      <c r="D37" s="32"/>
      <c r="E37" s="32"/>
      <c r="F37" s="32"/>
      <c r="G37" s="32"/>
      <c r="H37" s="32"/>
      <c r="I37" s="32"/>
      <c r="J37" s="32"/>
    </row>
    <row r="38" spans="1:10" ht="15" customHeight="1">
      <c r="A38" s="12" t="s">
        <v>77</v>
      </c>
      <c r="B38" s="32"/>
      <c r="C38" s="32"/>
      <c r="D38" s="32"/>
      <c r="E38" s="32"/>
      <c r="F38" s="32"/>
      <c r="G38" s="32"/>
      <c r="H38" s="32"/>
      <c r="I38" s="32"/>
      <c r="J38" s="32"/>
    </row>
    <row r="39" spans="1:10" ht="15" customHeight="1">
      <c r="A39" s="12" t="s">
        <v>78</v>
      </c>
      <c r="B39" s="32"/>
      <c r="C39" s="32"/>
      <c r="D39" s="32"/>
      <c r="E39" s="32"/>
      <c r="F39" s="32"/>
      <c r="G39" s="32"/>
      <c r="H39" s="32"/>
      <c r="I39" s="32"/>
      <c r="J39" s="32"/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8"/>
  <sheetViews>
    <sheetView topLeftCell="A2" zoomScale="125" zoomScaleNormal="125" zoomScalePageLayoutView="125" workbookViewId="0">
      <selection activeCell="A3" sqref="A3:D38"/>
    </sheetView>
  </sheetViews>
  <sheetFormatPr baseColWidth="10" defaultColWidth="8.83203125" defaultRowHeight="14" x14ac:dyDescent="0"/>
  <cols>
    <col min="1" max="8" width="12.33203125" customWidth="1"/>
  </cols>
  <sheetData>
    <row r="1" spans="1:4" ht="20" customHeight="1">
      <c r="A1" s="33" t="s">
        <v>59</v>
      </c>
      <c r="B1" s="33"/>
      <c r="C1" s="33"/>
      <c r="D1" s="33"/>
    </row>
    <row r="2" spans="1:4" ht="29" customHeight="1">
      <c r="A2" s="2" t="s">
        <v>0</v>
      </c>
      <c r="B2" s="2" t="s">
        <v>41</v>
      </c>
      <c r="C2" s="2" t="s">
        <v>42</v>
      </c>
      <c r="D2" s="2" t="s">
        <v>43</v>
      </c>
    </row>
    <row r="3" spans="1:4" ht="15" customHeight="1">
      <c r="A3" s="11" t="s">
        <v>79</v>
      </c>
      <c r="B3" s="32"/>
      <c r="C3" s="32"/>
      <c r="D3" s="32"/>
    </row>
    <row r="4" spans="1:4" ht="15" customHeight="1">
      <c r="A4" s="12" t="s">
        <v>80</v>
      </c>
      <c r="B4" s="32"/>
      <c r="C4" s="32"/>
      <c r="D4" s="32"/>
    </row>
    <row r="5" spans="1:4" ht="15" customHeight="1">
      <c r="A5" s="12" t="s">
        <v>81</v>
      </c>
      <c r="B5" s="32"/>
      <c r="C5" s="32"/>
      <c r="D5" s="32"/>
    </row>
    <row r="6" spans="1:4" ht="15" customHeight="1">
      <c r="A6" s="12" t="s">
        <v>82</v>
      </c>
      <c r="B6" s="32"/>
      <c r="C6" s="32"/>
      <c r="D6" s="32"/>
    </row>
    <row r="7" spans="1:4" ht="15" customHeight="1">
      <c r="A7" s="12" t="s">
        <v>83</v>
      </c>
      <c r="B7" s="32"/>
      <c r="C7" s="32"/>
      <c r="D7" s="32"/>
    </row>
    <row r="8" spans="1:4" ht="15" customHeight="1">
      <c r="A8" s="12" t="s">
        <v>84</v>
      </c>
      <c r="B8" s="32"/>
      <c r="C8" s="32"/>
      <c r="D8" s="32"/>
    </row>
    <row r="9" spans="1:4" ht="15" customHeight="1">
      <c r="A9" s="12" t="s">
        <v>85</v>
      </c>
      <c r="B9" s="32"/>
      <c r="C9" s="32"/>
      <c r="D9" s="32"/>
    </row>
    <row r="10" spans="1:4" ht="15" customHeight="1">
      <c r="A10" s="12" t="s">
        <v>86</v>
      </c>
      <c r="B10" s="32"/>
      <c r="C10" s="32"/>
      <c r="D10" s="32"/>
    </row>
    <row r="11" spans="1:4" ht="15" customHeight="1">
      <c r="A11" s="12" t="s">
        <v>87</v>
      </c>
      <c r="B11" s="32"/>
      <c r="C11" s="32"/>
      <c r="D11" s="32"/>
    </row>
    <row r="12" spans="1:4" ht="15" customHeight="1">
      <c r="A12" s="12" t="s">
        <v>88</v>
      </c>
      <c r="B12" s="32"/>
      <c r="C12" s="32"/>
      <c r="D12" s="32"/>
    </row>
    <row r="13" spans="1:4" ht="15" customHeight="1">
      <c r="A13" s="12" t="s">
        <v>89</v>
      </c>
      <c r="B13" s="32"/>
      <c r="C13" s="32"/>
      <c r="D13" s="32"/>
    </row>
    <row r="14" spans="1:4" ht="15" customHeight="1">
      <c r="A14" s="12" t="s">
        <v>90</v>
      </c>
      <c r="B14" s="32"/>
      <c r="C14" s="32"/>
      <c r="D14" s="32"/>
    </row>
    <row r="15" spans="1:4">
      <c r="A15" s="11" t="s">
        <v>8</v>
      </c>
      <c r="B15" s="9">
        <v>752</v>
      </c>
      <c r="C15" s="4">
        <v>256</v>
      </c>
      <c r="D15" s="3">
        <v>10</v>
      </c>
    </row>
    <row r="16" spans="1:4">
      <c r="A16" s="12" t="s">
        <v>9</v>
      </c>
      <c r="B16" s="10">
        <v>752</v>
      </c>
      <c r="C16" s="3">
        <v>134</v>
      </c>
      <c r="D16" s="3">
        <v>15</v>
      </c>
    </row>
    <row r="17" spans="1:4" ht="15" customHeight="1">
      <c r="A17" s="12" t="s">
        <v>10</v>
      </c>
      <c r="B17" s="10">
        <v>892</v>
      </c>
      <c r="C17" s="3">
        <v>262</v>
      </c>
      <c r="D17" s="3">
        <v>12</v>
      </c>
    </row>
    <row r="18" spans="1:4">
      <c r="A18" s="12" t="s">
        <v>11</v>
      </c>
      <c r="B18" s="10"/>
      <c r="C18" s="3"/>
      <c r="D18" s="3"/>
    </row>
    <row r="19" spans="1:4">
      <c r="A19" s="12" t="s">
        <v>12</v>
      </c>
      <c r="B19" s="10"/>
      <c r="C19" s="3"/>
      <c r="D19" s="3"/>
    </row>
    <row r="20" spans="1:4">
      <c r="A20" s="12" t="s">
        <v>13</v>
      </c>
      <c r="B20" s="10"/>
      <c r="C20" s="3"/>
      <c r="D20" s="3"/>
    </row>
    <row r="21" spans="1:4">
      <c r="A21" s="12" t="s">
        <v>14</v>
      </c>
      <c r="B21" s="10"/>
      <c r="C21" s="3"/>
      <c r="D21" s="3"/>
    </row>
    <row r="22" spans="1:4">
      <c r="A22" s="12" t="s">
        <v>15</v>
      </c>
      <c r="B22" s="10"/>
      <c r="C22" s="3"/>
      <c r="D22" s="3"/>
    </row>
    <row r="23" spans="1:4">
      <c r="A23" s="12" t="s">
        <v>16</v>
      </c>
      <c r="B23" s="10"/>
      <c r="C23" s="3"/>
      <c r="D23" s="3"/>
    </row>
    <row r="24" spans="1:4" ht="15" customHeight="1">
      <c r="A24" s="12" t="s">
        <v>17</v>
      </c>
      <c r="B24" s="10"/>
      <c r="C24" s="3"/>
      <c r="D24" s="3"/>
    </row>
    <row r="25" spans="1:4">
      <c r="A25" s="12" t="s">
        <v>18</v>
      </c>
      <c r="B25" s="10"/>
      <c r="C25" s="3"/>
      <c r="D25" s="3"/>
    </row>
    <row r="26" spans="1:4">
      <c r="A26" s="12" t="s">
        <v>19</v>
      </c>
      <c r="B26" s="10"/>
      <c r="C26" s="3"/>
      <c r="D26" s="3"/>
    </row>
    <row r="27" spans="1:4">
      <c r="A27" s="11" t="s">
        <v>67</v>
      </c>
      <c r="B27" s="32"/>
      <c r="C27" s="32"/>
      <c r="D27" s="32"/>
    </row>
    <row r="28" spans="1:4">
      <c r="A28" s="12" t="s">
        <v>68</v>
      </c>
      <c r="B28" s="32"/>
      <c r="C28" s="32"/>
      <c r="D28" s="32"/>
    </row>
    <row r="29" spans="1:4">
      <c r="A29" s="12" t="s">
        <v>69</v>
      </c>
      <c r="B29" s="32"/>
      <c r="C29" s="32"/>
      <c r="D29" s="32"/>
    </row>
    <row r="30" spans="1:4">
      <c r="A30" s="12" t="s">
        <v>70</v>
      </c>
      <c r="B30" s="32"/>
      <c r="C30" s="32"/>
      <c r="D30" s="32"/>
    </row>
    <row r="31" spans="1:4">
      <c r="A31" s="12" t="s">
        <v>71</v>
      </c>
      <c r="B31" s="32"/>
      <c r="C31" s="32"/>
      <c r="D31" s="32"/>
    </row>
    <row r="32" spans="1:4">
      <c r="A32" s="12" t="s">
        <v>72</v>
      </c>
      <c r="B32" s="32"/>
      <c r="C32" s="32"/>
      <c r="D32" s="32"/>
    </row>
    <row r="33" spans="1:4">
      <c r="A33" s="12" t="s">
        <v>73</v>
      </c>
      <c r="B33" s="32"/>
      <c r="C33" s="32"/>
      <c r="D33" s="32"/>
    </row>
    <row r="34" spans="1:4">
      <c r="A34" s="12" t="s">
        <v>74</v>
      </c>
      <c r="B34" s="32"/>
      <c r="C34" s="32"/>
      <c r="D34" s="32"/>
    </row>
    <row r="35" spans="1:4">
      <c r="A35" s="12" t="s">
        <v>75</v>
      </c>
      <c r="B35" s="32"/>
      <c r="C35" s="32"/>
      <c r="D35" s="32"/>
    </row>
    <row r="36" spans="1:4">
      <c r="A36" s="12" t="s">
        <v>76</v>
      </c>
      <c r="B36" s="32"/>
      <c r="C36" s="32"/>
      <c r="D36" s="32"/>
    </row>
    <row r="37" spans="1:4">
      <c r="A37" s="12" t="s">
        <v>77</v>
      </c>
      <c r="B37" s="32"/>
      <c r="C37" s="32"/>
      <c r="D37" s="32"/>
    </row>
    <row r="38" spans="1:4">
      <c r="A38" s="12" t="s">
        <v>78</v>
      </c>
      <c r="B38" s="32"/>
      <c r="C38" s="32"/>
      <c r="D38" s="32"/>
    </row>
  </sheetData>
  <mergeCells count="1">
    <mergeCell ref="A1:D1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7"/>
  <sheetViews>
    <sheetView zoomScale="125" zoomScaleNormal="125" zoomScalePageLayoutView="125" workbookViewId="0">
      <selection activeCell="A3" sqref="A3:L38"/>
    </sheetView>
  </sheetViews>
  <sheetFormatPr baseColWidth="10" defaultColWidth="8.83203125" defaultRowHeight="14" x14ac:dyDescent="0"/>
  <cols>
    <col min="1" max="1" width="13.33203125" style="13" customWidth="1"/>
    <col min="2" max="12" width="13.33203125" customWidth="1"/>
    <col min="13" max="22" width="12.33203125" customWidth="1"/>
  </cols>
  <sheetData>
    <row r="1" spans="1:12" ht="20" customHeight="1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9" customHeight="1">
      <c r="A2" s="2" t="s">
        <v>0</v>
      </c>
      <c r="B2" s="2" t="s">
        <v>20</v>
      </c>
      <c r="C2" s="14" t="s">
        <v>51</v>
      </c>
      <c r="D2" s="14" t="s">
        <v>52</v>
      </c>
      <c r="E2" s="14" t="s">
        <v>53</v>
      </c>
      <c r="F2" s="2" t="s">
        <v>21</v>
      </c>
      <c r="G2" s="2" t="s">
        <v>45</v>
      </c>
      <c r="H2" s="2" t="s">
        <v>46</v>
      </c>
      <c r="I2" s="2" t="s">
        <v>47</v>
      </c>
      <c r="J2" s="2" t="s">
        <v>23</v>
      </c>
      <c r="K2" s="2" t="s">
        <v>48</v>
      </c>
      <c r="L2" s="2" t="s">
        <v>24</v>
      </c>
    </row>
    <row r="3" spans="1:12" ht="15" customHeight="1">
      <c r="A3" s="11" t="s">
        <v>79</v>
      </c>
      <c r="B3" s="10"/>
      <c r="C3" s="10"/>
      <c r="D3" s="10"/>
      <c r="E3" s="10"/>
      <c r="F3" s="3"/>
      <c r="G3" s="3"/>
      <c r="H3" s="10"/>
      <c r="I3" s="3"/>
      <c r="J3" s="3"/>
      <c r="K3" s="3"/>
      <c r="L3" s="3"/>
    </row>
    <row r="4" spans="1:12" ht="15" customHeight="1">
      <c r="A4" s="12" t="s">
        <v>80</v>
      </c>
      <c r="B4" s="10"/>
      <c r="C4" s="10"/>
      <c r="D4" s="10"/>
      <c r="E4" s="10"/>
      <c r="F4" s="3"/>
      <c r="G4" s="3"/>
      <c r="H4" s="10"/>
      <c r="I4" s="3"/>
      <c r="J4" s="3"/>
      <c r="K4" s="3"/>
      <c r="L4" s="3"/>
    </row>
    <row r="5" spans="1:12" ht="15" customHeight="1">
      <c r="A5" s="12" t="s">
        <v>81</v>
      </c>
      <c r="B5" s="10"/>
      <c r="C5" s="10"/>
      <c r="D5" s="10"/>
      <c r="E5" s="10"/>
      <c r="F5" s="3"/>
      <c r="G5" s="3"/>
      <c r="H5" s="10"/>
      <c r="I5" s="3"/>
      <c r="J5" s="3"/>
      <c r="K5" s="3"/>
      <c r="L5" s="3"/>
    </row>
    <row r="6" spans="1:12" ht="15" customHeight="1">
      <c r="A6" s="12" t="s">
        <v>82</v>
      </c>
      <c r="B6" s="10"/>
      <c r="C6" s="10"/>
      <c r="D6" s="10"/>
      <c r="E6" s="10"/>
      <c r="F6" s="3"/>
      <c r="G6" s="3"/>
      <c r="H6" s="10"/>
      <c r="I6" s="3"/>
      <c r="J6" s="3"/>
      <c r="K6" s="3"/>
      <c r="L6" s="3"/>
    </row>
    <row r="7" spans="1:12" ht="15" customHeight="1">
      <c r="A7" s="12" t="s">
        <v>83</v>
      </c>
      <c r="B7" s="10"/>
      <c r="C7" s="10"/>
      <c r="D7" s="10"/>
      <c r="E7" s="10"/>
      <c r="F7" s="3"/>
      <c r="G7" s="3"/>
      <c r="H7" s="10"/>
      <c r="I7" s="3"/>
      <c r="J7" s="3"/>
      <c r="K7" s="3"/>
      <c r="L7" s="3"/>
    </row>
    <row r="8" spans="1:12" ht="15" customHeight="1">
      <c r="A8" s="12" t="s">
        <v>84</v>
      </c>
      <c r="B8" s="10"/>
      <c r="C8" s="10"/>
      <c r="D8" s="10"/>
      <c r="E8" s="10"/>
      <c r="F8" s="3"/>
      <c r="G8" s="3"/>
      <c r="H8" s="10"/>
      <c r="I8" s="3"/>
      <c r="J8" s="3"/>
      <c r="K8" s="3"/>
      <c r="L8" s="3"/>
    </row>
    <row r="9" spans="1:12" ht="15" customHeight="1">
      <c r="A9" s="12" t="s">
        <v>85</v>
      </c>
      <c r="B9" s="10"/>
      <c r="C9" s="10"/>
      <c r="D9" s="10"/>
      <c r="E9" s="10"/>
      <c r="F9" s="3"/>
      <c r="G9" s="3"/>
      <c r="H9" s="10"/>
      <c r="I9" s="3"/>
      <c r="J9" s="3"/>
      <c r="K9" s="3"/>
      <c r="L9" s="3"/>
    </row>
    <row r="10" spans="1:12" ht="15" customHeight="1">
      <c r="A10" s="12" t="s">
        <v>86</v>
      </c>
      <c r="B10" s="10"/>
      <c r="C10" s="10"/>
      <c r="D10" s="10"/>
      <c r="E10" s="10"/>
      <c r="F10" s="3"/>
      <c r="G10" s="3"/>
      <c r="H10" s="10"/>
      <c r="I10" s="3"/>
      <c r="J10" s="3"/>
      <c r="K10" s="3"/>
      <c r="L10" s="3"/>
    </row>
    <row r="11" spans="1:12" ht="15" customHeight="1">
      <c r="A11" s="12" t="s">
        <v>87</v>
      </c>
      <c r="B11" s="10"/>
      <c r="C11" s="10"/>
      <c r="D11" s="10"/>
      <c r="E11" s="10"/>
      <c r="F11" s="3"/>
      <c r="G11" s="3"/>
      <c r="H11" s="10"/>
      <c r="I11" s="3"/>
      <c r="J11" s="3"/>
      <c r="K11" s="3"/>
      <c r="L11" s="3"/>
    </row>
    <row r="12" spans="1:12" ht="15" customHeight="1">
      <c r="A12" s="12" t="s">
        <v>88</v>
      </c>
      <c r="B12" s="10"/>
      <c r="C12" s="10"/>
      <c r="D12" s="10"/>
      <c r="E12" s="10"/>
      <c r="F12" s="3"/>
      <c r="G12" s="3"/>
      <c r="H12" s="10"/>
      <c r="I12" s="3"/>
      <c r="J12" s="3"/>
      <c r="K12" s="3"/>
      <c r="L12" s="3"/>
    </row>
    <row r="13" spans="1:12" ht="15" customHeight="1">
      <c r="A13" s="12" t="s">
        <v>89</v>
      </c>
      <c r="B13" s="10"/>
      <c r="C13" s="10"/>
      <c r="D13" s="10"/>
      <c r="E13" s="10"/>
      <c r="F13" s="3"/>
      <c r="G13" s="3"/>
      <c r="H13" s="10"/>
      <c r="I13" s="3"/>
      <c r="J13" s="3"/>
      <c r="K13" s="3"/>
      <c r="L13" s="3"/>
    </row>
    <row r="14" spans="1:12" ht="15" customHeight="1">
      <c r="A14" s="12" t="s">
        <v>90</v>
      </c>
      <c r="B14" s="10"/>
      <c r="C14" s="10"/>
      <c r="D14" s="10"/>
      <c r="E14" s="10"/>
      <c r="F14" s="3"/>
      <c r="G14" s="3"/>
      <c r="H14" s="10"/>
      <c r="I14" s="3"/>
      <c r="J14" s="3"/>
      <c r="K14" s="3"/>
      <c r="L14" s="3"/>
    </row>
    <row r="15" spans="1:12">
      <c r="A15" s="11" t="s">
        <v>8</v>
      </c>
      <c r="B15" s="9">
        <v>510</v>
      </c>
      <c r="C15" s="9"/>
      <c r="D15" s="9"/>
      <c r="E15" s="9"/>
      <c r="F15" s="4">
        <v>0</v>
      </c>
      <c r="G15" s="3">
        <v>269</v>
      </c>
      <c r="H15" s="9">
        <v>12</v>
      </c>
      <c r="I15" s="4">
        <v>164</v>
      </c>
      <c r="J15" s="3">
        <v>63</v>
      </c>
      <c r="K15" s="4">
        <v>0</v>
      </c>
      <c r="L15" s="3">
        <v>0</v>
      </c>
    </row>
    <row r="16" spans="1:12">
      <c r="A16" s="12" t="s">
        <v>9</v>
      </c>
      <c r="B16" s="10">
        <v>502</v>
      </c>
      <c r="C16" s="10"/>
      <c r="D16" s="10"/>
      <c r="E16" s="10"/>
      <c r="F16" s="3">
        <v>0</v>
      </c>
      <c r="G16" s="3">
        <v>273</v>
      </c>
      <c r="H16" s="10">
        <v>52</v>
      </c>
      <c r="I16" s="3">
        <v>57</v>
      </c>
      <c r="J16" s="3">
        <v>17</v>
      </c>
      <c r="K16" s="3">
        <v>0</v>
      </c>
      <c r="L16" s="3">
        <v>0</v>
      </c>
    </row>
    <row r="17" spans="1:12">
      <c r="A17" s="12" t="s">
        <v>10</v>
      </c>
      <c r="B17" s="10">
        <v>682</v>
      </c>
      <c r="C17" s="10"/>
      <c r="D17" s="10"/>
      <c r="E17" s="10"/>
      <c r="F17" s="3">
        <v>0</v>
      </c>
      <c r="G17" s="3">
        <v>241</v>
      </c>
      <c r="H17" s="10">
        <v>67</v>
      </c>
      <c r="I17" s="3">
        <v>149</v>
      </c>
      <c r="J17" s="3">
        <v>27</v>
      </c>
      <c r="K17" s="3">
        <v>0</v>
      </c>
      <c r="L17" s="3">
        <v>0</v>
      </c>
    </row>
    <row r="18" spans="1:12">
      <c r="A18" s="12" t="s">
        <v>11</v>
      </c>
      <c r="B18" s="10"/>
      <c r="C18" s="10"/>
      <c r="D18" s="10"/>
      <c r="E18" s="10"/>
      <c r="F18" s="3"/>
      <c r="G18" s="3"/>
      <c r="H18" s="10"/>
      <c r="I18" s="3"/>
      <c r="J18" s="3"/>
      <c r="K18" s="3"/>
      <c r="L18" s="3"/>
    </row>
    <row r="19" spans="1:12">
      <c r="A19" s="12" t="s">
        <v>12</v>
      </c>
      <c r="B19" s="10"/>
      <c r="C19" s="10"/>
      <c r="D19" s="10"/>
      <c r="E19" s="10"/>
      <c r="F19" s="3"/>
      <c r="G19" s="3"/>
      <c r="H19" s="10"/>
      <c r="I19" s="3"/>
      <c r="J19" s="3"/>
      <c r="K19" s="3"/>
      <c r="L19" s="3"/>
    </row>
    <row r="20" spans="1:12">
      <c r="A20" s="12" t="s">
        <v>13</v>
      </c>
      <c r="B20" s="10"/>
      <c r="C20" s="10"/>
      <c r="D20" s="10"/>
      <c r="E20" s="10"/>
      <c r="F20" s="3"/>
      <c r="G20" s="3"/>
      <c r="H20" s="10"/>
      <c r="I20" s="3"/>
      <c r="J20" s="3"/>
      <c r="K20" s="3"/>
      <c r="L20" s="3"/>
    </row>
    <row r="21" spans="1:12">
      <c r="A21" s="12" t="s">
        <v>14</v>
      </c>
      <c r="B21" s="10"/>
      <c r="C21" s="10"/>
      <c r="D21" s="10"/>
      <c r="E21" s="10"/>
      <c r="F21" s="3"/>
      <c r="G21" s="3"/>
      <c r="H21" s="10"/>
      <c r="I21" s="3"/>
      <c r="J21" s="3"/>
      <c r="K21" s="3"/>
      <c r="L21" s="3"/>
    </row>
    <row r="22" spans="1:12">
      <c r="A22" s="12" t="s">
        <v>15</v>
      </c>
      <c r="B22" s="10"/>
      <c r="C22" s="10"/>
      <c r="D22" s="10"/>
      <c r="E22" s="10"/>
      <c r="F22" s="3"/>
      <c r="G22" s="3"/>
      <c r="H22" s="10"/>
      <c r="I22" s="3"/>
      <c r="J22" s="3"/>
      <c r="K22" s="3"/>
      <c r="L22" s="3"/>
    </row>
    <row r="23" spans="1:12">
      <c r="A23" s="12" t="s">
        <v>16</v>
      </c>
      <c r="B23" s="10"/>
      <c r="C23" s="10"/>
      <c r="D23" s="10"/>
      <c r="E23" s="10"/>
      <c r="F23" s="3"/>
      <c r="G23" s="3"/>
      <c r="H23" s="10"/>
      <c r="I23" s="3"/>
      <c r="J23" s="3"/>
      <c r="K23" s="3"/>
      <c r="L23" s="3"/>
    </row>
    <row r="24" spans="1:12">
      <c r="A24" s="12" t="s">
        <v>17</v>
      </c>
      <c r="B24" s="10"/>
      <c r="C24" s="10"/>
      <c r="D24" s="10"/>
      <c r="E24" s="10"/>
      <c r="F24" s="3"/>
      <c r="G24" s="3"/>
      <c r="H24" s="10"/>
      <c r="I24" s="3"/>
      <c r="J24" s="3"/>
      <c r="K24" s="3"/>
      <c r="L24" s="3"/>
    </row>
    <row r="25" spans="1:12">
      <c r="A25" s="12" t="s">
        <v>18</v>
      </c>
      <c r="B25" s="10"/>
      <c r="C25" s="10"/>
      <c r="D25" s="10"/>
      <c r="E25" s="10"/>
      <c r="F25" s="3"/>
      <c r="G25" s="3"/>
      <c r="H25" s="10"/>
      <c r="I25" s="3"/>
      <c r="J25" s="3"/>
      <c r="K25" s="3"/>
      <c r="L25" s="3"/>
    </row>
    <row r="26" spans="1:12">
      <c r="A26" s="12" t="s">
        <v>19</v>
      </c>
      <c r="B26" s="10"/>
      <c r="C26" s="10"/>
      <c r="D26" s="10"/>
      <c r="E26" s="10"/>
      <c r="F26" s="3"/>
      <c r="G26" s="3"/>
      <c r="H26" s="10"/>
      <c r="I26" s="3"/>
      <c r="J26" s="3"/>
      <c r="K26" s="3"/>
      <c r="L26" s="3"/>
    </row>
    <row r="27" spans="1:12">
      <c r="A27" s="11" t="s">
        <v>67</v>
      </c>
      <c r="B27" s="10"/>
      <c r="C27" s="10"/>
      <c r="D27" s="10"/>
      <c r="E27" s="10"/>
      <c r="F27" s="3"/>
      <c r="G27" s="3"/>
      <c r="H27" s="10"/>
      <c r="I27" s="3"/>
      <c r="J27" s="3"/>
      <c r="K27" s="3"/>
      <c r="L27" s="3"/>
    </row>
    <row r="28" spans="1:12">
      <c r="A28" s="12" t="s">
        <v>68</v>
      </c>
      <c r="B28" s="10"/>
      <c r="C28" s="10"/>
      <c r="D28" s="10"/>
      <c r="E28" s="10"/>
      <c r="F28" s="3"/>
      <c r="G28" s="3"/>
      <c r="H28" s="10"/>
      <c r="I28" s="3"/>
      <c r="J28" s="3"/>
      <c r="K28" s="3"/>
      <c r="L28" s="3"/>
    </row>
    <row r="29" spans="1:12" ht="15" customHeight="1">
      <c r="A29" s="12" t="s">
        <v>69</v>
      </c>
      <c r="B29" s="10"/>
      <c r="C29" s="10"/>
      <c r="D29" s="10"/>
      <c r="E29" s="10"/>
      <c r="F29" s="3"/>
      <c r="G29" s="3"/>
      <c r="H29" s="10"/>
      <c r="I29" s="3"/>
      <c r="J29" s="3"/>
      <c r="K29" s="3"/>
      <c r="L29" s="3"/>
    </row>
    <row r="30" spans="1:12">
      <c r="A30" s="12" t="s">
        <v>70</v>
      </c>
      <c r="B30" s="10"/>
      <c r="C30" s="10"/>
      <c r="D30" s="10"/>
      <c r="E30" s="10"/>
      <c r="F30" s="3"/>
      <c r="G30" s="3"/>
      <c r="H30" s="10"/>
      <c r="I30" s="3"/>
      <c r="J30" s="3"/>
      <c r="K30" s="3"/>
      <c r="L30" s="3"/>
    </row>
    <row r="31" spans="1:12">
      <c r="A31" s="12" t="s">
        <v>71</v>
      </c>
      <c r="B31" s="10"/>
      <c r="C31" s="10"/>
      <c r="D31" s="10"/>
      <c r="E31" s="10"/>
      <c r="F31" s="3"/>
      <c r="G31" s="3"/>
      <c r="H31" s="10"/>
      <c r="I31" s="3"/>
      <c r="J31" s="3"/>
      <c r="K31" s="3"/>
      <c r="L31" s="3"/>
    </row>
    <row r="32" spans="1:12">
      <c r="A32" s="12" t="s">
        <v>72</v>
      </c>
      <c r="B32" s="10"/>
      <c r="C32" s="10"/>
      <c r="D32" s="10"/>
      <c r="E32" s="10"/>
      <c r="F32" s="3"/>
      <c r="G32" s="3"/>
      <c r="H32" s="10"/>
      <c r="I32" s="3"/>
      <c r="J32" s="3"/>
      <c r="K32" s="3"/>
      <c r="L32" s="3"/>
    </row>
    <row r="33" spans="1:12">
      <c r="A33" s="12" t="s">
        <v>73</v>
      </c>
      <c r="B33" s="10"/>
      <c r="C33" s="10"/>
      <c r="D33" s="10"/>
      <c r="E33" s="10"/>
      <c r="F33" s="3"/>
      <c r="G33" s="3"/>
      <c r="H33" s="10"/>
      <c r="I33" s="3"/>
      <c r="J33" s="3"/>
      <c r="K33" s="3"/>
      <c r="L33" s="3"/>
    </row>
    <row r="34" spans="1:12">
      <c r="A34" s="12" t="s">
        <v>74</v>
      </c>
      <c r="B34" s="10"/>
      <c r="C34" s="10"/>
      <c r="D34" s="10"/>
      <c r="E34" s="10"/>
      <c r="F34" s="3"/>
      <c r="G34" s="3"/>
      <c r="H34" s="10"/>
      <c r="I34" s="3"/>
      <c r="J34" s="3"/>
      <c r="K34" s="3"/>
      <c r="L34" s="3"/>
    </row>
    <row r="35" spans="1:12">
      <c r="A35" s="12" t="s">
        <v>75</v>
      </c>
      <c r="B35" s="10"/>
      <c r="C35" s="10"/>
      <c r="D35" s="10"/>
      <c r="E35" s="10"/>
      <c r="F35" s="3"/>
      <c r="G35" s="3"/>
      <c r="H35" s="10"/>
      <c r="I35" s="3"/>
      <c r="J35" s="3"/>
      <c r="K35" s="3"/>
      <c r="L35" s="3"/>
    </row>
    <row r="36" spans="1:12">
      <c r="A36" s="12" t="s">
        <v>76</v>
      </c>
      <c r="B36" s="10"/>
      <c r="C36" s="10"/>
      <c r="D36" s="10"/>
      <c r="E36" s="10"/>
      <c r="F36" s="3"/>
      <c r="G36" s="3"/>
      <c r="H36" s="10"/>
      <c r="I36" s="3"/>
      <c r="J36" s="3"/>
      <c r="K36" s="3"/>
      <c r="L36" s="3"/>
    </row>
    <row r="37" spans="1:12">
      <c r="A37" s="12" t="s">
        <v>77</v>
      </c>
      <c r="B37" s="10"/>
      <c r="C37" s="10"/>
      <c r="D37" s="10"/>
      <c r="E37" s="10"/>
      <c r="F37" s="3"/>
      <c r="G37" s="3"/>
      <c r="H37" s="10"/>
      <c r="I37" s="3"/>
      <c r="J37" s="3"/>
      <c r="K37" s="3"/>
      <c r="L37" s="3"/>
    </row>
    <row r="38" spans="1:12">
      <c r="A38" s="12" t="s">
        <v>78</v>
      </c>
      <c r="B38" s="10"/>
      <c r="C38" s="10"/>
      <c r="D38" s="10"/>
      <c r="E38" s="10"/>
      <c r="F38" s="3"/>
      <c r="G38" s="3"/>
      <c r="H38" s="10"/>
      <c r="I38" s="3"/>
      <c r="J38" s="3"/>
      <c r="K38" s="3"/>
      <c r="L38" s="3"/>
    </row>
    <row r="45" spans="1:12" ht="15" customHeight="1"/>
    <row r="47" spans="1:12" ht="15" customHeight="1"/>
  </sheetData>
  <mergeCells count="1">
    <mergeCell ref="A1:L1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7"/>
  <sheetViews>
    <sheetView zoomScale="125" zoomScaleNormal="125" zoomScalePageLayoutView="125" workbookViewId="0">
      <selection activeCell="B3" sqref="B3:K38"/>
    </sheetView>
  </sheetViews>
  <sheetFormatPr baseColWidth="10" defaultColWidth="8.83203125" defaultRowHeight="14" x14ac:dyDescent="0"/>
  <cols>
    <col min="1" max="1" width="13.33203125" style="13" customWidth="1"/>
    <col min="2" max="9" width="13.33203125" customWidth="1"/>
    <col min="10" max="18" width="12.33203125" customWidth="1"/>
  </cols>
  <sheetData>
    <row r="1" spans="1:11" ht="20" customHeight="1">
      <c r="A1" s="33" t="s">
        <v>49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9" customHeight="1">
      <c r="A2" s="2" t="s">
        <v>0</v>
      </c>
      <c r="B2" s="2" t="s">
        <v>2</v>
      </c>
      <c r="C2" s="2" t="s">
        <v>5</v>
      </c>
      <c r="D2" s="2" t="s">
        <v>3</v>
      </c>
      <c r="E2" s="2" t="s">
        <v>4</v>
      </c>
      <c r="F2" s="2" t="s">
        <v>7</v>
      </c>
      <c r="G2" s="2" t="s">
        <v>6</v>
      </c>
      <c r="H2" s="2" t="s">
        <v>50</v>
      </c>
      <c r="I2" s="2"/>
      <c r="J2" s="2"/>
      <c r="K2" s="2"/>
    </row>
    <row r="3" spans="1:11" ht="15" customHeight="1">
      <c r="A3" s="11" t="s">
        <v>79</v>
      </c>
      <c r="B3" s="10"/>
      <c r="C3" s="10"/>
      <c r="D3" s="10"/>
      <c r="E3" s="10"/>
      <c r="F3" s="3"/>
      <c r="G3" s="3"/>
      <c r="H3" s="10"/>
      <c r="I3" s="3"/>
      <c r="J3" s="3"/>
      <c r="K3" s="3"/>
    </row>
    <row r="4" spans="1:11" ht="15" customHeight="1">
      <c r="A4" s="12" t="s">
        <v>80</v>
      </c>
      <c r="B4" s="10"/>
      <c r="C4" s="10"/>
      <c r="D4" s="10"/>
      <c r="E4" s="10"/>
      <c r="F4" s="3"/>
      <c r="G4" s="3"/>
      <c r="H4" s="10"/>
      <c r="I4" s="3"/>
      <c r="J4" s="3"/>
      <c r="K4" s="3"/>
    </row>
    <row r="5" spans="1:11" ht="15" customHeight="1">
      <c r="A5" s="12" t="s">
        <v>81</v>
      </c>
      <c r="B5" s="10"/>
      <c r="C5" s="10"/>
      <c r="D5" s="10"/>
      <c r="E5" s="10"/>
      <c r="F5" s="3"/>
      <c r="G5" s="3"/>
      <c r="H5" s="10"/>
      <c r="I5" s="3"/>
      <c r="J5" s="3"/>
      <c r="K5" s="3"/>
    </row>
    <row r="6" spans="1:11" ht="15" customHeight="1">
      <c r="A6" s="12" t="s">
        <v>82</v>
      </c>
      <c r="B6" s="10"/>
      <c r="C6" s="10"/>
      <c r="D6" s="10"/>
      <c r="E6" s="10"/>
      <c r="F6" s="3"/>
      <c r="G6" s="3"/>
      <c r="H6" s="10"/>
      <c r="I6" s="3"/>
      <c r="J6" s="3"/>
      <c r="K6" s="3"/>
    </row>
    <row r="7" spans="1:11" ht="15" customHeight="1">
      <c r="A7" s="12" t="s">
        <v>83</v>
      </c>
      <c r="B7" s="10"/>
      <c r="C7" s="10"/>
      <c r="D7" s="10"/>
      <c r="E7" s="10"/>
      <c r="F7" s="3"/>
      <c r="G7" s="3"/>
      <c r="H7" s="10"/>
      <c r="I7" s="3"/>
      <c r="J7" s="3"/>
      <c r="K7" s="3"/>
    </row>
    <row r="8" spans="1:11" ht="15" customHeight="1">
      <c r="A8" s="12" t="s">
        <v>84</v>
      </c>
      <c r="B8" s="10"/>
      <c r="C8" s="10"/>
      <c r="D8" s="10"/>
      <c r="E8" s="10"/>
      <c r="F8" s="3"/>
      <c r="G8" s="3"/>
      <c r="H8" s="10"/>
      <c r="I8" s="3"/>
      <c r="J8" s="3"/>
      <c r="K8" s="3"/>
    </row>
    <row r="9" spans="1:11" ht="15" customHeight="1">
      <c r="A9" s="12" t="s">
        <v>85</v>
      </c>
      <c r="B9" s="10"/>
      <c r="C9" s="10"/>
      <c r="D9" s="10"/>
      <c r="E9" s="10"/>
      <c r="F9" s="3"/>
      <c r="G9" s="3"/>
      <c r="H9" s="10"/>
      <c r="I9" s="3"/>
      <c r="J9" s="3"/>
      <c r="K9" s="3"/>
    </row>
    <row r="10" spans="1:11" ht="15" customHeight="1">
      <c r="A10" s="12" t="s">
        <v>86</v>
      </c>
      <c r="B10" s="10"/>
      <c r="C10" s="10"/>
      <c r="D10" s="10"/>
      <c r="E10" s="10"/>
      <c r="F10" s="3"/>
      <c r="G10" s="3"/>
      <c r="H10" s="10"/>
      <c r="I10" s="3"/>
      <c r="J10" s="3"/>
      <c r="K10" s="3"/>
    </row>
    <row r="11" spans="1:11" ht="15" customHeight="1">
      <c r="A11" s="12" t="s">
        <v>87</v>
      </c>
      <c r="B11" s="10"/>
      <c r="C11" s="10"/>
      <c r="D11" s="10"/>
      <c r="E11" s="10"/>
      <c r="F11" s="3"/>
      <c r="G11" s="3"/>
      <c r="H11" s="10"/>
      <c r="I11" s="3"/>
      <c r="J11" s="3"/>
      <c r="K11" s="3"/>
    </row>
    <row r="12" spans="1:11" ht="15" customHeight="1">
      <c r="A12" s="12" t="s">
        <v>88</v>
      </c>
      <c r="B12" s="10"/>
      <c r="C12" s="10"/>
      <c r="D12" s="10"/>
      <c r="E12" s="10"/>
      <c r="F12" s="3"/>
      <c r="G12" s="3"/>
      <c r="H12" s="10"/>
      <c r="I12" s="3"/>
      <c r="J12" s="3"/>
      <c r="K12" s="3"/>
    </row>
    <row r="13" spans="1:11" ht="15" customHeight="1">
      <c r="A13" s="12" t="s">
        <v>89</v>
      </c>
      <c r="B13" s="10"/>
      <c r="C13" s="10"/>
      <c r="D13" s="10"/>
      <c r="E13" s="10"/>
      <c r="F13" s="3"/>
      <c r="G13" s="3"/>
      <c r="H13" s="10"/>
      <c r="I13" s="3"/>
      <c r="J13" s="3"/>
      <c r="K13" s="3"/>
    </row>
    <row r="14" spans="1:11" ht="15" customHeight="1">
      <c r="A14" s="12" t="s">
        <v>90</v>
      </c>
      <c r="B14" s="10"/>
      <c r="C14" s="10"/>
      <c r="D14" s="10"/>
      <c r="E14" s="10"/>
      <c r="F14" s="3"/>
      <c r="G14" s="3"/>
      <c r="H14" s="10"/>
      <c r="I14" s="3"/>
      <c r="J14" s="3"/>
      <c r="K14" s="3"/>
    </row>
    <row r="15" spans="1:11">
      <c r="A15" s="11" t="s">
        <v>8</v>
      </c>
      <c r="B15" s="9">
        <v>131</v>
      </c>
      <c r="C15" s="4">
        <v>5</v>
      </c>
      <c r="D15" s="3">
        <v>10</v>
      </c>
      <c r="E15" s="9">
        <v>16</v>
      </c>
      <c r="F15" s="4">
        <v>0</v>
      </c>
      <c r="G15" s="3">
        <v>0</v>
      </c>
      <c r="H15" s="4">
        <v>0</v>
      </c>
      <c r="I15" s="3">
        <v>0</v>
      </c>
      <c r="J15" s="4">
        <v>0</v>
      </c>
      <c r="K15" s="3">
        <v>0</v>
      </c>
    </row>
    <row r="16" spans="1:11">
      <c r="A16" s="12" t="s">
        <v>9</v>
      </c>
      <c r="B16" s="10">
        <v>50</v>
      </c>
      <c r="C16" s="3">
        <v>1</v>
      </c>
      <c r="D16" s="3">
        <v>1</v>
      </c>
      <c r="E16" s="10">
        <v>5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>
      <c r="A17" s="12" t="s">
        <v>10</v>
      </c>
      <c r="B17" s="10">
        <v>121</v>
      </c>
      <c r="C17" s="3">
        <v>18</v>
      </c>
      <c r="D17" s="3">
        <v>9</v>
      </c>
      <c r="E17" s="10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</row>
    <row r="18" spans="1:11">
      <c r="A18" s="12" t="s">
        <v>11</v>
      </c>
      <c r="B18" s="10"/>
      <c r="C18" s="3"/>
      <c r="D18" s="3"/>
      <c r="E18" s="10"/>
      <c r="F18" s="3"/>
      <c r="G18" s="3"/>
      <c r="H18" s="3"/>
      <c r="I18" s="3"/>
      <c r="J18" s="3"/>
      <c r="K18" s="3"/>
    </row>
    <row r="19" spans="1:11">
      <c r="A19" s="12" t="s">
        <v>12</v>
      </c>
      <c r="B19" s="10"/>
      <c r="C19" s="3"/>
      <c r="D19" s="3"/>
      <c r="E19" s="10"/>
      <c r="F19" s="3"/>
      <c r="G19" s="3"/>
      <c r="H19" s="3"/>
      <c r="I19" s="3"/>
      <c r="J19" s="3"/>
      <c r="K19" s="3"/>
    </row>
    <row r="20" spans="1:11">
      <c r="A20" s="12" t="s">
        <v>13</v>
      </c>
      <c r="B20" s="10"/>
      <c r="C20" s="3"/>
      <c r="D20" s="3"/>
      <c r="E20" s="10"/>
      <c r="F20" s="3"/>
      <c r="G20" s="3"/>
      <c r="H20" s="3"/>
      <c r="I20" s="3"/>
      <c r="J20" s="3"/>
      <c r="K20" s="3"/>
    </row>
    <row r="21" spans="1:11">
      <c r="A21" s="12" t="s">
        <v>14</v>
      </c>
      <c r="B21" s="10"/>
      <c r="C21" s="3"/>
      <c r="D21" s="3"/>
      <c r="E21" s="10"/>
      <c r="F21" s="3"/>
      <c r="G21" s="3"/>
      <c r="H21" s="3"/>
      <c r="I21" s="3"/>
      <c r="J21" s="3"/>
      <c r="K21" s="3"/>
    </row>
    <row r="22" spans="1:11">
      <c r="A22" s="12" t="s">
        <v>15</v>
      </c>
      <c r="B22" s="10"/>
      <c r="C22" s="3"/>
      <c r="D22" s="3"/>
      <c r="E22" s="10"/>
      <c r="F22" s="3"/>
      <c r="G22" s="3"/>
      <c r="H22" s="3"/>
      <c r="I22" s="3"/>
      <c r="J22" s="3"/>
      <c r="K22" s="3"/>
    </row>
    <row r="23" spans="1:11">
      <c r="A23" s="12" t="s">
        <v>16</v>
      </c>
      <c r="B23" s="10"/>
      <c r="C23" s="3"/>
      <c r="D23" s="3"/>
      <c r="E23" s="10"/>
      <c r="F23" s="3"/>
      <c r="G23" s="3"/>
      <c r="H23" s="3"/>
      <c r="I23" s="3"/>
      <c r="J23" s="3"/>
      <c r="K23" s="3"/>
    </row>
    <row r="24" spans="1:11">
      <c r="A24" s="12" t="s">
        <v>17</v>
      </c>
      <c r="B24" s="10"/>
      <c r="C24" s="3"/>
      <c r="D24" s="3"/>
      <c r="E24" s="10"/>
      <c r="F24" s="3"/>
      <c r="G24" s="3"/>
      <c r="H24" s="3"/>
      <c r="I24" s="3"/>
      <c r="J24" s="3"/>
      <c r="K24" s="3"/>
    </row>
    <row r="25" spans="1:11">
      <c r="A25" s="12" t="s">
        <v>18</v>
      </c>
      <c r="B25" s="10"/>
      <c r="C25" s="3"/>
      <c r="D25" s="3"/>
      <c r="E25" s="10"/>
      <c r="F25" s="3"/>
      <c r="G25" s="3"/>
      <c r="H25" s="3"/>
      <c r="I25" s="3"/>
      <c r="J25" s="3"/>
      <c r="K25" s="3"/>
    </row>
    <row r="26" spans="1:11">
      <c r="A26" s="12" t="s">
        <v>19</v>
      </c>
      <c r="B26" s="10"/>
      <c r="C26" s="3"/>
      <c r="D26" s="3"/>
      <c r="E26" s="10"/>
      <c r="F26" s="3"/>
      <c r="G26" s="3"/>
      <c r="H26" s="3"/>
      <c r="I26" s="3"/>
      <c r="J26" s="3"/>
      <c r="K26" s="3"/>
    </row>
    <row r="27" spans="1:11">
      <c r="A27" s="11" t="s">
        <v>67</v>
      </c>
      <c r="B27" s="10"/>
      <c r="C27" s="10"/>
      <c r="D27" s="10"/>
      <c r="E27" s="10"/>
      <c r="F27" s="3"/>
      <c r="G27" s="3"/>
      <c r="H27" s="10"/>
      <c r="I27" s="3"/>
      <c r="J27" s="3"/>
      <c r="K27" s="3"/>
    </row>
    <row r="28" spans="1:11">
      <c r="A28" s="12" t="s">
        <v>68</v>
      </c>
      <c r="B28" s="10"/>
      <c r="C28" s="10"/>
      <c r="D28" s="10"/>
      <c r="E28" s="10"/>
      <c r="F28" s="3"/>
      <c r="G28" s="3"/>
      <c r="H28" s="10"/>
      <c r="I28" s="3"/>
      <c r="J28" s="3"/>
      <c r="K28" s="3"/>
    </row>
    <row r="29" spans="1:11" ht="15" customHeight="1">
      <c r="A29" s="12" t="s">
        <v>69</v>
      </c>
      <c r="B29" s="10"/>
      <c r="C29" s="10"/>
      <c r="D29" s="10"/>
      <c r="E29" s="10"/>
      <c r="F29" s="3"/>
      <c r="G29" s="3"/>
      <c r="H29" s="10"/>
      <c r="I29" s="3"/>
      <c r="J29" s="3"/>
      <c r="K29" s="3"/>
    </row>
    <row r="30" spans="1:11">
      <c r="A30" s="12" t="s">
        <v>70</v>
      </c>
      <c r="B30" s="10"/>
      <c r="C30" s="10"/>
      <c r="D30" s="10"/>
      <c r="E30" s="10"/>
      <c r="F30" s="3"/>
      <c r="G30" s="3"/>
      <c r="H30" s="10"/>
      <c r="I30" s="3"/>
      <c r="J30" s="3"/>
      <c r="K30" s="3"/>
    </row>
    <row r="31" spans="1:11">
      <c r="A31" s="12" t="s">
        <v>71</v>
      </c>
      <c r="B31" s="10"/>
      <c r="C31" s="10"/>
      <c r="D31" s="10"/>
      <c r="E31" s="10"/>
      <c r="F31" s="3"/>
      <c r="G31" s="3"/>
      <c r="H31" s="10"/>
      <c r="I31" s="3"/>
      <c r="J31" s="3"/>
      <c r="K31" s="3"/>
    </row>
    <row r="32" spans="1:11">
      <c r="A32" s="12" t="s">
        <v>72</v>
      </c>
      <c r="B32" s="10"/>
      <c r="C32" s="10"/>
      <c r="D32" s="10"/>
      <c r="E32" s="10"/>
      <c r="F32" s="3"/>
      <c r="G32" s="3"/>
      <c r="H32" s="10"/>
      <c r="I32" s="3"/>
      <c r="J32" s="3"/>
      <c r="K32" s="3"/>
    </row>
    <row r="33" spans="1:11">
      <c r="A33" s="12" t="s">
        <v>73</v>
      </c>
      <c r="B33" s="10"/>
      <c r="C33" s="10"/>
      <c r="D33" s="10"/>
      <c r="E33" s="10"/>
      <c r="F33" s="3"/>
      <c r="G33" s="3"/>
      <c r="H33" s="10"/>
      <c r="I33" s="3"/>
      <c r="J33" s="3"/>
      <c r="K33" s="3"/>
    </row>
    <row r="34" spans="1:11">
      <c r="A34" s="12" t="s">
        <v>74</v>
      </c>
      <c r="B34" s="10"/>
      <c r="C34" s="10"/>
      <c r="D34" s="10"/>
      <c r="E34" s="10"/>
      <c r="F34" s="3"/>
      <c r="G34" s="3"/>
      <c r="H34" s="10"/>
      <c r="I34" s="3"/>
      <c r="J34" s="3"/>
      <c r="K34" s="3"/>
    </row>
    <row r="35" spans="1:11">
      <c r="A35" s="12" t="s">
        <v>75</v>
      </c>
      <c r="B35" s="10"/>
      <c r="C35" s="10"/>
      <c r="D35" s="10"/>
      <c r="E35" s="10"/>
      <c r="F35" s="3"/>
      <c r="G35" s="3"/>
      <c r="H35" s="10"/>
      <c r="I35" s="3"/>
      <c r="J35" s="3"/>
      <c r="K35" s="3"/>
    </row>
    <row r="36" spans="1:11">
      <c r="A36" s="12" t="s">
        <v>76</v>
      </c>
      <c r="B36" s="10"/>
      <c r="C36" s="10"/>
      <c r="D36" s="10"/>
      <c r="E36" s="10"/>
      <c r="F36" s="3"/>
      <c r="G36" s="3"/>
      <c r="H36" s="10"/>
      <c r="I36" s="3"/>
      <c r="J36" s="3"/>
      <c r="K36" s="3"/>
    </row>
    <row r="37" spans="1:11">
      <c r="A37" s="12" t="s">
        <v>77</v>
      </c>
      <c r="B37" s="10"/>
      <c r="C37" s="10"/>
      <c r="D37" s="10"/>
      <c r="E37" s="10"/>
      <c r="F37" s="3"/>
      <c r="G37" s="3"/>
      <c r="H37" s="10"/>
      <c r="I37" s="3"/>
      <c r="J37" s="3"/>
      <c r="K37" s="3"/>
    </row>
    <row r="38" spans="1:11">
      <c r="A38" s="12" t="s">
        <v>78</v>
      </c>
      <c r="B38" s="10"/>
      <c r="C38" s="10"/>
      <c r="D38" s="10"/>
      <c r="E38" s="10"/>
      <c r="F38" s="3"/>
      <c r="G38" s="3"/>
      <c r="H38" s="10"/>
      <c r="I38" s="3"/>
      <c r="J38" s="3"/>
      <c r="K38" s="3"/>
    </row>
    <row r="45" spans="1:11" ht="15" customHeight="1"/>
    <row r="47" spans="1:11" ht="15" customHeight="1"/>
  </sheetData>
  <mergeCells count="1">
    <mergeCell ref="A1:K1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Overview</vt:lpstr>
      <vt:lpstr>Location</vt:lpstr>
      <vt:lpstr>Mobile</vt:lpstr>
      <vt:lpstr>Channels</vt:lpstr>
      <vt:lpstr>Social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Google Analytics Report</dc:title>
  <dc:subject/>
  <dc:creator>Scout Digital Training</dc:creator>
  <cp:keywords/>
  <dc:description/>
  <cp:lastModifiedBy>Erica Nistico</cp:lastModifiedBy>
  <cp:lastPrinted>2017-04-19T05:30:51Z</cp:lastPrinted>
  <dcterms:created xsi:type="dcterms:W3CDTF">2015-10-09T03:25:42Z</dcterms:created>
  <dcterms:modified xsi:type="dcterms:W3CDTF">2017-04-20T05:53:38Z</dcterms:modified>
  <cp:category/>
</cp:coreProperties>
</file>