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Sheet1" sheetId="1" r:id="rId1"/>
    <sheet name="Print" sheetId="2" r:id="rId2"/>
  </sheets>
  <calcPr calcId="145621"/>
</workbook>
</file>

<file path=xl/calcChain.xml><?xml version="1.0" encoding="utf-8"?>
<calcChain xmlns="http://schemas.openxmlformats.org/spreadsheetml/2006/main">
  <c r="L92" i="1" l="1"/>
  <c r="L91" i="1"/>
  <c r="L90" i="1"/>
  <c r="L88" i="1"/>
  <c r="L87" i="1"/>
  <c r="L84" i="1" l="1"/>
  <c r="L69" i="1"/>
  <c r="L68" i="1"/>
  <c r="L65" i="1"/>
  <c r="L61" i="1"/>
  <c r="L60" i="1"/>
  <c r="L59" i="1"/>
  <c r="L58" i="1"/>
  <c r="L57" i="1"/>
  <c r="L39" i="1"/>
  <c r="L38" i="1"/>
  <c r="L37" i="1"/>
  <c r="L36" i="1"/>
  <c r="L35" i="1"/>
  <c r="L34" i="1"/>
  <c r="L33" i="1"/>
  <c r="L32" i="1"/>
  <c r="L7" i="1"/>
  <c r="L21" i="1"/>
  <c r="L20" i="1"/>
  <c r="L98" i="1" l="1"/>
  <c r="L102" i="1"/>
  <c r="L103" i="1"/>
  <c r="L101" i="1"/>
  <c r="L100" i="1"/>
  <c r="L99" i="1"/>
  <c r="L96" i="1"/>
  <c r="L40" i="1" l="1"/>
  <c r="L9" i="1"/>
  <c r="L5" i="1"/>
  <c r="L54" i="1" l="1"/>
  <c r="L48" i="1"/>
  <c r="L47" i="1"/>
  <c r="L46" i="1"/>
  <c r="L45" i="1"/>
  <c r="L44" i="1"/>
  <c r="L41" i="1"/>
  <c r="L31" i="1"/>
  <c r="L30" i="1"/>
  <c r="L29" i="1"/>
  <c r="L13" i="1"/>
  <c r="L12" i="1"/>
  <c r="L10" i="1"/>
  <c r="L11" i="1"/>
  <c r="L14" i="1"/>
  <c r="L16" i="1"/>
  <c r="L15" i="1"/>
  <c r="L24" i="1"/>
  <c r="L23" i="1"/>
  <c r="L19" i="1"/>
  <c r="L8" i="1"/>
  <c r="L3" i="1"/>
  <c r="L2" i="1"/>
</calcChain>
</file>

<file path=xl/sharedStrings.xml><?xml version="1.0" encoding="utf-8"?>
<sst xmlns="http://schemas.openxmlformats.org/spreadsheetml/2006/main" count="362" uniqueCount="169">
  <si>
    <t>№</t>
  </si>
  <si>
    <t>FieldName</t>
  </si>
  <si>
    <t>FieldDesc</t>
  </si>
  <si>
    <t>Type</t>
  </si>
  <si>
    <t>Length</t>
  </si>
  <si>
    <t>Key</t>
  </si>
  <si>
    <t>Nullable</t>
  </si>
  <si>
    <t>Default</t>
  </si>
  <si>
    <t>Comment</t>
  </si>
  <si>
    <t>CustNo</t>
  </si>
  <si>
    <t>Varchar2</t>
  </si>
  <si>
    <t>nVarchar2</t>
  </si>
  <si>
    <t>);</t>
  </si>
  <si>
    <t>OrderNo</t>
  </si>
  <si>
    <t>number</t>
  </si>
  <si>
    <t>ContractNo</t>
  </si>
  <si>
    <t>Number</t>
  </si>
  <si>
    <t>Date</t>
  </si>
  <si>
    <t>CurCode</t>
  </si>
  <si>
    <t>Валют</t>
  </si>
  <si>
    <t>PersonCount</t>
  </si>
  <si>
    <t>Status</t>
  </si>
  <si>
    <t>CreateDate</t>
  </si>
  <si>
    <t>Default : TxnDate</t>
  </si>
  <si>
    <t>Default : SystemDateTime</t>
  </si>
  <si>
    <t>CreateUser</t>
  </si>
  <si>
    <t>Үүсэгсэн хэрэглэгч</t>
  </si>
  <si>
    <t>Default : UserNo</t>
  </si>
  <si>
    <t>ProdNo</t>
  </si>
  <si>
    <t>ProdType</t>
  </si>
  <si>
    <t>ЗАХИАЛГЫН ҮНДСЭН БҮРТГЭЛ</t>
  </si>
  <si>
    <t>Харилцагчийн жагсаалт хайлтаас сонголт хийнэ. Mandatory</t>
  </si>
  <si>
    <t>OrderAmount</t>
  </si>
  <si>
    <t>17,2</t>
  </si>
  <si>
    <t>Default: 0</t>
  </si>
  <si>
    <t>PrepaidAmount</t>
  </si>
  <si>
    <t>Урьдчилж төлсөн дүн</t>
  </si>
  <si>
    <t>Default: MNT</t>
  </si>
  <si>
    <t>Захиалгад хамрагдах хүний тоо</t>
  </si>
  <si>
    <t>Default: 1</t>
  </si>
  <si>
    <t>CancelDateTime</t>
  </si>
  <si>
    <t>Цуцалсан огноо цаг</t>
  </si>
  <si>
    <t>CancelNote</t>
  </si>
  <si>
    <t>Цуцалсан тайлбар</t>
  </si>
  <si>
    <t>CancelUserNo</t>
  </si>
  <si>
    <t>Цуцалсан хэрэглэгч</t>
  </si>
  <si>
    <t>Tab</t>
  </si>
  <si>
    <t>Захиалгын дугаар</t>
  </si>
  <si>
    <t>OrderProduct</t>
  </si>
  <si>
    <t>ЗАХИАЛГЫН БАГЦ ДАХЬ БҮТЭЭГДЭХҮҮНИЙ БҮРТГЭЛ</t>
  </si>
  <si>
    <t>Орсон бүтээгдэхүүний код</t>
  </si>
  <si>
    <t>Орсон бүтээгдэхүүний төрөл
0-Бараа
1-Үйлчилгээ</t>
  </si>
  <si>
    <t>Qty</t>
  </si>
  <si>
    <t>Тоо ширхэг</t>
  </si>
  <si>
    <t>Захиалгын хүснэгт</t>
  </si>
  <si>
    <t>LineNumber</t>
  </si>
  <si>
    <t>Тухайн мөрний дугаар</t>
  </si>
  <si>
    <t>Гольф бол нүхнүүдийн дугаар
Буудал бол өрөөний дугаар</t>
  </si>
  <si>
    <t>Эхлэх огноо, цаг</t>
  </si>
  <si>
    <t>date</t>
  </si>
  <si>
    <t>Дуусах огноо, цаг</t>
  </si>
  <si>
    <t>OrderName</t>
  </si>
  <si>
    <t>Захиалга өгсөн нэр</t>
  </si>
  <si>
    <t>N</t>
  </si>
  <si>
    <t>OrderType</t>
  </si>
  <si>
    <t>nvarchar2</t>
  </si>
  <si>
    <t>OrderTimeTable</t>
  </si>
  <si>
    <t>TimeTableNo</t>
  </si>
  <si>
    <t>захиалга хийх хүснэгт дугаар</t>
  </si>
  <si>
    <t>StartDateTime</t>
  </si>
  <si>
    <t>EndDateTime</t>
  </si>
  <si>
    <t>Order</t>
  </si>
  <si>
    <t>Борлуулалтын ажилтан</t>
  </si>
  <si>
    <t>SalesUser</t>
  </si>
  <si>
    <t>Захиалгын үнийн дүн</t>
  </si>
  <si>
    <t>Захиалгын гэрээний дугаар</t>
  </si>
  <si>
    <t>Төлөв
0 - Шинэ
1 - Баталгаажсан
8 - Хугаца дууссан
9 - Цуцлагдсан</t>
  </si>
  <si>
    <t>Захиалгын төрөл 
0 - Due at service - Үйлчилгээ авахдаа төлбөрөө хийнэ 
1 - Paid order - Төлбөртэй захиалга / Гэрээт захиалга</t>
  </si>
  <si>
    <t>SeqNo</t>
  </si>
  <si>
    <t>OrderAmountMin</t>
  </si>
  <si>
    <t>OrderAmountMax</t>
  </si>
  <si>
    <t>OrderBalance</t>
  </si>
  <si>
    <t>Захиалгын дагуу авсан үйлчилгээний дүн</t>
  </si>
  <si>
    <t>Захиалгын үнийн дүнгийн доод хязгаар</t>
  </si>
  <si>
    <t>Захиалгын үнийн дүнгийн дээд хязгаар</t>
  </si>
  <si>
    <t>Хүчинтэй хугацааны өдөр цаг. Эхлэх</t>
  </si>
  <si>
    <t>Хүчинтэй хугацааны өдөр цаг. Дуусах</t>
  </si>
  <si>
    <t>GraceHoursStart</t>
  </si>
  <si>
    <t>GraceHoursEnd</t>
  </si>
  <si>
    <t>захиалгаа баталгаажуулчихсан үед expire хийх хүлээх цаг</t>
  </si>
  <si>
    <t>захиалгаа баталгаажуулаагүй үед expire хийх хүлээх цаг</t>
  </si>
  <si>
    <t>ChannelID</t>
  </si>
  <si>
    <t>OrderContactInfo</t>
  </si>
  <si>
    <t>Захиалагчийн мэдээлэл (Утасны дугаар)</t>
  </si>
  <si>
    <t>UserID</t>
  </si>
  <si>
    <t>Хэрэв Виртуаль сувагаар орж ирсэн байвал энэ ID</t>
  </si>
  <si>
    <t>Захиалга өгсөн үйлчлүүлэгч. Хэрэв захиалгын төрөл нь 1  байх үед заавал CustNo-г сонгоно учир нь санхүүгийн төлбөрийн асуудал үүснэ</t>
  </si>
  <si>
    <t>NVarchar2</t>
  </si>
  <si>
    <t>PriceType</t>
  </si>
  <si>
    <t>Үнээ захиалгын дагуу явах эсэх
0 - Захиалгын дагуу үнэ байхгүй. Үйлчилгээ авах үеийнхээр
1 - Захиалгын дагуу үнээр борлуулалт хийнэ</t>
  </si>
  <si>
    <t>DiscountID</t>
  </si>
  <si>
    <t>Хөнгөлөлтийн дүрэмийн ID</t>
  </si>
  <si>
    <t>DiscountType</t>
  </si>
  <si>
    <t>Хөнгөлөлтийн төрөл
 0 - Хөнгөлөлт байхгүй
1 - Хувиар хөнгөлөнө
2 - Дүнгээр хөнгөлөнө</t>
  </si>
  <si>
    <t>DicountAmount</t>
  </si>
  <si>
    <t>Хөнгөлөлтийн дүн</t>
  </si>
  <si>
    <t>ExpireDateTime</t>
  </si>
  <si>
    <t>ExpireNote</t>
  </si>
  <si>
    <t>ExpireUserNo</t>
  </si>
  <si>
    <t>Хугацаа дууссан огноо цаг</t>
  </si>
  <si>
    <t>Хугацаа дууссан  тайлбар</t>
  </si>
  <si>
    <t>Хугацаа дууссан  хэрэглэгч</t>
  </si>
  <si>
    <t>ConfirmDateTime</t>
  </si>
  <si>
    <t>ConfirmNote</t>
  </si>
  <si>
    <t>ConfirmUserNo</t>
  </si>
  <si>
    <t>Баталгаажуулсан огноо цаг</t>
  </si>
  <si>
    <t>Баталгаажуулсан тайлбар</t>
  </si>
  <si>
    <t>Баталгаажуулсан хэрэглэгч</t>
  </si>
  <si>
    <t>SaleDateTime</t>
  </si>
  <si>
    <t>SalesNo</t>
  </si>
  <si>
    <t>Борлуулалтын дугаар</t>
  </si>
  <si>
    <t>Борлуулсан огноо, цаг минут</t>
  </si>
  <si>
    <t>Үүсэгсэн огноо цаг минут</t>
  </si>
  <si>
    <t>QtyMin</t>
  </si>
  <si>
    <t>QtyMax</t>
  </si>
  <si>
    <t>Тоо ширхэгийн доод хязгаар</t>
  </si>
  <si>
    <t>Тоо ширхэгийн дээд хязгаар</t>
  </si>
  <si>
    <t>Price</t>
  </si>
  <si>
    <t>OrderProductPrice</t>
  </si>
  <si>
    <t>Захиалгын бүтээгдэхүүний цаг бүрийн үнэ</t>
  </si>
  <si>
    <t>OrderPersonal</t>
  </si>
  <si>
    <t>Захиалгын үйлчлүүлэгчидийн бүртгэл</t>
  </si>
  <si>
    <t>RegisterNo</t>
  </si>
  <si>
    <t>Регистрийн дугаар</t>
  </si>
  <si>
    <t>FirstName</t>
  </si>
  <si>
    <t>Эцэг эхийн нэр</t>
  </si>
  <si>
    <t>LastName</t>
  </si>
  <si>
    <t>Харилцагчийн нэр</t>
  </si>
  <si>
    <t>MiddleName</t>
  </si>
  <si>
    <t>Овог</t>
  </si>
  <si>
    <t>Sex</t>
  </si>
  <si>
    <t>Хүйс (0 - эр, 1 - эм)</t>
  </si>
  <si>
    <t>BirthDay</t>
  </si>
  <si>
    <t>Төрсөн огноо</t>
  </si>
  <si>
    <t>Email</t>
  </si>
  <si>
    <t>Майл хаяг</t>
  </si>
  <si>
    <t>Mobile</t>
  </si>
  <si>
    <t>Гар утасны дугаар</t>
  </si>
  <si>
    <t>Company</t>
  </si>
  <si>
    <t>Ажиллаж буй албан байгууллага</t>
  </si>
  <si>
    <t>CountryCode</t>
  </si>
  <si>
    <t>Харилцагчийн улсын код</t>
  </si>
  <si>
    <t>Height</t>
  </si>
  <si>
    <t>Өндөр</t>
  </si>
  <si>
    <t>FootSize</t>
  </si>
  <si>
    <t>Гутлын хэмжээ</t>
  </si>
  <si>
    <t>5,2</t>
  </si>
  <si>
    <t>OrderPersonalProduct</t>
  </si>
  <si>
    <t>Захиалгын харилцагчийн бүтээгдэхүүний бүртгэл</t>
  </si>
  <si>
    <t>SerialNo</t>
  </si>
  <si>
    <t>Төхөөрөмжийн дугаар (Tag төхөөрөмжийн дугаар)</t>
  </si>
  <si>
    <t>ItemNo</t>
  </si>
  <si>
    <t>Дэс дугаар</t>
  </si>
  <si>
    <t>Захиалгын дугаар (Энэ талбарт заавал мэдээлэл орох ёстой)</t>
  </si>
  <si>
    <t>PriceTypeID</t>
  </si>
  <si>
    <t>Үнийн төрөл</t>
  </si>
  <si>
    <t>Сувагын ID 
0 - Терминал
1 - Web
2 - Mobile
3 - Kiosk</t>
  </si>
  <si>
    <t>Орсон бүтээгдэхүүний төрөл
0-Бараа
1-Үйлчилгээ
2-Багц</t>
  </si>
  <si>
    <t>Бараа үйлчилгээний үнэ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</si>
</sst>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3" fillId="0" borderId="0" xfId="0" applyNumberFormat="1" applyFont="1" applyFill="1" applyBorder="1" applyAlignment="1" applyProtection="1">
      <alignment vertical="top"/>
    </xf>
    <xf numFmtId="0" fontId="1" fillId="3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1" fillId="3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justify" vertical="top"/>
    </xf>
    <xf numFmtId="0" fontId="3" fillId="3" borderId="0" xfId="0" applyFont="1" applyFill="1" applyAlignment="1">
      <alignment vertical="top"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3" borderId="0" xfId="0" applyFont="1" applyFill="1" applyAlignment="1">
      <alignment vertical="top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66"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7" name="Table462697123127" displayName="Table462697123127" ref="B2:J40" totalsRowShown="0" headerRowDxfId="65" dataDxfId="64">
  <tableColumns count="9">
    <tableColumn id="1" name="№" dataDxfId="63"/>
    <tableColumn id="2" name="FieldName" dataDxfId="62"/>
    <tableColumn id="3" name="FieldDesc" dataDxfId="61"/>
    <tableColumn id="4" name="Type" dataDxfId="60"/>
    <tableColumn id="5" name="Length" dataDxfId="59"/>
    <tableColumn id="6" name="Key" dataDxfId="58"/>
    <tableColumn id="7" name="Nullable" dataDxfId="57"/>
    <tableColumn id="8" name="Default" dataDxfId="56"/>
    <tableColumn id="9" name="Comment" dataDxfId="55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10" name="Table452596124125126128130" displayName="Table452596124125126128130" ref="B44:J53" totalsRowShown="0" headerRowDxfId="54" dataDxfId="53">
  <tableColumns count="9">
    <tableColumn id="1" name="№" dataDxfId="52"/>
    <tableColumn id="2" name="FieldName" dataDxfId="51"/>
    <tableColumn id="3" name="FieldDesc" dataDxfId="50"/>
    <tableColumn id="4" name="Type" dataDxfId="49"/>
    <tableColumn id="5" name="Length" dataDxfId="48"/>
    <tableColumn id="6" name="Key" dataDxfId="47"/>
    <tableColumn id="7" name="Nullable" dataDxfId="46"/>
    <tableColumn id="8" name="Default" dataDxfId="45"/>
    <tableColumn id="9" name="Comment" dataDxfId="44"/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1" name="Table4525961241251261281301562" displayName="Table4525961241251261281301562" ref="B96:J102" totalsRowShown="0" headerRowDxfId="43" dataDxfId="42">
  <tableColumns count="9">
    <tableColumn id="1" name="№" dataDxfId="41"/>
    <tableColumn id="2" name="FieldName" dataDxfId="40"/>
    <tableColumn id="3" name="FieldDesc" dataDxfId="39"/>
    <tableColumn id="4" name="Type" dataDxfId="38"/>
    <tableColumn id="5" name="Length" dataDxfId="37"/>
    <tableColumn id="6" name="Key" dataDxfId="36"/>
    <tableColumn id="7" name="Nullable" dataDxfId="35"/>
    <tableColumn id="8" name="Default" dataDxfId="34"/>
    <tableColumn id="9" name="Comment" dataDxfId="33"/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4" name="Table4525961241251261281305" displayName="Table4525961241251261281305" ref="B57:J64" totalsRowShown="0" headerRowDxfId="32" dataDxfId="31">
  <tableColumns count="9">
    <tableColumn id="1" name="№" dataDxfId="30"/>
    <tableColumn id="2" name="FieldName" dataDxfId="29"/>
    <tableColumn id="3" name="FieldDesc" dataDxfId="28"/>
    <tableColumn id="4" name="Type" dataDxfId="27"/>
    <tableColumn id="5" name="Length" dataDxfId="26"/>
    <tableColumn id="6" name="Key" dataDxfId="25"/>
    <tableColumn id="7" name="Nullable" dataDxfId="24"/>
    <tableColumn id="8" name="Default" dataDxfId="23"/>
    <tableColumn id="9" name="Comment" dataDxfId="22"/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id="5" name="Table4525961241251261281306" displayName="Table4525961241251261281306" ref="B68:J83" totalsRowShown="0" headerRowDxfId="21" dataDxfId="20">
  <tableColumns count="9">
    <tableColumn id="1" name="№" dataDxfId="19"/>
    <tableColumn id="2" name="FieldName" dataDxfId="18"/>
    <tableColumn id="3" name="FieldDesc" dataDxfId="17"/>
    <tableColumn id="4" name="Type" dataDxfId="16"/>
    <tableColumn id="5" name="Length" dataDxfId="15"/>
    <tableColumn id="6" name="Key" dataDxfId="14"/>
    <tableColumn id="7" name="Nullable" dataDxfId="13"/>
    <tableColumn id="8" name="Default" dataDxfId="12"/>
    <tableColumn id="9" name="Comment" dataDxfId="11"/>
  </tableColumns>
  <tableStyleInfo name="TableStyleLight9" showFirstColumn="0" showLastColumn="0" showRowStripes="1" showColumnStripes="1"/>
</table>
</file>

<file path=xl/tables/table6.xml><?xml version="1.0" encoding="utf-8"?>
<table xmlns="http://schemas.openxmlformats.org/spreadsheetml/2006/main" id="6" name="Table45259612412512612813057" displayName="Table45259612412512612813057" ref="B87:J92" totalsRowShown="0" headerRowDxfId="10" dataDxfId="9">
  <tableColumns count="9">
    <tableColumn id="1" name="№" dataDxfId="8"/>
    <tableColumn id="2" name="FieldName" dataDxfId="7"/>
    <tableColumn id="3" name="FieldDesc" dataDxfId="6"/>
    <tableColumn id="4" name="Type" dataDxfId="5"/>
    <tableColumn id="5" name="Length" dataDxfId="4"/>
    <tableColumn id="6" name="Key" dataDxfId="3"/>
    <tableColumn id="7" name="Nullable" dataDxfId="2"/>
    <tableColumn id="8" name="Default" dataDxfId="1"/>
    <tableColumn id="9" name="Comment" data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4"/>
  <sheetViews>
    <sheetView showGridLines="0" tabSelected="1" topLeftCell="A6" zoomScaleNormal="100" workbookViewId="0">
      <selection activeCell="P12" sqref="P12"/>
    </sheetView>
  </sheetViews>
  <sheetFormatPr defaultRowHeight="11.25" x14ac:dyDescent="0.25"/>
  <cols>
    <col min="1" max="1" width="3.5703125" style="5" customWidth="1"/>
    <col min="2" max="2" width="3.28515625" style="5" customWidth="1"/>
    <col min="3" max="3" width="18.42578125" style="5" customWidth="1"/>
    <col min="4" max="4" width="55.42578125" style="5" customWidth="1"/>
    <col min="5" max="5" width="19.140625" style="5" bestFit="1" customWidth="1"/>
    <col min="6" max="7" width="8.85546875" style="5" bestFit="1" customWidth="1"/>
    <col min="8" max="8" width="8.85546875" style="6" hidden="1" customWidth="1"/>
    <col min="9" max="9" width="8.85546875" style="5" bestFit="1" customWidth="1"/>
    <col min="10" max="10" width="41.28515625" style="7" hidden="1" customWidth="1"/>
    <col min="11" max="11" width="3.28515625" style="5" hidden="1" customWidth="1"/>
    <col min="12" max="12" width="18.85546875" style="5" hidden="1" customWidth="1"/>
    <col min="13" max="13" width="9.140625" style="5" customWidth="1"/>
    <col min="14" max="14" width="2.28515625" style="5" bestFit="1" customWidth="1"/>
    <col min="15" max="16384" width="9.140625" style="5"/>
  </cols>
  <sheetData>
    <row r="1" spans="2:12" x14ac:dyDescent="0.25">
      <c r="B1" s="4" t="s">
        <v>71</v>
      </c>
      <c r="C1" s="4"/>
      <c r="D1" s="4" t="s">
        <v>30</v>
      </c>
    </row>
    <row r="2" spans="2:12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  <c r="I2" s="5" t="s">
        <v>7</v>
      </c>
      <c r="J2" s="7" t="s">
        <v>8</v>
      </c>
      <c r="L2" s="8" t="str">
        <f>"create table "&amp;B1&amp;" ("</f>
        <v>create table Order (</v>
      </c>
    </row>
    <row r="3" spans="2:12" x14ac:dyDescent="0.25">
      <c r="B3" s="9">
        <v>1</v>
      </c>
      <c r="C3" s="10" t="s">
        <v>13</v>
      </c>
      <c r="D3" s="10" t="s">
        <v>47</v>
      </c>
      <c r="E3" s="10" t="s">
        <v>10</v>
      </c>
      <c r="F3" s="10">
        <v>20</v>
      </c>
      <c r="G3" s="10">
        <v>1</v>
      </c>
      <c r="H3" s="11" t="s">
        <v>63</v>
      </c>
      <c r="I3" s="9"/>
      <c r="J3" s="12"/>
      <c r="L3" s="8" t="str">
        <f>" "&amp;C3&amp;"  "&amp;E3&amp;"("&amp;F3&amp;") ,"</f>
        <v xml:space="preserve"> OrderNo  Varchar2(20) ,</v>
      </c>
    </row>
    <row r="4" spans="2:12" ht="56.25" x14ac:dyDescent="0.25">
      <c r="B4" s="9">
        <v>2</v>
      </c>
      <c r="C4" s="9" t="s">
        <v>91</v>
      </c>
      <c r="D4" s="13" t="s">
        <v>166</v>
      </c>
      <c r="E4" s="9" t="s">
        <v>16</v>
      </c>
      <c r="F4" s="9">
        <v>4</v>
      </c>
      <c r="G4" s="9"/>
      <c r="H4" s="11"/>
      <c r="I4" s="9"/>
      <c r="J4" s="12"/>
      <c r="L4" s="8"/>
    </row>
    <row r="5" spans="2:12" x14ac:dyDescent="0.25">
      <c r="B5" s="9">
        <v>3</v>
      </c>
      <c r="C5" s="9" t="s">
        <v>61</v>
      </c>
      <c r="D5" s="13" t="s">
        <v>62</v>
      </c>
      <c r="E5" s="9" t="s">
        <v>10</v>
      </c>
      <c r="F5" s="9">
        <v>20</v>
      </c>
      <c r="G5" s="9"/>
      <c r="H5" s="11" t="s">
        <v>63</v>
      </c>
      <c r="I5" s="9"/>
      <c r="J5" s="12"/>
      <c r="L5" s="8" t="str">
        <f>" "&amp;C5&amp;"  "&amp;E5&amp;"("&amp;F5&amp;") ,"</f>
        <v xml:space="preserve"> OrderName  Varchar2(20) ,</v>
      </c>
    </row>
    <row r="6" spans="2:12" x14ac:dyDescent="0.25">
      <c r="B6" s="9">
        <v>4</v>
      </c>
      <c r="C6" s="9" t="s">
        <v>92</v>
      </c>
      <c r="D6" s="13" t="s">
        <v>93</v>
      </c>
      <c r="E6" s="9" t="s">
        <v>97</v>
      </c>
      <c r="F6" s="9">
        <v>50</v>
      </c>
      <c r="G6" s="9"/>
      <c r="H6" s="11"/>
      <c r="I6" s="9"/>
      <c r="J6" s="12"/>
      <c r="L6" s="8"/>
    </row>
    <row r="7" spans="2:12" ht="13.5" customHeight="1" x14ac:dyDescent="0.25">
      <c r="B7" s="9">
        <v>5</v>
      </c>
      <c r="C7" s="9" t="s">
        <v>94</v>
      </c>
      <c r="D7" s="9" t="s">
        <v>95</v>
      </c>
      <c r="E7" s="9" t="s">
        <v>10</v>
      </c>
      <c r="F7" s="9">
        <v>20</v>
      </c>
      <c r="G7" s="9"/>
      <c r="H7" s="11"/>
      <c r="I7" s="9"/>
      <c r="J7" s="7" t="s">
        <v>31</v>
      </c>
      <c r="L7" s="8" t="str">
        <f t="shared" ref="L7:L16" si="0">" "&amp;C7&amp;"  "&amp;E7&amp;"("&amp;F7&amp;") ,"</f>
        <v xml:space="preserve"> UserID  Varchar2(20) ,</v>
      </c>
    </row>
    <row r="8" spans="2:12" ht="22.5" x14ac:dyDescent="0.25">
      <c r="B8" s="9">
        <v>6</v>
      </c>
      <c r="C8" s="9" t="s">
        <v>9</v>
      </c>
      <c r="D8" s="14" t="s">
        <v>96</v>
      </c>
      <c r="E8" s="9" t="s">
        <v>10</v>
      </c>
      <c r="F8" s="9">
        <v>20</v>
      </c>
      <c r="G8" s="9"/>
      <c r="H8" s="11"/>
      <c r="I8" s="9"/>
      <c r="J8" s="7" t="s">
        <v>31</v>
      </c>
      <c r="L8" s="8" t="str">
        <f t="shared" si="0"/>
        <v xml:space="preserve"> CustNo  Varchar2(20) ,</v>
      </c>
    </row>
    <row r="9" spans="2:12" ht="33.75" x14ac:dyDescent="0.25">
      <c r="B9" s="9">
        <v>7</v>
      </c>
      <c r="C9" s="9" t="s">
        <v>64</v>
      </c>
      <c r="D9" s="13" t="s">
        <v>77</v>
      </c>
      <c r="E9" s="9" t="s">
        <v>16</v>
      </c>
      <c r="F9" s="9">
        <v>2</v>
      </c>
      <c r="G9" s="9"/>
      <c r="H9" s="11"/>
      <c r="I9" s="9">
        <v>0</v>
      </c>
      <c r="J9" s="12"/>
      <c r="L9" s="8" t="str">
        <f t="shared" si="0"/>
        <v xml:space="preserve"> OrderType  Number(2) ,</v>
      </c>
    </row>
    <row r="10" spans="2:12" x14ac:dyDescent="0.25">
      <c r="B10" s="9">
        <v>8</v>
      </c>
      <c r="C10" s="9" t="s">
        <v>22</v>
      </c>
      <c r="D10" s="9" t="s">
        <v>122</v>
      </c>
      <c r="E10" s="9" t="s">
        <v>17</v>
      </c>
      <c r="F10" s="9"/>
      <c r="G10" s="9"/>
      <c r="H10" s="11"/>
      <c r="I10" s="9"/>
      <c r="J10" s="12" t="s">
        <v>23</v>
      </c>
      <c r="L10" s="8" t="str">
        <f t="shared" si="0"/>
        <v xml:space="preserve"> CreateDate  Date() ,</v>
      </c>
    </row>
    <row r="11" spans="2:12" ht="56.25" x14ac:dyDescent="0.25">
      <c r="B11" s="9">
        <v>9</v>
      </c>
      <c r="C11" s="9" t="s">
        <v>21</v>
      </c>
      <c r="D11" s="15" t="s">
        <v>76</v>
      </c>
      <c r="E11" s="9" t="s">
        <v>16</v>
      </c>
      <c r="F11" s="9">
        <v>2</v>
      </c>
      <c r="G11" s="9"/>
      <c r="H11" s="11" t="s">
        <v>63</v>
      </c>
      <c r="I11" s="9">
        <v>0</v>
      </c>
      <c r="J11" s="12" t="s">
        <v>39</v>
      </c>
      <c r="L11" s="8" t="str">
        <f t="shared" si="0"/>
        <v xml:space="preserve"> Status  Number(2) ,</v>
      </c>
    </row>
    <row r="12" spans="2:12" x14ac:dyDescent="0.25">
      <c r="B12" s="9">
        <v>10</v>
      </c>
      <c r="C12" s="9" t="s">
        <v>25</v>
      </c>
      <c r="D12" s="9" t="s">
        <v>26</v>
      </c>
      <c r="E12" s="9" t="s">
        <v>14</v>
      </c>
      <c r="F12" s="9">
        <v>5</v>
      </c>
      <c r="G12" s="9"/>
      <c r="H12" s="11"/>
      <c r="I12" s="9"/>
      <c r="J12" s="12" t="s">
        <v>27</v>
      </c>
      <c r="L12" s="8" t="str">
        <f t="shared" si="0"/>
        <v xml:space="preserve"> CreateUser  number(5) ,</v>
      </c>
    </row>
    <row r="13" spans="2:12" x14ac:dyDescent="0.25">
      <c r="B13" s="9">
        <v>11</v>
      </c>
      <c r="C13" s="9" t="s">
        <v>73</v>
      </c>
      <c r="D13" s="9" t="s">
        <v>72</v>
      </c>
      <c r="E13" s="9" t="s">
        <v>14</v>
      </c>
      <c r="F13" s="9">
        <v>5</v>
      </c>
      <c r="G13" s="9"/>
      <c r="H13" s="11"/>
      <c r="I13" s="9"/>
      <c r="J13" s="12" t="s">
        <v>27</v>
      </c>
      <c r="L13" s="8" t="str">
        <f t="shared" si="0"/>
        <v xml:space="preserve"> SalesUser  number(5) ,</v>
      </c>
    </row>
    <row r="14" spans="2:12" x14ac:dyDescent="0.25">
      <c r="B14" s="9">
        <v>12</v>
      </c>
      <c r="C14" s="9" t="s">
        <v>20</v>
      </c>
      <c r="D14" s="9" t="s">
        <v>38</v>
      </c>
      <c r="E14" s="9" t="s">
        <v>16</v>
      </c>
      <c r="F14" s="9">
        <v>5</v>
      </c>
      <c r="G14" s="9"/>
      <c r="H14" s="11"/>
      <c r="I14" s="9"/>
      <c r="J14" s="7" t="s">
        <v>34</v>
      </c>
      <c r="L14" s="8" t="str">
        <f t="shared" si="0"/>
        <v xml:space="preserve"> PersonCount  Number(5) ,</v>
      </c>
    </row>
    <row r="15" spans="2:12" x14ac:dyDescent="0.25">
      <c r="B15" s="9">
        <v>13</v>
      </c>
      <c r="C15" s="9" t="s">
        <v>69</v>
      </c>
      <c r="D15" s="9" t="s">
        <v>85</v>
      </c>
      <c r="E15" s="9" t="s">
        <v>17</v>
      </c>
      <c r="F15" s="9"/>
      <c r="G15" s="9"/>
      <c r="H15" s="11"/>
      <c r="I15" s="9"/>
      <c r="J15" s="12" t="s">
        <v>23</v>
      </c>
      <c r="L15" s="8" t="str">
        <f t="shared" si="0"/>
        <v xml:space="preserve"> StartDateTime  Date() ,</v>
      </c>
    </row>
    <row r="16" spans="2:12" x14ac:dyDescent="0.25">
      <c r="B16" s="9">
        <v>14</v>
      </c>
      <c r="C16" s="9" t="s">
        <v>70</v>
      </c>
      <c r="D16" s="9" t="s">
        <v>86</v>
      </c>
      <c r="E16" s="9" t="s">
        <v>17</v>
      </c>
      <c r="F16" s="9"/>
      <c r="G16" s="9"/>
      <c r="H16" s="11"/>
      <c r="I16" s="9"/>
      <c r="J16" s="12" t="s">
        <v>23</v>
      </c>
      <c r="L16" s="8" t="str">
        <f t="shared" si="0"/>
        <v xml:space="preserve"> EndDateTime  Date() ,</v>
      </c>
    </row>
    <row r="17" spans="2:12" x14ac:dyDescent="0.25">
      <c r="B17" s="9">
        <v>15</v>
      </c>
      <c r="C17" s="9" t="s">
        <v>87</v>
      </c>
      <c r="D17" s="9" t="s">
        <v>90</v>
      </c>
      <c r="E17" s="9" t="s">
        <v>16</v>
      </c>
      <c r="F17" s="9" t="s">
        <v>33</v>
      </c>
      <c r="G17" s="9"/>
      <c r="H17" s="11"/>
      <c r="I17" s="9">
        <v>0</v>
      </c>
      <c r="J17" s="12"/>
      <c r="L17" s="8"/>
    </row>
    <row r="18" spans="2:12" x14ac:dyDescent="0.25">
      <c r="B18" s="9">
        <v>16</v>
      </c>
      <c r="C18" s="9" t="s">
        <v>88</v>
      </c>
      <c r="D18" s="9" t="s">
        <v>89</v>
      </c>
      <c r="E18" s="9" t="s">
        <v>16</v>
      </c>
      <c r="F18" s="9" t="s">
        <v>33</v>
      </c>
      <c r="G18" s="9"/>
      <c r="H18" s="11"/>
      <c r="I18" s="9">
        <v>0</v>
      </c>
      <c r="J18" s="12"/>
      <c r="L18" s="8"/>
    </row>
    <row r="19" spans="2:12" x14ac:dyDescent="0.25">
      <c r="B19" s="9">
        <v>17</v>
      </c>
      <c r="C19" s="9" t="s">
        <v>32</v>
      </c>
      <c r="D19" s="9" t="s">
        <v>74</v>
      </c>
      <c r="E19" s="9" t="s">
        <v>16</v>
      </c>
      <c r="F19" s="9" t="s">
        <v>33</v>
      </c>
      <c r="G19" s="9"/>
      <c r="H19" s="11"/>
      <c r="I19" s="9">
        <v>0</v>
      </c>
      <c r="J19" s="7" t="s">
        <v>34</v>
      </c>
      <c r="L19" s="8" t="str">
        <f>" "&amp;C19&amp;"  "&amp;E19&amp;"("&amp;F19&amp;") ,"</f>
        <v xml:space="preserve"> OrderAmount  Number(17,2) ,</v>
      </c>
    </row>
    <row r="20" spans="2:12" x14ac:dyDescent="0.25">
      <c r="B20" s="9">
        <v>18</v>
      </c>
      <c r="C20" s="9" t="s">
        <v>79</v>
      </c>
      <c r="D20" s="9" t="s">
        <v>83</v>
      </c>
      <c r="E20" s="9" t="s">
        <v>16</v>
      </c>
      <c r="F20" s="9" t="s">
        <v>33</v>
      </c>
      <c r="G20" s="9"/>
      <c r="H20" s="11"/>
      <c r="I20" s="9">
        <v>0</v>
      </c>
      <c r="J20" s="7" t="s">
        <v>34</v>
      </c>
      <c r="L20" s="8" t="str">
        <f>" "&amp;C20&amp;"  "&amp;E20&amp;"("&amp;F20&amp;") ,"</f>
        <v xml:space="preserve"> OrderAmountMin  Number(17,2) ,</v>
      </c>
    </row>
    <row r="21" spans="2:12" x14ac:dyDescent="0.25">
      <c r="B21" s="9">
        <v>19</v>
      </c>
      <c r="C21" s="9" t="s">
        <v>80</v>
      </c>
      <c r="D21" s="9" t="s">
        <v>84</v>
      </c>
      <c r="E21" s="9" t="s">
        <v>16</v>
      </c>
      <c r="F21" s="9" t="s">
        <v>33</v>
      </c>
      <c r="G21" s="9"/>
      <c r="H21" s="11"/>
      <c r="I21" s="9">
        <v>0</v>
      </c>
      <c r="J21" s="7" t="s">
        <v>34</v>
      </c>
      <c r="L21" s="8" t="str">
        <f>" "&amp;C21&amp;"  "&amp;E21&amp;"("&amp;F21&amp;") ,"</f>
        <v xml:space="preserve"> OrderAmountMax  Number(17,2) ,</v>
      </c>
    </row>
    <row r="22" spans="2:12" x14ac:dyDescent="0.25">
      <c r="B22" s="9">
        <v>20</v>
      </c>
      <c r="C22" s="9" t="s">
        <v>81</v>
      </c>
      <c r="D22" s="9" t="s">
        <v>82</v>
      </c>
      <c r="E22" s="9"/>
      <c r="F22" s="9"/>
      <c r="G22" s="9"/>
      <c r="H22" s="11"/>
      <c r="I22" s="9">
        <v>0</v>
      </c>
      <c r="L22" s="8"/>
    </row>
    <row r="23" spans="2:12" x14ac:dyDescent="0.25">
      <c r="B23" s="9">
        <v>21</v>
      </c>
      <c r="C23" s="9" t="s">
        <v>35</v>
      </c>
      <c r="D23" s="9" t="s">
        <v>36</v>
      </c>
      <c r="E23" s="9" t="s">
        <v>16</v>
      </c>
      <c r="F23" s="9" t="s">
        <v>33</v>
      </c>
      <c r="G23" s="9"/>
      <c r="H23" s="11"/>
      <c r="I23" s="9">
        <v>0</v>
      </c>
      <c r="J23" s="7" t="s">
        <v>34</v>
      </c>
      <c r="L23" s="8" t="str">
        <f>" "&amp;C23&amp;"  "&amp;E23&amp;"("&amp;F23&amp;") ,"</f>
        <v xml:space="preserve"> PrepaidAmount  Number(17,2) ,</v>
      </c>
    </row>
    <row r="24" spans="2:12" x14ac:dyDescent="0.25">
      <c r="B24" s="9">
        <v>22</v>
      </c>
      <c r="C24" s="9" t="s">
        <v>18</v>
      </c>
      <c r="D24" s="9" t="s">
        <v>19</v>
      </c>
      <c r="E24" s="9" t="s">
        <v>10</v>
      </c>
      <c r="F24" s="9">
        <v>3</v>
      </c>
      <c r="G24" s="9"/>
      <c r="H24" s="11"/>
      <c r="I24" s="9"/>
      <c r="J24" s="7" t="s">
        <v>37</v>
      </c>
      <c r="L24" s="8" t="str">
        <f>" "&amp;C24&amp;"  "&amp;E24&amp;"("&amp;F24&amp;") ,"</f>
        <v xml:space="preserve"> CurCode  Varchar2(3) ,</v>
      </c>
    </row>
    <row r="25" spans="2:12" ht="33.75" x14ac:dyDescent="0.25">
      <c r="B25" s="9">
        <v>23</v>
      </c>
      <c r="C25" s="9" t="s">
        <v>98</v>
      </c>
      <c r="D25" s="13" t="s">
        <v>99</v>
      </c>
      <c r="E25" s="9" t="s">
        <v>16</v>
      </c>
      <c r="F25" s="9">
        <v>2</v>
      </c>
      <c r="G25" s="9"/>
      <c r="H25" s="11"/>
      <c r="I25" s="9">
        <v>0</v>
      </c>
      <c r="L25" s="8"/>
    </row>
    <row r="26" spans="2:12" x14ac:dyDescent="0.25">
      <c r="B26" s="9">
        <v>24</v>
      </c>
      <c r="C26" s="9" t="s">
        <v>100</v>
      </c>
      <c r="D26" s="9" t="s">
        <v>101</v>
      </c>
      <c r="E26" s="9" t="s">
        <v>16</v>
      </c>
      <c r="F26" s="9">
        <v>4</v>
      </c>
      <c r="G26" s="9"/>
      <c r="H26" s="11"/>
      <c r="I26" s="9"/>
      <c r="L26" s="8"/>
    </row>
    <row r="27" spans="2:12" ht="45" x14ac:dyDescent="0.25">
      <c r="B27" s="9">
        <v>25</v>
      </c>
      <c r="C27" s="9" t="s">
        <v>102</v>
      </c>
      <c r="D27" s="13" t="s">
        <v>103</v>
      </c>
      <c r="E27" s="9" t="s">
        <v>16</v>
      </c>
      <c r="F27" s="9">
        <v>2</v>
      </c>
      <c r="G27" s="9"/>
      <c r="H27" s="11"/>
      <c r="I27" s="9">
        <v>0</v>
      </c>
      <c r="L27" s="8"/>
    </row>
    <row r="28" spans="2:12" x14ac:dyDescent="0.25">
      <c r="B28" s="9">
        <v>26</v>
      </c>
      <c r="C28" s="9" t="s">
        <v>104</v>
      </c>
      <c r="D28" s="9" t="s">
        <v>105</v>
      </c>
      <c r="E28" s="9" t="s">
        <v>16</v>
      </c>
      <c r="F28" s="9" t="s">
        <v>33</v>
      </c>
      <c r="G28" s="9"/>
      <c r="H28" s="11"/>
      <c r="I28" s="9">
        <v>0</v>
      </c>
      <c r="L28" s="8"/>
    </row>
    <row r="29" spans="2:12" x14ac:dyDescent="0.25">
      <c r="B29" s="9">
        <v>27</v>
      </c>
      <c r="C29" s="9" t="s">
        <v>40</v>
      </c>
      <c r="D29" s="9" t="s">
        <v>41</v>
      </c>
      <c r="E29" s="9" t="s">
        <v>17</v>
      </c>
      <c r="F29" s="9"/>
      <c r="G29" s="9"/>
      <c r="H29" s="11"/>
      <c r="I29" s="9"/>
      <c r="J29" s="7" t="s">
        <v>24</v>
      </c>
      <c r="L29" s="8" t="str">
        <f t="shared" ref="L29:L40" si="1">" "&amp;C29&amp;"  "&amp;E29&amp;"("&amp;F29&amp;") ,"</f>
        <v xml:space="preserve"> CancelDateTime  Date() ,</v>
      </c>
    </row>
    <row r="30" spans="2:12" x14ac:dyDescent="0.25">
      <c r="B30" s="9">
        <v>28</v>
      </c>
      <c r="C30" s="9" t="s">
        <v>42</v>
      </c>
      <c r="D30" s="9" t="s">
        <v>43</v>
      </c>
      <c r="E30" s="9" t="s">
        <v>11</v>
      </c>
      <c r="F30" s="9">
        <v>100</v>
      </c>
      <c r="G30" s="9"/>
      <c r="H30" s="11"/>
      <c r="I30" s="9"/>
      <c r="L30" s="8" t="str">
        <f t="shared" si="1"/>
        <v xml:space="preserve"> CancelNote  nVarchar2(100) ,</v>
      </c>
    </row>
    <row r="31" spans="2:12" x14ac:dyDescent="0.25">
      <c r="B31" s="9">
        <v>29</v>
      </c>
      <c r="C31" s="9" t="s">
        <v>44</v>
      </c>
      <c r="D31" s="9" t="s">
        <v>45</v>
      </c>
      <c r="E31" s="9" t="s">
        <v>14</v>
      </c>
      <c r="F31" s="9">
        <v>5</v>
      </c>
      <c r="G31" s="9"/>
      <c r="H31" s="11"/>
      <c r="I31" s="9"/>
      <c r="J31" s="7" t="s">
        <v>27</v>
      </c>
      <c r="L31" s="8" t="str">
        <f t="shared" si="1"/>
        <v xml:space="preserve"> CancelUserNo  number(5) ,</v>
      </c>
    </row>
    <row r="32" spans="2:12" x14ac:dyDescent="0.25">
      <c r="B32" s="9">
        <v>30</v>
      </c>
      <c r="C32" s="9" t="s">
        <v>106</v>
      </c>
      <c r="D32" s="9" t="s">
        <v>109</v>
      </c>
      <c r="E32" s="9" t="s">
        <v>17</v>
      </c>
      <c r="F32" s="9"/>
      <c r="G32" s="9"/>
      <c r="H32" s="11"/>
      <c r="I32" s="9"/>
      <c r="J32" s="7" t="s">
        <v>24</v>
      </c>
      <c r="L32" s="8" t="str">
        <f t="shared" si="1"/>
        <v xml:space="preserve"> ExpireDateTime  Date() ,</v>
      </c>
    </row>
    <row r="33" spans="2:12" x14ac:dyDescent="0.25">
      <c r="B33" s="9">
        <v>31</v>
      </c>
      <c r="C33" s="9" t="s">
        <v>107</v>
      </c>
      <c r="D33" s="9" t="s">
        <v>110</v>
      </c>
      <c r="E33" s="9" t="s">
        <v>11</v>
      </c>
      <c r="F33" s="9">
        <v>100</v>
      </c>
      <c r="G33" s="9"/>
      <c r="H33" s="11"/>
      <c r="I33" s="9"/>
      <c r="L33" s="8" t="str">
        <f t="shared" si="1"/>
        <v xml:space="preserve"> ExpireNote  nVarchar2(100) ,</v>
      </c>
    </row>
    <row r="34" spans="2:12" x14ac:dyDescent="0.25">
      <c r="B34" s="9">
        <v>32</v>
      </c>
      <c r="C34" s="9" t="s">
        <v>108</v>
      </c>
      <c r="D34" s="9" t="s">
        <v>111</v>
      </c>
      <c r="E34" s="9" t="s">
        <v>14</v>
      </c>
      <c r="F34" s="9">
        <v>5</v>
      </c>
      <c r="G34" s="9"/>
      <c r="H34" s="11"/>
      <c r="I34" s="9"/>
      <c r="J34" s="7" t="s">
        <v>27</v>
      </c>
      <c r="L34" s="8" t="str">
        <f t="shared" si="1"/>
        <v xml:space="preserve"> ExpireUserNo  number(5) ,</v>
      </c>
    </row>
    <row r="35" spans="2:12" x14ac:dyDescent="0.25">
      <c r="B35" s="9">
        <v>33</v>
      </c>
      <c r="C35" s="9" t="s">
        <v>112</v>
      </c>
      <c r="D35" s="9" t="s">
        <v>115</v>
      </c>
      <c r="E35" s="9" t="s">
        <v>17</v>
      </c>
      <c r="F35" s="9"/>
      <c r="G35" s="9"/>
      <c r="H35" s="11"/>
      <c r="I35" s="9"/>
      <c r="J35" s="7" t="s">
        <v>24</v>
      </c>
      <c r="L35" s="8" t="str">
        <f t="shared" si="1"/>
        <v xml:space="preserve"> ConfirmDateTime  Date() ,</v>
      </c>
    </row>
    <row r="36" spans="2:12" x14ac:dyDescent="0.25">
      <c r="B36" s="9">
        <v>34</v>
      </c>
      <c r="C36" s="9" t="s">
        <v>113</v>
      </c>
      <c r="D36" s="9" t="s">
        <v>116</v>
      </c>
      <c r="E36" s="9" t="s">
        <v>11</v>
      </c>
      <c r="F36" s="9">
        <v>100</v>
      </c>
      <c r="G36" s="9"/>
      <c r="H36" s="11"/>
      <c r="I36" s="9"/>
      <c r="L36" s="8" t="str">
        <f t="shared" si="1"/>
        <v xml:space="preserve"> ConfirmNote  nVarchar2(100) ,</v>
      </c>
    </row>
    <row r="37" spans="2:12" x14ac:dyDescent="0.25">
      <c r="B37" s="9">
        <v>35</v>
      </c>
      <c r="C37" s="9" t="s">
        <v>114</v>
      </c>
      <c r="D37" s="9" t="s">
        <v>117</v>
      </c>
      <c r="E37" s="9" t="s">
        <v>14</v>
      </c>
      <c r="F37" s="9">
        <v>5</v>
      </c>
      <c r="G37" s="9"/>
      <c r="H37" s="11"/>
      <c r="I37" s="9"/>
      <c r="J37" s="7" t="s">
        <v>27</v>
      </c>
      <c r="L37" s="8" t="str">
        <f t="shared" si="1"/>
        <v xml:space="preserve"> ConfirmUserNo  number(5) ,</v>
      </c>
    </row>
    <row r="38" spans="2:12" x14ac:dyDescent="0.25">
      <c r="B38" s="9">
        <v>36</v>
      </c>
      <c r="C38" s="9" t="s">
        <v>118</v>
      </c>
      <c r="D38" s="9" t="s">
        <v>121</v>
      </c>
      <c r="E38" s="9" t="s">
        <v>17</v>
      </c>
      <c r="F38" s="9"/>
      <c r="G38" s="9"/>
      <c r="H38" s="11"/>
      <c r="I38" s="9"/>
      <c r="J38" s="7" t="s">
        <v>24</v>
      </c>
      <c r="L38" s="8" t="str">
        <f t="shared" si="1"/>
        <v xml:space="preserve"> SaleDateTime  Date() ,</v>
      </c>
    </row>
    <row r="39" spans="2:12" x14ac:dyDescent="0.25">
      <c r="B39" s="9">
        <v>37</v>
      </c>
      <c r="C39" s="9" t="s">
        <v>119</v>
      </c>
      <c r="D39" s="9" t="s">
        <v>120</v>
      </c>
      <c r="E39" s="9" t="s">
        <v>11</v>
      </c>
      <c r="F39" s="9">
        <v>100</v>
      </c>
      <c r="G39" s="9"/>
      <c r="H39" s="11"/>
      <c r="I39" s="9"/>
      <c r="L39" s="8" t="str">
        <f t="shared" si="1"/>
        <v xml:space="preserve"> SalesNo  nVarchar2(100) ,</v>
      </c>
    </row>
    <row r="40" spans="2:12" x14ac:dyDescent="0.2">
      <c r="B40" s="9">
        <v>38</v>
      </c>
      <c r="C40" s="16" t="s">
        <v>15</v>
      </c>
      <c r="D40" s="17" t="s">
        <v>75</v>
      </c>
      <c r="E40" s="16" t="s">
        <v>65</v>
      </c>
      <c r="F40" s="16">
        <v>20</v>
      </c>
      <c r="G40" s="9"/>
      <c r="H40" s="11"/>
      <c r="I40" s="9"/>
      <c r="L40" s="8" t="str">
        <f t="shared" si="1"/>
        <v xml:space="preserve"> ContractNo  nvarchar2(20) ,</v>
      </c>
    </row>
    <row r="41" spans="2:12" x14ac:dyDescent="0.25">
      <c r="L41" s="8" t="str">
        <f>"PRIMARY KEY (OrderNo)"</f>
        <v>PRIMARY KEY (OrderNo)</v>
      </c>
    </row>
    <row r="42" spans="2:12" x14ac:dyDescent="0.25">
      <c r="L42" s="8" t="s">
        <v>12</v>
      </c>
    </row>
    <row r="43" spans="2:12" x14ac:dyDescent="0.25">
      <c r="B43" s="4" t="s">
        <v>48</v>
      </c>
      <c r="C43" s="4"/>
      <c r="D43" s="4" t="s">
        <v>49</v>
      </c>
    </row>
    <row r="44" spans="2:12" x14ac:dyDescent="0.25">
      <c r="B44" s="5" t="s">
        <v>0</v>
      </c>
      <c r="C44" s="5" t="s">
        <v>1</v>
      </c>
      <c r="D44" s="5" t="s">
        <v>2</v>
      </c>
      <c r="E44" s="5" t="s">
        <v>3</v>
      </c>
      <c r="F44" s="5" t="s">
        <v>4</v>
      </c>
      <c r="G44" s="5" t="s">
        <v>5</v>
      </c>
      <c r="H44" s="6" t="s">
        <v>6</v>
      </c>
      <c r="I44" s="5" t="s">
        <v>7</v>
      </c>
      <c r="J44" s="7" t="s">
        <v>8</v>
      </c>
      <c r="L44" s="8" t="str">
        <f>"create table "&amp;B43&amp;" ("</f>
        <v>create table OrderProduct (</v>
      </c>
    </row>
    <row r="45" spans="2:12" s="4" customFormat="1" x14ac:dyDescent="0.25">
      <c r="B45" s="4">
        <v>1</v>
      </c>
      <c r="C45" s="4" t="s">
        <v>13</v>
      </c>
      <c r="D45" s="4" t="s">
        <v>47</v>
      </c>
      <c r="E45" s="4" t="s">
        <v>10</v>
      </c>
      <c r="F45" s="4">
        <v>20</v>
      </c>
      <c r="G45" s="4">
        <v>1</v>
      </c>
      <c r="H45" s="19"/>
      <c r="J45" s="18" t="s">
        <v>46</v>
      </c>
      <c r="L45" s="21" t="str">
        <f>" "&amp;C45&amp;"  "&amp;E45&amp;"("&amp;F45&amp;") ,"</f>
        <v xml:space="preserve"> OrderNo  Varchar2(20) ,</v>
      </c>
    </row>
    <row r="46" spans="2:12" s="4" customFormat="1" x14ac:dyDescent="0.25">
      <c r="B46" s="4">
        <v>2</v>
      </c>
      <c r="C46" s="4" t="s">
        <v>28</v>
      </c>
      <c r="D46" s="4" t="s">
        <v>50</v>
      </c>
      <c r="E46" s="4" t="s">
        <v>10</v>
      </c>
      <c r="F46" s="4">
        <v>20</v>
      </c>
      <c r="G46" s="4">
        <v>2</v>
      </c>
      <c r="H46" s="19"/>
      <c r="J46" s="18"/>
      <c r="L46" s="21" t="str">
        <f>" "&amp;C46&amp;"  "&amp;E46&amp;"("&amp;F46&amp;") ,"</f>
        <v xml:space="preserve"> ProdNo  Varchar2(20) ,</v>
      </c>
    </row>
    <row r="47" spans="2:12" s="4" customFormat="1" ht="45" x14ac:dyDescent="0.25">
      <c r="B47" s="4">
        <v>3</v>
      </c>
      <c r="C47" s="4" t="s">
        <v>29</v>
      </c>
      <c r="D47" s="18" t="s">
        <v>167</v>
      </c>
      <c r="E47" s="4" t="s">
        <v>16</v>
      </c>
      <c r="F47" s="4">
        <v>2</v>
      </c>
      <c r="G47" s="4">
        <v>3</v>
      </c>
      <c r="H47" s="19"/>
      <c r="J47" s="18" t="s">
        <v>34</v>
      </c>
      <c r="L47" s="21" t="str">
        <f>" "&amp;C47&amp;"  "&amp;E47&amp;"("&amp;F47&amp;") ,"</f>
        <v xml:space="preserve"> ProdType  Number(2) ,</v>
      </c>
    </row>
    <row r="48" spans="2:12" x14ac:dyDescent="0.25">
      <c r="B48" s="5">
        <v>4</v>
      </c>
      <c r="C48" s="5" t="s">
        <v>52</v>
      </c>
      <c r="D48" s="7" t="s">
        <v>53</v>
      </c>
      <c r="E48" s="5" t="s">
        <v>16</v>
      </c>
      <c r="F48" s="9" t="s">
        <v>33</v>
      </c>
      <c r="I48" s="5">
        <v>0</v>
      </c>
      <c r="J48" s="7" t="s">
        <v>39</v>
      </c>
      <c r="L48" s="8" t="str">
        <f>" "&amp;C48&amp;"  "&amp;E48&amp;"("&amp;F48&amp;") ,"</f>
        <v xml:space="preserve"> Qty  Number(17,2) ,</v>
      </c>
    </row>
    <row r="49" spans="2:12" x14ac:dyDescent="0.25">
      <c r="B49" s="5">
        <v>5</v>
      </c>
      <c r="C49" s="5" t="s">
        <v>123</v>
      </c>
      <c r="D49" s="7" t="s">
        <v>125</v>
      </c>
      <c r="E49" s="5" t="s">
        <v>16</v>
      </c>
      <c r="F49" s="9" t="s">
        <v>33</v>
      </c>
      <c r="I49" s="5">
        <v>0</v>
      </c>
      <c r="L49" s="8"/>
    </row>
    <row r="50" spans="2:12" x14ac:dyDescent="0.25">
      <c r="B50" s="5">
        <v>6</v>
      </c>
      <c r="C50" s="5" t="s">
        <v>124</v>
      </c>
      <c r="D50" s="7" t="s">
        <v>126</v>
      </c>
      <c r="E50" s="5" t="s">
        <v>16</v>
      </c>
      <c r="F50" s="9" t="s">
        <v>33</v>
      </c>
      <c r="I50" s="5">
        <v>0</v>
      </c>
      <c r="L50" s="8"/>
    </row>
    <row r="51" spans="2:12" ht="45" x14ac:dyDescent="0.25">
      <c r="B51" s="5">
        <v>7</v>
      </c>
      <c r="C51" s="9" t="s">
        <v>102</v>
      </c>
      <c r="D51" s="13" t="s">
        <v>103</v>
      </c>
      <c r="E51" s="9" t="s">
        <v>16</v>
      </c>
      <c r="F51" s="9">
        <v>2</v>
      </c>
      <c r="G51" s="9"/>
      <c r="H51" s="11"/>
      <c r="I51" s="9">
        <v>0</v>
      </c>
      <c r="L51" s="8"/>
    </row>
    <row r="52" spans="2:12" x14ac:dyDescent="0.25">
      <c r="B52" s="5">
        <v>8</v>
      </c>
      <c r="C52" s="9" t="s">
        <v>104</v>
      </c>
      <c r="D52" s="9" t="s">
        <v>105</v>
      </c>
      <c r="E52" s="9" t="s">
        <v>16</v>
      </c>
      <c r="F52" s="9" t="s">
        <v>33</v>
      </c>
      <c r="G52" s="9"/>
      <c r="H52" s="11"/>
      <c r="I52" s="9">
        <v>0</v>
      </c>
      <c r="L52" s="8"/>
    </row>
    <row r="53" spans="2:12" x14ac:dyDescent="0.25">
      <c r="B53" s="5">
        <v>9</v>
      </c>
      <c r="C53" s="5" t="s">
        <v>127</v>
      </c>
      <c r="D53" s="7" t="s">
        <v>168</v>
      </c>
      <c r="E53" s="9" t="s">
        <v>16</v>
      </c>
      <c r="F53" s="9" t="s">
        <v>33</v>
      </c>
      <c r="G53" s="9"/>
      <c r="H53" s="11"/>
      <c r="I53" s="9">
        <v>0</v>
      </c>
      <c r="L53" s="8"/>
    </row>
    <row r="54" spans="2:12" x14ac:dyDescent="0.25">
      <c r="L54" s="8" t="str">
        <f>"PRIMARY KEY (OrderNo, GroupNo, ProdNo, ProdType)"</f>
        <v>PRIMARY KEY (OrderNo, GroupNo, ProdNo, ProdType)</v>
      </c>
    </row>
    <row r="55" spans="2:12" x14ac:dyDescent="0.25">
      <c r="L55" s="8" t="s">
        <v>12</v>
      </c>
    </row>
    <row r="56" spans="2:12" x14ac:dyDescent="0.25">
      <c r="B56" s="4" t="s">
        <v>128</v>
      </c>
      <c r="C56" s="4"/>
      <c r="D56" s="4" t="s">
        <v>129</v>
      </c>
    </row>
    <row r="57" spans="2:12" x14ac:dyDescent="0.25">
      <c r="B57" s="5" t="s">
        <v>0</v>
      </c>
      <c r="C57" s="5" t="s">
        <v>1</v>
      </c>
      <c r="D57" s="5" t="s">
        <v>2</v>
      </c>
      <c r="E57" s="5" t="s">
        <v>3</v>
      </c>
      <c r="F57" s="5" t="s">
        <v>4</v>
      </c>
      <c r="G57" s="5" t="s">
        <v>5</v>
      </c>
      <c r="H57" s="6" t="s">
        <v>6</v>
      </c>
      <c r="I57" s="5" t="s">
        <v>7</v>
      </c>
      <c r="J57" s="7" t="s">
        <v>8</v>
      </c>
      <c r="L57" s="8" t="str">
        <f>"create table "&amp;B56&amp;" ("</f>
        <v>create table OrderProductPrice (</v>
      </c>
    </row>
    <row r="58" spans="2:12" s="4" customFormat="1" x14ac:dyDescent="0.25">
      <c r="B58" s="4">
        <v>1</v>
      </c>
      <c r="C58" s="4" t="s">
        <v>13</v>
      </c>
      <c r="D58" s="4" t="s">
        <v>47</v>
      </c>
      <c r="E58" s="4" t="s">
        <v>10</v>
      </c>
      <c r="F58" s="4">
        <v>20</v>
      </c>
      <c r="G58" s="4">
        <v>1</v>
      </c>
      <c r="H58" s="19"/>
      <c r="J58" s="18" t="s">
        <v>46</v>
      </c>
      <c r="L58" s="21" t="str">
        <f>" "&amp;C58&amp;"  "&amp;E58&amp;"("&amp;F58&amp;") ,"</f>
        <v xml:space="preserve"> OrderNo  Varchar2(20) ,</v>
      </c>
    </row>
    <row r="59" spans="2:12" s="4" customFormat="1" x14ac:dyDescent="0.25">
      <c r="B59" s="4">
        <v>2</v>
      </c>
      <c r="C59" s="4" t="s">
        <v>28</v>
      </c>
      <c r="D59" s="4" t="s">
        <v>50</v>
      </c>
      <c r="E59" s="4" t="s">
        <v>10</v>
      </c>
      <c r="F59" s="4">
        <v>20</v>
      </c>
      <c r="G59" s="4">
        <v>2</v>
      </c>
      <c r="H59" s="19"/>
      <c r="J59" s="18"/>
      <c r="L59" s="21" t="str">
        <f>" "&amp;C59&amp;"  "&amp;E59&amp;"("&amp;F59&amp;") ,"</f>
        <v xml:space="preserve"> ProdNo  Varchar2(20) ,</v>
      </c>
    </row>
    <row r="60" spans="2:12" s="4" customFormat="1" ht="45" x14ac:dyDescent="0.25">
      <c r="B60" s="4">
        <v>3</v>
      </c>
      <c r="C60" s="4" t="s">
        <v>29</v>
      </c>
      <c r="D60" s="18" t="s">
        <v>167</v>
      </c>
      <c r="E60" s="4" t="s">
        <v>16</v>
      </c>
      <c r="F60" s="4">
        <v>2</v>
      </c>
      <c r="G60" s="4">
        <v>3</v>
      </c>
      <c r="H60" s="19"/>
      <c r="J60" s="18" t="s">
        <v>34</v>
      </c>
      <c r="L60" s="21" t="str">
        <f>" "&amp;C60&amp;"  "&amp;E60&amp;"("&amp;F60&amp;") ,"</f>
        <v xml:space="preserve"> ProdType  Number(2) ,</v>
      </c>
    </row>
    <row r="61" spans="2:12" s="4" customFormat="1" x14ac:dyDescent="0.25">
      <c r="B61" s="4">
        <v>4</v>
      </c>
      <c r="C61" s="22" t="s">
        <v>164</v>
      </c>
      <c r="D61" s="23" t="s">
        <v>165</v>
      </c>
      <c r="E61" s="22" t="s">
        <v>10</v>
      </c>
      <c r="F61" s="24">
        <v>20</v>
      </c>
      <c r="G61" s="22">
        <v>4</v>
      </c>
      <c r="H61" s="25"/>
      <c r="I61" s="22">
        <v>0</v>
      </c>
      <c r="J61" s="18" t="s">
        <v>39</v>
      </c>
      <c r="L61" s="21" t="str">
        <f>" "&amp;C61&amp;"  "&amp;E61&amp;"("&amp;F61&amp;") ,"</f>
        <v xml:space="preserve"> PriceTypeID  Varchar2(20) ,</v>
      </c>
    </row>
    <row r="62" spans="2:12" ht="45" x14ac:dyDescent="0.25">
      <c r="B62" s="5">
        <v>5</v>
      </c>
      <c r="C62" s="9" t="s">
        <v>102</v>
      </c>
      <c r="D62" s="13" t="s">
        <v>103</v>
      </c>
      <c r="E62" s="9" t="s">
        <v>16</v>
      </c>
      <c r="F62" s="9">
        <v>2</v>
      </c>
      <c r="G62" s="9"/>
      <c r="H62" s="11"/>
      <c r="I62" s="9">
        <v>0</v>
      </c>
      <c r="L62" s="8"/>
    </row>
    <row r="63" spans="2:12" x14ac:dyDescent="0.25">
      <c r="B63" s="5">
        <v>6</v>
      </c>
      <c r="C63" s="9" t="s">
        <v>104</v>
      </c>
      <c r="D63" s="9" t="s">
        <v>105</v>
      </c>
      <c r="E63" s="9" t="s">
        <v>16</v>
      </c>
      <c r="F63" s="9" t="s">
        <v>33</v>
      </c>
      <c r="G63" s="9"/>
      <c r="H63" s="11"/>
      <c r="I63" s="9">
        <v>0</v>
      </c>
      <c r="L63" s="8"/>
    </row>
    <row r="64" spans="2:12" x14ac:dyDescent="0.25">
      <c r="B64" s="5">
        <v>7</v>
      </c>
      <c r="C64" s="5" t="s">
        <v>127</v>
      </c>
      <c r="D64" s="7" t="s">
        <v>168</v>
      </c>
      <c r="E64" s="9" t="s">
        <v>16</v>
      </c>
      <c r="F64" s="9" t="s">
        <v>33</v>
      </c>
      <c r="G64" s="9"/>
      <c r="H64" s="11"/>
      <c r="I64" s="9">
        <v>0</v>
      </c>
      <c r="L64" s="8"/>
    </row>
    <row r="65" spans="2:12" x14ac:dyDescent="0.25">
      <c r="L65" s="8" t="str">
        <f>"PRIMARY KEY (OrderNo, GroupNo, ProdNo, ProdType)"</f>
        <v>PRIMARY KEY (OrderNo, GroupNo, ProdNo, ProdType)</v>
      </c>
    </row>
    <row r="66" spans="2:12" x14ac:dyDescent="0.25">
      <c r="L66" s="8" t="s">
        <v>12</v>
      </c>
    </row>
    <row r="67" spans="2:12" x14ac:dyDescent="0.25">
      <c r="B67" s="4" t="s">
        <v>130</v>
      </c>
      <c r="C67" s="4"/>
      <c r="D67" s="4" t="s">
        <v>131</v>
      </c>
    </row>
    <row r="68" spans="2:12" x14ac:dyDescent="0.25">
      <c r="B68" s="5" t="s">
        <v>0</v>
      </c>
      <c r="C68" s="5" t="s">
        <v>1</v>
      </c>
      <c r="D68" s="5" t="s">
        <v>2</v>
      </c>
      <c r="E68" s="5" t="s">
        <v>3</v>
      </c>
      <c r="F68" s="5" t="s">
        <v>4</v>
      </c>
      <c r="G68" s="5" t="s">
        <v>5</v>
      </c>
      <c r="H68" s="6" t="s">
        <v>6</v>
      </c>
      <c r="I68" s="5" t="s">
        <v>7</v>
      </c>
      <c r="J68" s="7" t="s">
        <v>8</v>
      </c>
      <c r="L68" s="8" t="str">
        <f>"create table "&amp;B67&amp;" ("</f>
        <v>create table OrderPersonal (</v>
      </c>
    </row>
    <row r="69" spans="2:12" x14ac:dyDescent="0.25">
      <c r="B69" s="5">
        <v>1</v>
      </c>
      <c r="C69" s="4" t="s">
        <v>13</v>
      </c>
      <c r="D69" s="4" t="s">
        <v>47</v>
      </c>
      <c r="E69" s="4" t="s">
        <v>10</v>
      </c>
      <c r="F69" s="4">
        <v>20</v>
      </c>
      <c r="G69" s="4">
        <v>1</v>
      </c>
      <c r="J69" s="7" t="s">
        <v>46</v>
      </c>
      <c r="L69" s="8" t="str">
        <f>" "&amp;C69&amp;"  "&amp;E69&amp;"("&amp;F69&amp;") ,"</f>
        <v xml:space="preserve"> OrderNo  Varchar2(20) ,</v>
      </c>
    </row>
    <row r="70" spans="2:12" x14ac:dyDescent="0.25">
      <c r="B70" s="5">
        <v>2</v>
      </c>
      <c r="C70" s="4" t="s">
        <v>161</v>
      </c>
      <c r="D70" s="4" t="s">
        <v>162</v>
      </c>
      <c r="E70" s="4" t="s">
        <v>14</v>
      </c>
      <c r="F70" s="4">
        <v>4</v>
      </c>
      <c r="G70" s="4">
        <v>2</v>
      </c>
      <c r="L70" s="8"/>
    </row>
    <row r="71" spans="2:12" x14ac:dyDescent="0.25">
      <c r="B71" s="5">
        <v>3</v>
      </c>
      <c r="C71" s="5" t="s">
        <v>132</v>
      </c>
      <c r="D71" s="7" t="s">
        <v>133</v>
      </c>
      <c r="E71" s="5" t="s">
        <v>65</v>
      </c>
      <c r="F71" s="5">
        <v>50</v>
      </c>
      <c r="L71" s="8"/>
    </row>
    <row r="72" spans="2:12" x14ac:dyDescent="0.25">
      <c r="B72" s="5">
        <v>4</v>
      </c>
      <c r="C72" s="5" t="s">
        <v>134</v>
      </c>
      <c r="D72" s="7" t="s">
        <v>135</v>
      </c>
      <c r="E72" s="5" t="s">
        <v>65</v>
      </c>
      <c r="F72" s="5">
        <v>100</v>
      </c>
      <c r="H72" s="19"/>
      <c r="I72" s="4"/>
      <c r="J72" s="18"/>
      <c r="L72" s="8"/>
    </row>
    <row r="73" spans="2:12" x14ac:dyDescent="0.25">
      <c r="B73" s="5">
        <v>5</v>
      </c>
      <c r="C73" s="5" t="s">
        <v>136</v>
      </c>
      <c r="D73" s="7" t="s">
        <v>137</v>
      </c>
      <c r="E73" s="5" t="s">
        <v>65</v>
      </c>
      <c r="F73" s="5">
        <v>100</v>
      </c>
      <c r="L73" s="8"/>
    </row>
    <row r="74" spans="2:12" x14ac:dyDescent="0.25">
      <c r="B74" s="5">
        <v>6</v>
      </c>
      <c r="C74" s="5" t="s">
        <v>138</v>
      </c>
      <c r="D74" s="7" t="s">
        <v>139</v>
      </c>
      <c r="E74" s="5" t="s">
        <v>65</v>
      </c>
      <c r="F74" s="5">
        <v>100</v>
      </c>
      <c r="L74" s="8"/>
    </row>
    <row r="75" spans="2:12" x14ac:dyDescent="0.25">
      <c r="B75" s="5">
        <v>7</v>
      </c>
      <c r="C75" s="5" t="s">
        <v>140</v>
      </c>
      <c r="D75" s="7" t="s">
        <v>141</v>
      </c>
      <c r="E75" s="5" t="s">
        <v>14</v>
      </c>
      <c r="F75" s="5">
        <v>1</v>
      </c>
      <c r="L75" s="8"/>
    </row>
    <row r="76" spans="2:12" x14ac:dyDescent="0.25">
      <c r="B76" s="5">
        <v>8</v>
      </c>
      <c r="C76" s="5" t="s">
        <v>142</v>
      </c>
      <c r="D76" s="7" t="s">
        <v>143</v>
      </c>
      <c r="E76" s="5" t="s">
        <v>59</v>
      </c>
      <c r="L76" s="8"/>
    </row>
    <row r="77" spans="2:12" x14ac:dyDescent="0.25">
      <c r="B77" s="5">
        <v>9</v>
      </c>
      <c r="C77" s="5" t="s">
        <v>144</v>
      </c>
      <c r="D77" s="7" t="s">
        <v>145</v>
      </c>
      <c r="E77" s="5" t="s">
        <v>65</v>
      </c>
      <c r="F77" s="5">
        <v>100</v>
      </c>
      <c r="L77" s="8"/>
    </row>
    <row r="78" spans="2:12" x14ac:dyDescent="0.25">
      <c r="B78" s="5">
        <v>10</v>
      </c>
      <c r="C78" s="5" t="s">
        <v>146</v>
      </c>
      <c r="D78" s="7" t="s">
        <v>147</v>
      </c>
      <c r="E78" s="5" t="s">
        <v>14</v>
      </c>
      <c r="F78" s="5">
        <v>12</v>
      </c>
      <c r="L78" s="8"/>
    </row>
    <row r="79" spans="2:12" x14ac:dyDescent="0.25">
      <c r="B79" s="5">
        <v>11</v>
      </c>
      <c r="C79" s="5" t="s">
        <v>148</v>
      </c>
      <c r="D79" s="7" t="s">
        <v>149</v>
      </c>
      <c r="E79" s="5" t="s">
        <v>65</v>
      </c>
      <c r="F79" s="5">
        <v>100</v>
      </c>
      <c r="L79" s="8"/>
    </row>
    <row r="80" spans="2:12" x14ac:dyDescent="0.25">
      <c r="B80" s="5">
        <v>12</v>
      </c>
      <c r="C80" s="5" t="s">
        <v>150</v>
      </c>
      <c r="D80" s="7" t="s">
        <v>151</v>
      </c>
      <c r="E80" s="5" t="s">
        <v>14</v>
      </c>
      <c r="F80" s="5">
        <v>4</v>
      </c>
      <c r="L80" s="8"/>
    </row>
    <row r="81" spans="2:12" x14ac:dyDescent="0.25">
      <c r="B81" s="5">
        <v>13</v>
      </c>
      <c r="C81" s="5" t="s">
        <v>152</v>
      </c>
      <c r="D81" s="7" t="s">
        <v>153</v>
      </c>
      <c r="E81" s="5" t="s">
        <v>14</v>
      </c>
      <c r="F81" s="5">
        <v>3</v>
      </c>
      <c r="L81" s="8"/>
    </row>
    <row r="82" spans="2:12" x14ac:dyDescent="0.25">
      <c r="B82" s="5">
        <v>14</v>
      </c>
      <c r="C82" s="5" t="s">
        <v>154</v>
      </c>
      <c r="D82" s="7" t="s">
        <v>155</v>
      </c>
      <c r="E82" s="5" t="s">
        <v>14</v>
      </c>
      <c r="F82" s="5" t="s">
        <v>156</v>
      </c>
      <c r="L82" s="8"/>
    </row>
    <row r="83" spans="2:12" x14ac:dyDescent="0.25">
      <c r="B83" s="5">
        <v>15</v>
      </c>
      <c r="C83" s="20" t="s">
        <v>159</v>
      </c>
      <c r="D83" s="20" t="s">
        <v>160</v>
      </c>
      <c r="E83" s="20" t="s">
        <v>10</v>
      </c>
      <c r="F83" s="20">
        <v>20</v>
      </c>
      <c r="I83" s="5">
        <v>0</v>
      </c>
      <c r="L83" s="8"/>
    </row>
    <row r="84" spans="2:12" x14ac:dyDescent="0.25">
      <c r="L84" s="8" t="str">
        <f>"PRIMARY KEY (OrderNo, GroupNo, ProdNo, ProdType)"</f>
        <v>PRIMARY KEY (OrderNo, GroupNo, ProdNo, ProdType)</v>
      </c>
    </row>
    <row r="85" spans="2:12" x14ac:dyDescent="0.25">
      <c r="L85" s="8"/>
    </row>
    <row r="86" spans="2:12" x14ac:dyDescent="0.25">
      <c r="B86" s="4" t="s">
        <v>157</v>
      </c>
      <c r="C86" s="4"/>
      <c r="D86" s="4" t="s">
        <v>158</v>
      </c>
    </row>
    <row r="87" spans="2:12" x14ac:dyDescent="0.25">
      <c r="B87" s="5" t="s">
        <v>0</v>
      </c>
      <c r="C87" s="5" t="s">
        <v>1</v>
      </c>
      <c r="D87" s="5" t="s">
        <v>2</v>
      </c>
      <c r="E87" s="5" t="s">
        <v>3</v>
      </c>
      <c r="F87" s="5" t="s">
        <v>4</v>
      </c>
      <c r="G87" s="5" t="s">
        <v>5</v>
      </c>
      <c r="H87" s="6" t="s">
        <v>6</v>
      </c>
      <c r="I87" s="5" t="s">
        <v>7</v>
      </c>
      <c r="J87" s="7" t="s">
        <v>8</v>
      </c>
      <c r="L87" s="8" t="str">
        <f>"create table "&amp;B86&amp;" ("</f>
        <v>create table OrderPersonalProduct (</v>
      </c>
    </row>
    <row r="88" spans="2:12" x14ac:dyDescent="0.25">
      <c r="B88" s="5">
        <v>1</v>
      </c>
      <c r="C88" s="4" t="s">
        <v>13</v>
      </c>
      <c r="D88" s="4" t="s">
        <v>47</v>
      </c>
      <c r="E88" s="4" t="s">
        <v>10</v>
      </c>
      <c r="F88" s="4">
        <v>20</v>
      </c>
      <c r="G88" s="4">
        <v>1</v>
      </c>
      <c r="J88" s="7" t="s">
        <v>46</v>
      </c>
      <c r="L88" s="8" t="str">
        <f>" "&amp;C88&amp;"  "&amp;E88&amp;"("&amp;F88&amp;") ,"</f>
        <v xml:space="preserve"> OrderNo  Varchar2(20) ,</v>
      </c>
    </row>
    <row r="89" spans="2:12" x14ac:dyDescent="0.25">
      <c r="B89" s="5">
        <v>2</v>
      </c>
      <c r="C89" s="4" t="s">
        <v>161</v>
      </c>
      <c r="D89" s="4" t="s">
        <v>162</v>
      </c>
      <c r="E89" s="4" t="s">
        <v>14</v>
      </c>
      <c r="F89" s="4">
        <v>4</v>
      </c>
      <c r="G89" s="4">
        <v>2</v>
      </c>
      <c r="L89" s="8"/>
    </row>
    <row r="90" spans="2:12" x14ac:dyDescent="0.25">
      <c r="B90" s="5">
        <v>3</v>
      </c>
      <c r="C90" s="4" t="s">
        <v>28</v>
      </c>
      <c r="D90" s="4" t="s">
        <v>50</v>
      </c>
      <c r="E90" s="4" t="s">
        <v>10</v>
      </c>
      <c r="F90" s="4">
        <v>20</v>
      </c>
      <c r="G90" s="4">
        <v>3</v>
      </c>
      <c r="L90" s="8" t="str">
        <f>" "&amp;C90&amp;"  "&amp;E90&amp;"("&amp;F90&amp;") ,"</f>
        <v xml:space="preserve"> ProdNo  Varchar2(20) ,</v>
      </c>
    </row>
    <row r="91" spans="2:12" ht="33.75" x14ac:dyDescent="0.25">
      <c r="B91" s="5">
        <v>4</v>
      </c>
      <c r="C91" s="4" t="s">
        <v>29</v>
      </c>
      <c r="D91" s="18" t="s">
        <v>51</v>
      </c>
      <c r="E91" s="4" t="s">
        <v>16</v>
      </c>
      <c r="F91" s="4">
        <v>2</v>
      </c>
      <c r="G91" s="4">
        <v>4</v>
      </c>
      <c r="H91" s="19"/>
      <c r="I91" s="4"/>
      <c r="J91" s="18" t="s">
        <v>34</v>
      </c>
      <c r="L91" s="8" t="str">
        <f>" "&amp;C91&amp;"  "&amp;E91&amp;"("&amp;F91&amp;") ,"</f>
        <v xml:space="preserve"> ProdType  Number(2) ,</v>
      </c>
    </row>
    <row r="92" spans="2:12" x14ac:dyDescent="0.25">
      <c r="B92" s="5">
        <v>4</v>
      </c>
      <c r="C92" s="5" t="s">
        <v>52</v>
      </c>
      <c r="D92" s="7" t="s">
        <v>53</v>
      </c>
      <c r="E92" s="5" t="s">
        <v>16</v>
      </c>
      <c r="F92" s="9" t="s">
        <v>33</v>
      </c>
      <c r="I92" s="5">
        <v>1</v>
      </c>
      <c r="J92" s="7" t="s">
        <v>39</v>
      </c>
      <c r="L92" s="8" t="str">
        <f>" "&amp;C92&amp;"  "&amp;E92&amp;"("&amp;F92&amp;") ,"</f>
        <v xml:space="preserve"> Qty  Number(17,2) ,</v>
      </c>
    </row>
    <row r="93" spans="2:12" x14ac:dyDescent="0.25">
      <c r="L93" s="8" t="s">
        <v>12</v>
      </c>
    </row>
    <row r="94" spans="2:12" x14ac:dyDescent="0.25">
      <c r="L94" s="8"/>
    </row>
    <row r="95" spans="2:12" x14ac:dyDescent="0.25">
      <c r="B95" s="4" t="s">
        <v>66</v>
      </c>
      <c r="C95" s="4"/>
      <c r="D95" s="4" t="s">
        <v>54</v>
      </c>
    </row>
    <row r="96" spans="2:12" x14ac:dyDescent="0.25">
      <c r="B96" s="5" t="s">
        <v>0</v>
      </c>
      <c r="C96" s="5" t="s">
        <v>1</v>
      </c>
      <c r="D96" s="5" t="s">
        <v>2</v>
      </c>
      <c r="E96" s="5" t="s">
        <v>3</v>
      </c>
      <c r="F96" s="5" t="s">
        <v>4</v>
      </c>
      <c r="G96" s="5" t="s">
        <v>5</v>
      </c>
      <c r="H96" s="6" t="s">
        <v>6</v>
      </c>
      <c r="I96" s="5" t="s">
        <v>7</v>
      </c>
      <c r="J96" s="7" t="s">
        <v>8</v>
      </c>
      <c r="L96" s="8" t="str">
        <f>"create table "&amp;B95&amp;" ("</f>
        <v>create table OrderTimeTable (</v>
      </c>
    </row>
    <row r="97" spans="2:12" s="4" customFormat="1" x14ac:dyDescent="0.25">
      <c r="B97" s="4">
        <v>1</v>
      </c>
      <c r="C97" s="4" t="s">
        <v>78</v>
      </c>
      <c r="D97" s="4" t="s">
        <v>162</v>
      </c>
      <c r="E97" s="4" t="s">
        <v>10</v>
      </c>
      <c r="F97" s="4">
        <v>20</v>
      </c>
      <c r="G97" s="4">
        <v>1</v>
      </c>
      <c r="H97" s="19"/>
      <c r="J97" s="18"/>
      <c r="L97" s="21"/>
    </row>
    <row r="98" spans="2:12" x14ac:dyDescent="0.25">
      <c r="B98" s="5">
        <v>2</v>
      </c>
      <c r="C98" s="5" t="s">
        <v>67</v>
      </c>
      <c r="D98" s="5" t="s">
        <v>68</v>
      </c>
      <c r="E98" s="5" t="s">
        <v>10</v>
      </c>
      <c r="F98" s="5">
        <v>20</v>
      </c>
      <c r="J98" s="7" t="s">
        <v>46</v>
      </c>
      <c r="L98" s="8" t="str">
        <f>" "&amp;C98&amp;"  "&amp;E98&amp;"("&amp;F98&amp;") ,"</f>
        <v xml:space="preserve"> TimeTableNo  Varchar2(20) ,</v>
      </c>
    </row>
    <row r="99" spans="2:12" ht="13.5" customHeight="1" x14ac:dyDescent="0.25">
      <c r="B99" s="5">
        <v>3</v>
      </c>
      <c r="C99" s="5" t="s">
        <v>55</v>
      </c>
      <c r="D99" s="5" t="s">
        <v>56</v>
      </c>
      <c r="E99" s="5" t="s">
        <v>14</v>
      </c>
      <c r="F99" s="5">
        <v>5</v>
      </c>
      <c r="J99" s="7" t="s">
        <v>57</v>
      </c>
      <c r="L99" s="8" t="str">
        <f>" "&amp;C99&amp;"  "&amp;E99&amp;"("&amp;F99&amp;") ,"</f>
        <v xml:space="preserve"> LineNumber  number(5) ,</v>
      </c>
    </row>
    <row r="100" spans="2:12" x14ac:dyDescent="0.25">
      <c r="B100" s="5">
        <v>4</v>
      </c>
      <c r="C100" s="5" t="s">
        <v>69</v>
      </c>
      <c r="D100" s="5" t="s">
        <v>58</v>
      </c>
      <c r="E100" s="5" t="s">
        <v>59</v>
      </c>
      <c r="L100" s="8" t="str">
        <f>" "&amp;C100&amp;"  "&amp;E100&amp;"("&amp;F100&amp;") ,"</f>
        <v xml:space="preserve"> StartDateTime  date() ,</v>
      </c>
    </row>
    <row r="101" spans="2:12" x14ac:dyDescent="0.25">
      <c r="B101" s="5">
        <v>5</v>
      </c>
      <c r="C101" s="5" t="s">
        <v>70</v>
      </c>
      <c r="D101" s="5" t="s">
        <v>60</v>
      </c>
      <c r="E101" s="5" t="s">
        <v>59</v>
      </c>
      <c r="L101" s="8" t="str">
        <f>" "&amp;C101&amp;"  "&amp;E101&amp;"("&amp;F101&amp;") ,"</f>
        <v xml:space="preserve"> EndDateTime  date() ,</v>
      </c>
    </row>
    <row r="102" spans="2:12" x14ac:dyDescent="0.25">
      <c r="B102" s="5">
        <v>6</v>
      </c>
      <c r="C102" s="5" t="s">
        <v>13</v>
      </c>
      <c r="D102" s="5" t="s">
        <v>163</v>
      </c>
      <c r="E102" s="5" t="s">
        <v>10</v>
      </c>
      <c r="F102" s="5">
        <v>20</v>
      </c>
      <c r="J102" s="7" t="s">
        <v>46</v>
      </c>
      <c r="L102" s="8" t="str">
        <f>" "&amp;C102&amp;"  "&amp;E102&amp;"("&amp;F102&amp;") ,"</f>
        <v xml:space="preserve"> OrderNo  Varchar2(20) ,</v>
      </c>
    </row>
    <row r="103" spans="2:12" x14ac:dyDescent="0.25">
      <c r="L103" s="8" t="str">
        <f>"PRIMARY KEY (ProdType, ProdNo, LineNumber, OrderNo, SalesNo, StartDate)"</f>
        <v>PRIMARY KEY (ProdType, ProdNo, LineNumber, OrderNo, SalesNo, StartDate)</v>
      </c>
    </row>
    <row r="104" spans="2:12" x14ac:dyDescent="0.25">
      <c r="L104" s="8"/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1"/>
  <sheetViews>
    <sheetView showGridLines="0" topLeftCell="A31" zoomScaleNormal="100" workbookViewId="0">
      <selection activeCell="B82" sqref="B82"/>
    </sheetView>
  </sheetViews>
  <sheetFormatPr defaultRowHeight="11.25" x14ac:dyDescent="0.25"/>
  <cols>
    <col min="1" max="5" width="9.140625" style="1"/>
    <col min="6" max="6" width="9.140625" style="2"/>
    <col min="7" max="9" width="9.140625" style="1"/>
    <col min="10" max="10" width="9.140625" style="3"/>
    <col min="11" max="16384" width="9.140625" style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2013-07-28T05:48:20Z</dcterms:modified>
</cp:coreProperties>
</file>