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showInkAnnotation="0" defaultThemeVersion="124226"/>
  <bookViews>
    <workbookView xWindow="240" yWindow="2565" windowWidth="14805" windowHeight="5550" tabRatio="874"/>
  </bookViews>
  <sheets>
    <sheet name="Parameter" sheetId="14" r:id="rId1"/>
    <sheet name="Print" sheetId="15" r:id="rId2"/>
  </sheets>
  <calcPr calcId="145621"/>
</workbook>
</file>

<file path=xl/calcChain.xml><?xml version="1.0" encoding="utf-8"?>
<calcChain xmlns="http://schemas.openxmlformats.org/spreadsheetml/2006/main">
  <c r="L102" i="14" l="1"/>
  <c r="L101" i="14"/>
  <c r="L100" i="14"/>
  <c r="L99" i="14"/>
  <c r="L98" i="14"/>
  <c r="L97" i="14"/>
  <c r="L96" i="14"/>
  <c r="K93" i="14"/>
  <c r="K92" i="14"/>
  <c r="K91" i="14"/>
  <c r="K90" i="14"/>
  <c r="K89" i="14"/>
  <c r="K88" i="14"/>
  <c r="K87" i="14"/>
  <c r="K86" i="14"/>
  <c r="K83" i="14"/>
  <c r="K82" i="14"/>
  <c r="K81" i="14"/>
  <c r="K80" i="14"/>
  <c r="K79" i="14"/>
  <c r="K78" i="14"/>
  <c r="K77" i="14"/>
  <c r="K76" i="14"/>
  <c r="K75" i="14"/>
  <c r="K71" i="14"/>
  <c r="K70" i="14"/>
  <c r="K69" i="14"/>
  <c r="K68" i="14"/>
  <c r="K67" i="14"/>
  <c r="K66" i="14"/>
  <c r="K65" i="14"/>
  <c r="K64" i="14"/>
  <c r="K60" i="14"/>
  <c r="K59" i="14"/>
  <c r="K58" i="14"/>
  <c r="K57" i="14"/>
  <c r="K56" i="14"/>
  <c r="K55" i="14"/>
  <c r="K54" i="14"/>
  <c r="K50" i="14"/>
  <c r="K49" i="14"/>
  <c r="K48" i="14"/>
  <c r="K47" i="14"/>
  <c r="K46" i="14"/>
  <c r="K45" i="14"/>
  <c r="K41" i="14"/>
  <c r="K40" i="14"/>
  <c r="K39" i="14"/>
  <c r="K38" i="14"/>
  <c r="K37" i="14"/>
  <c r="K36" i="14"/>
  <c r="K35" i="14"/>
  <c r="K34" i="14"/>
  <c r="K30" i="14"/>
  <c r="K29" i="14"/>
  <c r="K28" i="14"/>
  <c r="K27" i="14"/>
  <c r="K26" i="14"/>
  <c r="K25" i="14"/>
  <c r="K24" i="14"/>
  <c r="K20" i="14"/>
  <c r="K19" i="14"/>
  <c r="K18" i="14"/>
  <c r="K17" i="14"/>
  <c r="K16" i="14"/>
  <c r="K15" i="14"/>
  <c r="K14" i="14"/>
  <c r="K10" i="14"/>
  <c r="K9" i="14"/>
  <c r="K6" i="14"/>
  <c r="K5" i="14"/>
  <c r="K4" i="14"/>
  <c r="K3" i="14"/>
  <c r="K2" i="14"/>
</calcChain>
</file>

<file path=xl/sharedStrings.xml><?xml version="1.0" encoding="utf-8"?>
<sst xmlns="http://schemas.openxmlformats.org/spreadsheetml/2006/main" count="274" uniqueCount="68">
  <si>
    <t>Note</t>
  </si>
  <si>
    <t>FieldName</t>
  </si>
  <si>
    <t>Type</t>
  </si>
  <si>
    <t>TypeCode</t>
  </si>
  <si>
    <t>Description</t>
  </si>
  <si>
    <t>AccountNo</t>
  </si>
  <si>
    <t>ClassCode</t>
  </si>
  <si>
    <t>No</t>
  </si>
  <si>
    <t>Len</t>
  </si>
  <si>
    <t>Key</t>
  </si>
  <si>
    <t>Default</t>
  </si>
  <si>
    <t>varchar2</t>
  </si>
  <si>
    <t>number</t>
  </si>
  <si>
    <t>nvarchar2</t>
  </si>
  <si>
    <t>);</t>
  </si>
  <si>
    <t>0 - Хувь хүн
1 - Байгууллага</t>
  </si>
  <si>
    <t>CITYCODE</t>
  </si>
  <si>
    <t>DISTCODE</t>
  </si>
  <si>
    <t>SUBDISTCODE</t>
  </si>
  <si>
    <t>RateCode</t>
  </si>
  <si>
    <t>Харилцагчийн зэрэглэлийн код</t>
  </si>
  <si>
    <t>Name</t>
  </si>
  <si>
    <t>Name2</t>
  </si>
  <si>
    <t>OrderNo</t>
  </si>
  <si>
    <t>Нэр</t>
  </si>
  <si>
    <t>Index</t>
  </si>
  <si>
    <t>TYPECODE</t>
  </si>
  <si>
    <t>Жагсаалтын эрэмбэ</t>
  </si>
  <si>
    <t>CUSTOMERTYPE</t>
  </si>
  <si>
    <t>FieldDescription</t>
  </si>
  <si>
    <t>Төрөлийн код</t>
  </si>
  <si>
    <t>Төрөлийн нэр</t>
  </si>
  <si>
    <t>Төрөлийн нэр Англи</t>
  </si>
  <si>
    <t>FAMILYTYPE (Гэр бүлийн хамаарлын төрөл)</t>
  </si>
  <si>
    <t>INDUSTRY (Байгууллага - Дэд үйл ажиллагааны чиглэл, Хувь хүн - Ажил эрхлэлт)</t>
  </si>
  <si>
    <t>0 - Хувь хүн
1 - Байгууллага
2 - Хоёууланд нь</t>
  </si>
  <si>
    <t>SUBINDUSTRY (Байгууллага - Дэд үйл ажиллагааны чиглэл, Хувь хүн - Ажил эрхлэлт)</t>
  </si>
  <si>
    <t>SubTypeCode</t>
  </si>
  <si>
    <t>Дэд төрөлийн код</t>
  </si>
  <si>
    <t>CUSTCITY (Аймаг хотын бүртгэл)</t>
  </si>
  <si>
    <t>Аймаг хотын код</t>
  </si>
  <si>
    <t>Нэр Англи</t>
  </si>
  <si>
    <t>CUSTDISTRICT (Сум дүүрэг бүртгэл)</t>
  </si>
  <si>
    <t>Сум дүүрэгийн код</t>
  </si>
  <si>
    <t>CUSTSUBDISTRICT (баг, хороо бүртгэл)</t>
  </si>
  <si>
    <t>Баг хорооны бүртгэл код</t>
  </si>
  <si>
    <t>CUSTRATE (Харилцагчийн ратинг, зэрэглэл)</t>
  </si>
  <si>
    <t>Зэрэглэлийн тодорхойлолт</t>
  </si>
  <si>
    <t>MinScore</t>
  </si>
  <si>
    <t>Тухайн зэрэглэлд хамрагдаж эхлэх доод оноо</t>
  </si>
  <si>
    <t>MaxScore</t>
  </si>
  <si>
    <t>Тухайн зэрэглэлд хамрагдах  дээд оноо</t>
  </si>
  <si>
    <t>CUSTOMERMASK(Харилцагчийн маск)</t>
  </si>
  <si>
    <t>MaskID</t>
  </si>
  <si>
    <t>Маскны дугаар</t>
  </si>
  <si>
    <t>MaskName</t>
  </si>
  <si>
    <t>Маскны нэр</t>
  </si>
  <si>
    <t>MaskValue</t>
  </si>
  <si>
    <t>Маскны утга</t>
  </si>
  <si>
    <t>MaskType</t>
  </si>
  <si>
    <t>Маскны төрөл
0-Регистерийн дугаар
1-Пасспортын дугаар
2-Жолооны үнэмлэхний дугаар</t>
  </si>
  <si>
    <t>CustType</t>
  </si>
  <si>
    <t>Харилцагчийн төрөл
0-Иргэн
1-Байгууллага</t>
  </si>
  <si>
    <t>CUSTCONTACTTYPE (Харилцагчтай холбоо барисан төрөл)</t>
  </si>
  <si>
    <t>Харилцагчтай холбоо барисан төрлийн код</t>
  </si>
  <si>
    <t>Авлагын дансны дугаар</t>
  </si>
  <si>
    <t>IncomeAccountNo</t>
  </si>
  <si>
    <t>Орлогын дансны дугаар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</si>
</sst>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NumberFormat="1" applyFont="1" applyFill="1" applyBorder="1" applyAlignment="1" applyProtection="1">
      <alignment vertical="top"/>
    </xf>
    <xf numFmtId="0" fontId="4" fillId="2" borderId="0" xfId="0" applyFont="1" applyFill="1" applyBorder="1"/>
    <xf numFmtId="0" fontId="2" fillId="0" borderId="2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5" fillId="0" borderId="5" xfId="0" applyNumberFormat="1" applyFont="1" applyFill="1" applyBorder="1" applyAlignment="1" applyProtection="1">
      <alignment vertical="top"/>
    </xf>
    <xf numFmtId="0" fontId="5" fillId="0" borderId="0" xfId="0" applyNumberFormat="1" applyFont="1" applyFill="1" applyAlignment="1" applyProtection="1">
      <alignment vertical="top"/>
    </xf>
  </cellXfs>
  <cellStyles count="2">
    <cellStyle name="Normal" xfId="0" builtinId="0"/>
    <cellStyle name="Normal 2" xfId="1"/>
  </cellStyles>
  <dxfs count="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outline="0">
        <left style="thin">
          <color indexed="6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outline="0">
        <left style="thin">
          <color indexed="6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outline="0">
        <left style="thin">
          <color indexed="6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indexed="6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indexed="6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indexed="6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outline="0">
        <left style="thin">
          <color indexed="6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indexed="6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8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7" name="Table4" displayName="Table4" ref="B2:J9" totalsRowShown="0" headerRowDxfId="119" dataDxfId="118" tableBorderDxfId="117">
  <tableColumns count="9">
    <tableColumn id="1" name="No" dataDxfId="116"/>
    <tableColumn id="2" name="FieldName" dataDxfId="115"/>
    <tableColumn id="3" name="FieldDescription" dataDxfId="114"/>
    <tableColumn id="4" name="Type" dataDxfId="113"/>
    <tableColumn id="5" name="Len" dataDxfId="112"/>
    <tableColumn id="6" name="Key" dataDxfId="111"/>
    <tableColumn id="7" name="Index" dataDxfId="110"/>
    <tableColumn id="8" name="Default" dataDxfId="109"/>
    <tableColumn id="9" name="Description" dataDxfId="108"/>
  </tableColumns>
  <tableStyleInfo name="TableStyleLight9" showFirstColumn="0" showLastColumn="0" showRowStripes="1" showColumnStripes="1"/>
</table>
</file>

<file path=xl/tables/table10.xml><?xml version="1.0" encoding="utf-8"?>
<table xmlns="http://schemas.openxmlformats.org/spreadsheetml/2006/main" id="77" name="Table24" displayName="Table24" ref="B64:J70" totalsRowShown="0" headerRowDxfId="11" dataDxfId="10" tableBorderDxfId="9">
  <tableColumns count="9">
    <tableColumn id="1" name="No" dataDxfId="8"/>
    <tableColumn id="2" name="FieldName" dataDxfId="7"/>
    <tableColumn id="3" name="FieldDescription" dataDxfId="6"/>
    <tableColumn id="4" name="Type" dataDxfId="5"/>
    <tableColumn id="5" name="Len" dataDxfId="4"/>
    <tableColumn id="6" name="Key" dataDxfId="3"/>
    <tableColumn id="7" name="Index" dataDxfId="2"/>
    <tableColumn id="8" name="Default" dataDxfId="1"/>
    <tableColumn id="9" name="Description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8" name="Table5" displayName="Table5" ref="B14:J19" totalsRowShown="0" headerRowDxfId="107" dataDxfId="106" tableBorderDxfId="105">
  <tableColumns count="9">
    <tableColumn id="1" name="No" dataDxfId="104"/>
    <tableColumn id="2" name="FieldName" dataDxfId="103"/>
    <tableColumn id="3" name="FieldDescription" dataDxfId="102"/>
    <tableColumn id="4" name="Type" dataDxfId="101"/>
    <tableColumn id="5" name="Len" dataDxfId="100"/>
    <tableColumn id="6" name="Key" dataDxfId="99"/>
    <tableColumn id="7" name="Index" dataDxfId="98"/>
    <tableColumn id="8" name="Default" dataDxfId="97"/>
    <tableColumn id="9" name="Description" dataDxfId="96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69" name="Table6" displayName="Table6" ref="B24:J29" totalsRowShown="0" headerRowDxfId="95" dataDxfId="94" tableBorderDxfId="93">
  <tableColumns count="9">
    <tableColumn id="1" name="No" dataDxfId="92"/>
    <tableColumn id="2" name="FieldName" dataDxfId="91"/>
    <tableColumn id="3" name="FieldDescription" dataDxfId="90"/>
    <tableColumn id="4" name="Type" dataDxfId="89"/>
    <tableColumn id="5" name="Len" dataDxfId="88"/>
    <tableColumn id="6" name="Key" dataDxfId="87"/>
    <tableColumn id="7" name="Index" dataDxfId="86"/>
    <tableColumn id="8" name="Default" dataDxfId="85"/>
    <tableColumn id="9" name="Description" dataDxfId="8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70" name="Table10" displayName="Table10" ref="B34:J40" totalsRowShown="0" headerRowDxfId="83" dataDxfId="82" tableBorderDxfId="81">
  <tableColumns count="9">
    <tableColumn id="1" name="No" dataDxfId="80"/>
    <tableColumn id="2" name="FieldName" dataDxfId="79"/>
    <tableColumn id="3" name="FieldDescription" dataDxfId="78"/>
    <tableColumn id="4" name="Type" dataDxfId="77"/>
    <tableColumn id="5" name="Len" dataDxfId="76"/>
    <tableColumn id="6" name="Key" dataDxfId="75"/>
    <tableColumn id="7" name="Index" dataDxfId="74"/>
    <tableColumn id="8" name="Default" dataDxfId="73"/>
    <tableColumn id="9" name="Description" dataDxfId="72"/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71" name="Table16" displayName="Table16" ref="B45:J49" totalsRowShown="0" headerRowDxfId="71" dataDxfId="70" tableBorderDxfId="69">
  <tableColumns count="9">
    <tableColumn id="1" name="No" dataDxfId="68"/>
    <tableColumn id="2" name="FieldName" dataDxfId="67"/>
    <tableColumn id="3" name="FieldDescription" dataDxfId="66"/>
    <tableColumn id="4" name="Type" dataDxfId="65"/>
    <tableColumn id="5" name="Len" dataDxfId="64"/>
    <tableColumn id="6" name="Key" dataDxfId="63"/>
    <tableColumn id="7" name="Index" dataDxfId="62"/>
    <tableColumn id="8" name="Default" dataDxfId="61"/>
    <tableColumn id="9" name="Description" dataDxfId="6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72" name="Table17" displayName="Table17" ref="B54:J59" totalsRowShown="0" headerRowDxfId="59" dataDxfId="58" tableBorderDxfId="57">
  <tableColumns count="9">
    <tableColumn id="1" name="No" dataDxfId="56"/>
    <tableColumn id="2" name="FieldName" dataDxfId="55"/>
    <tableColumn id="3" name="FieldDescription" dataDxfId="54"/>
    <tableColumn id="4" name="Type" dataDxfId="53"/>
    <tableColumn id="5" name="Len" dataDxfId="52"/>
    <tableColumn id="6" name="Key" dataDxfId="51"/>
    <tableColumn id="7" name="Index" dataDxfId="50"/>
    <tableColumn id="8" name="Default" dataDxfId="49"/>
    <tableColumn id="9" name="Description" dataDxfId="4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3" name="Table18" displayName="Table18" ref="B96:J100" totalsRowShown="0" headerRowDxfId="47" dataDxfId="46" tableBorderDxfId="45">
  <tableColumns count="9">
    <tableColumn id="1" name="No" dataDxfId="44"/>
    <tableColumn id="2" name="FieldName" dataDxfId="43"/>
    <tableColumn id="3" name="FieldDescription" dataDxfId="42"/>
    <tableColumn id="4" name="Type" dataDxfId="41"/>
    <tableColumn id="5" name="Len" dataDxfId="40"/>
    <tableColumn id="6" name="Key" dataDxfId="39"/>
    <tableColumn id="7" name="Index" dataDxfId="38"/>
    <tableColumn id="8" name="Default" dataDxfId="37"/>
    <tableColumn id="9" name="Description" dataDxfId="36"/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74" name="Table21" displayName="Table21" ref="B86:J92" totalsRowShown="0" headerRowDxfId="35" dataDxfId="34" tableBorderDxfId="33">
  <tableColumns count="9">
    <tableColumn id="1" name="No" dataDxfId="32"/>
    <tableColumn id="2" name="FieldName" dataDxfId="31"/>
    <tableColumn id="3" name="FieldDescription" dataDxfId="30"/>
    <tableColumn id="4" name="Type" dataDxfId="29"/>
    <tableColumn id="5" name="Len" dataDxfId="28"/>
    <tableColumn id="6" name="Key" dataDxfId="27"/>
    <tableColumn id="7" name="Index" dataDxfId="26"/>
    <tableColumn id="8" name="Default" dataDxfId="25"/>
    <tableColumn id="9" name="Description" dataDxfId="24"/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76" name="Table23" displayName="Table23" ref="B75:J82" totalsRowShown="0" headerRowDxfId="23" dataDxfId="22" tableBorderDxfId="21">
  <tableColumns count="9">
    <tableColumn id="1" name="No" dataDxfId="20"/>
    <tableColumn id="2" name="FieldName" dataDxfId="19"/>
    <tableColumn id="3" name="FieldDescription" dataDxfId="18"/>
    <tableColumn id="4" name="Type" dataDxfId="17"/>
    <tableColumn id="5" name="Len" dataDxfId="16"/>
    <tableColumn id="6" name="Key" dataDxfId="15"/>
    <tableColumn id="7" name="Index" dataDxfId="14"/>
    <tableColumn id="8" name="Default" dataDxfId="13"/>
    <tableColumn id="9" name="Description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O102"/>
  <sheetViews>
    <sheetView showGridLines="0" tabSelected="1" topLeftCell="A82" zoomScaleNormal="100" workbookViewId="0">
      <selection activeCell="D105" sqref="D105"/>
    </sheetView>
  </sheetViews>
  <sheetFormatPr defaultRowHeight="11.25" x14ac:dyDescent="0.25"/>
  <cols>
    <col min="1" max="1" width="3.5703125" style="4" customWidth="1"/>
    <col min="2" max="2" width="5.7109375" style="4" customWidth="1"/>
    <col min="3" max="3" width="18.42578125" style="4" customWidth="1"/>
    <col min="4" max="4" width="40.85546875" style="4" customWidth="1"/>
    <col min="5" max="5" width="11" style="4" customWidth="1"/>
    <col min="6" max="6" width="8.85546875" style="4" bestFit="1" customWidth="1"/>
    <col min="7" max="7" width="8.85546875" style="4" customWidth="1"/>
    <col min="8" max="8" width="8.85546875" style="4" hidden="1" customWidth="1"/>
    <col min="9" max="9" width="9.5703125" style="4" hidden="1" customWidth="1"/>
    <col min="10" max="10" width="49.7109375" style="5" hidden="1" customWidth="1"/>
    <col min="11" max="11" width="5.5703125" style="4" hidden="1" customWidth="1"/>
    <col min="12" max="12" width="23.85546875" style="4" hidden="1" customWidth="1"/>
    <col min="13" max="13" width="9.140625" style="4" customWidth="1"/>
    <col min="14" max="14" width="2.28515625" style="4" customWidth="1"/>
    <col min="15" max="16" width="9.140625" style="4" customWidth="1"/>
    <col min="17" max="16384" width="9.140625" style="4"/>
  </cols>
  <sheetData>
    <row r="1" spans="2:15" x14ac:dyDescent="0.25">
      <c r="B1" s="6" t="s">
        <v>28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2:15" x14ac:dyDescent="0.2">
      <c r="B2" s="1" t="s">
        <v>7</v>
      </c>
      <c r="C2" s="1" t="s">
        <v>1</v>
      </c>
      <c r="D2" s="1" t="s">
        <v>29</v>
      </c>
      <c r="E2" s="1" t="s">
        <v>2</v>
      </c>
      <c r="F2" s="1" t="s">
        <v>8</v>
      </c>
      <c r="G2" s="1" t="s">
        <v>9</v>
      </c>
      <c r="H2" s="1" t="s">
        <v>25</v>
      </c>
      <c r="I2" s="1" t="s">
        <v>10</v>
      </c>
      <c r="J2" s="1" t="s">
        <v>4</v>
      </c>
      <c r="K2" s="6" t="str">
        <f>"create table "&amp;B1&amp;" ("</f>
        <v>create table CUSTOMERTYPE (</v>
      </c>
      <c r="L2" s="6"/>
      <c r="M2" s="6"/>
      <c r="N2" s="6"/>
      <c r="O2" s="6"/>
    </row>
    <row r="3" spans="2:15" x14ac:dyDescent="0.2">
      <c r="B3" s="1">
        <v>1</v>
      </c>
      <c r="C3" s="1" t="s">
        <v>3</v>
      </c>
      <c r="D3" s="1" t="s">
        <v>30</v>
      </c>
      <c r="E3" s="1" t="s">
        <v>12</v>
      </c>
      <c r="F3" s="1">
        <v>4</v>
      </c>
      <c r="G3" s="1">
        <v>1</v>
      </c>
      <c r="H3" s="1"/>
      <c r="I3" s="1"/>
      <c r="J3" s="1"/>
      <c r="K3" s="6" t="str">
        <f>" "&amp;C3&amp;"  "&amp;E3&amp;"("&amp;F3&amp;") ,"</f>
        <v xml:space="preserve"> TypeCode  number(4) ,</v>
      </c>
      <c r="L3" s="6"/>
      <c r="M3" s="6"/>
      <c r="N3" s="6"/>
      <c r="O3" s="6"/>
    </row>
    <row r="4" spans="2:15" x14ac:dyDescent="0.2">
      <c r="B4" s="1">
        <v>2</v>
      </c>
      <c r="C4" s="1" t="s">
        <v>6</v>
      </c>
      <c r="D4" s="1" t="s">
        <v>15</v>
      </c>
      <c r="E4" s="1" t="s">
        <v>12</v>
      </c>
      <c r="F4" s="1">
        <v>1</v>
      </c>
      <c r="G4" s="1"/>
      <c r="H4" s="1"/>
      <c r="I4" s="1">
        <v>0</v>
      </c>
      <c r="J4" s="1"/>
      <c r="K4" s="6" t="str">
        <f t="shared" ref="K4:K9" si="0">" "&amp;C4&amp;"  "&amp;E4&amp;"("&amp;F4&amp;") ,"</f>
        <v xml:space="preserve"> ClassCode  number(1) ,</v>
      </c>
      <c r="L4" s="6"/>
      <c r="M4" s="6"/>
      <c r="N4" s="6"/>
      <c r="O4" s="6"/>
    </row>
    <row r="5" spans="2:15" x14ac:dyDescent="0.2">
      <c r="B5" s="1">
        <v>3</v>
      </c>
      <c r="C5" s="1" t="s">
        <v>21</v>
      </c>
      <c r="D5" s="1" t="s">
        <v>31</v>
      </c>
      <c r="E5" s="1" t="s">
        <v>11</v>
      </c>
      <c r="F5" s="1">
        <v>50</v>
      </c>
      <c r="G5" s="1"/>
      <c r="H5" s="1"/>
      <c r="I5" s="1"/>
      <c r="J5" s="1"/>
      <c r="K5" s="6" t="str">
        <f t="shared" si="0"/>
        <v xml:space="preserve"> Name  varchar2(50) ,</v>
      </c>
      <c r="L5" s="6"/>
      <c r="M5" s="6"/>
      <c r="N5" s="6"/>
      <c r="O5" s="6"/>
    </row>
    <row r="6" spans="2:15" x14ac:dyDescent="0.2">
      <c r="B6" s="1">
        <v>4</v>
      </c>
      <c r="C6" s="1" t="s">
        <v>22</v>
      </c>
      <c r="D6" s="1" t="s">
        <v>32</v>
      </c>
      <c r="E6" s="1" t="s">
        <v>11</v>
      </c>
      <c r="F6" s="1">
        <v>50</v>
      </c>
      <c r="G6" s="1"/>
      <c r="H6" s="1"/>
      <c r="I6" s="1"/>
      <c r="J6" s="1"/>
      <c r="K6" s="6" t="str">
        <f t="shared" si="0"/>
        <v xml:space="preserve"> Name2  varchar2(50) ,</v>
      </c>
      <c r="L6" s="6"/>
      <c r="M6" s="6"/>
      <c r="N6" s="6"/>
      <c r="O6" s="6"/>
    </row>
    <row r="7" spans="2:15" x14ac:dyDescent="0.2">
      <c r="B7" s="1">
        <v>5</v>
      </c>
      <c r="C7" s="14" t="s">
        <v>5</v>
      </c>
      <c r="D7" s="14" t="s">
        <v>65</v>
      </c>
      <c r="E7" s="14" t="s">
        <v>11</v>
      </c>
      <c r="F7" s="14">
        <v>20</v>
      </c>
      <c r="G7" s="14"/>
      <c r="H7" s="14"/>
      <c r="I7" s="14"/>
      <c r="J7" s="15"/>
      <c r="K7" s="6"/>
      <c r="L7" s="6"/>
      <c r="M7" s="6"/>
      <c r="N7" s="6"/>
      <c r="O7" s="6"/>
    </row>
    <row r="8" spans="2:15" x14ac:dyDescent="0.2">
      <c r="B8" s="1">
        <v>6</v>
      </c>
      <c r="C8" s="14" t="s">
        <v>66</v>
      </c>
      <c r="D8" s="14" t="s">
        <v>67</v>
      </c>
      <c r="E8" s="14" t="s">
        <v>11</v>
      </c>
      <c r="F8" s="14">
        <v>20</v>
      </c>
      <c r="G8" s="14"/>
      <c r="H8" s="14"/>
      <c r="I8" s="14"/>
      <c r="J8" s="15"/>
      <c r="K8" s="6"/>
      <c r="L8" s="6"/>
      <c r="M8" s="6"/>
      <c r="N8" s="6"/>
      <c r="O8" s="6"/>
    </row>
    <row r="9" spans="2:15" x14ac:dyDescent="0.2">
      <c r="B9" s="1">
        <v>7</v>
      </c>
      <c r="C9" s="1" t="s">
        <v>23</v>
      </c>
      <c r="D9" s="1" t="s">
        <v>27</v>
      </c>
      <c r="E9" s="1" t="s">
        <v>12</v>
      </c>
      <c r="F9" s="1">
        <v>4</v>
      </c>
      <c r="G9" s="1"/>
      <c r="H9" s="1"/>
      <c r="I9" s="1">
        <v>1</v>
      </c>
      <c r="J9" s="1"/>
      <c r="K9" s="6" t="str">
        <f t="shared" si="0"/>
        <v xml:space="preserve"> OrderNo  number(4) ,</v>
      </c>
      <c r="L9" s="6"/>
      <c r="M9" s="6"/>
      <c r="N9" s="6"/>
      <c r="O9" s="6"/>
    </row>
    <row r="10" spans="2:15" x14ac:dyDescent="0.25">
      <c r="B10" s="6"/>
      <c r="C10" s="6"/>
      <c r="D10" s="6"/>
      <c r="E10" s="6"/>
      <c r="F10" s="6"/>
      <c r="G10" s="6"/>
      <c r="H10" s="6"/>
      <c r="I10" s="6"/>
      <c r="J10" s="6"/>
      <c r="K10" s="6" t="str">
        <f>"PRIMARY KEY (TypeCode)"</f>
        <v>PRIMARY KEY (TypeCode)</v>
      </c>
      <c r="L10" s="6"/>
      <c r="M10" s="6"/>
      <c r="N10" s="6"/>
      <c r="O10" s="6"/>
    </row>
    <row r="11" spans="2:15" x14ac:dyDescent="0.25">
      <c r="B11" s="6"/>
      <c r="C11" s="6"/>
      <c r="D11" s="6"/>
      <c r="E11" s="6"/>
      <c r="F11" s="6"/>
      <c r="G11" s="6"/>
      <c r="H11" s="6"/>
      <c r="I11" s="6"/>
      <c r="J11" s="6"/>
      <c r="K11" s="6" t="s">
        <v>14</v>
      </c>
      <c r="L11" s="6"/>
      <c r="M11" s="6"/>
      <c r="N11" s="6"/>
      <c r="O11" s="6"/>
    </row>
    <row r="12" spans="2:15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2:15" x14ac:dyDescent="0.25">
      <c r="B13" s="6" t="s">
        <v>33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2:15" x14ac:dyDescent="0.2">
      <c r="B14" s="1" t="s">
        <v>7</v>
      </c>
      <c r="C14" s="1" t="s">
        <v>1</v>
      </c>
      <c r="D14" s="1" t="s">
        <v>29</v>
      </c>
      <c r="E14" s="1" t="s">
        <v>2</v>
      </c>
      <c r="F14" s="1" t="s">
        <v>8</v>
      </c>
      <c r="G14" s="1" t="s">
        <v>9</v>
      </c>
      <c r="H14" s="1" t="s">
        <v>25</v>
      </c>
      <c r="I14" s="1" t="s">
        <v>10</v>
      </c>
      <c r="J14" s="1" t="s">
        <v>4</v>
      </c>
      <c r="K14" s="6" t="str">
        <f>"create table "&amp;B13&amp;" ("</f>
        <v>create table FAMILYTYPE (Гэр бүлийн хамаарлын төрөл) (</v>
      </c>
      <c r="L14" s="6"/>
      <c r="M14" s="6"/>
      <c r="N14" s="6"/>
      <c r="O14" s="6"/>
    </row>
    <row r="15" spans="2:15" x14ac:dyDescent="0.2">
      <c r="B15" s="1">
        <v>1</v>
      </c>
      <c r="C15" s="1" t="s">
        <v>26</v>
      </c>
      <c r="D15" s="1" t="s">
        <v>30</v>
      </c>
      <c r="E15" s="1" t="s">
        <v>12</v>
      </c>
      <c r="F15" s="1">
        <v>4</v>
      </c>
      <c r="G15" s="1">
        <v>1</v>
      </c>
      <c r="H15" s="1"/>
      <c r="I15" s="1"/>
      <c r="J15" s="1"/>
      <c r="K15" s="6" t="str">
        <f>" "&amp;C15&amp;"  "&amp;E15&amp;"("&amp;F15&amp;") ,"</f>
        <v xml:space="preserve"> TYPECODE  number(4) ,</v>
      </c>
      <c r="L15" s="6"/>
      <c r="M15" s="6"/>
      <c r="N15" s="6"/>
      <c r="O15" s="6"/>
    </row>
    <row r="16" spans="2:15" x14ac:dyDescent="0.2">
      <c r="B16" s="1">
        <v>2</v>
      </c>
      <c r="C16" s="1" t="s">
        <v>6</v>
      </c>
      <c r="D16" s="1" t="s">
        <v>15</v>
      </c>
      <c r="E16" s="1" t="s">
        <v>12</v>
      </c>
      <c r="F16" s="1">
        <v>1</v>
      </c>
      <c r="G16" s="1"/>
      <c r="H16" s="1"/>
      <c r="I16" s="1">
        <v>0</v>
      </c>
      <c r="J16" s="1"/>
      <c r="K16" s="6" t="str">
        <f t="shared" ref="K16:K19" si="1">" "&amp;C16&amp;"  "&amp;E16&amp;"("&amp;F16&amp;") ,"</f>
        <v xml:space="preserve"> ClassCode  number(1) ,</v>
      </c>
      <c r="L16" s="6"/>
      <c r="M16" s="6"/>
      <c r="N16" s="6"/>
      <c r="O16" s="6"/>
    </row>
    <row r="17" spans="2:15" x14ac:dyDescent="0.2">
      <c r="B17" s="1">
        <v>3</v>
      </c>
      <c r="C17" s="1" t="s">
        <v>21</v>
      </c>
      <c r="D17" s="1" t="s">
        <v>31</v>
      </c>
      <c r="E17" s="1" t="s">
        <v>11</v>
      </c>
      <c r="F17" s="1">
        <v>50</v>
      </c>
      <c r="G17" s="1"/>
      <c r="H17" s="1"/>
      <c r="I17" s="1"/>
      <c r="J17" s="1"/>
      <c r="K17" s="6" t="str">
        <f t="shared" si="1"/>
        <v xml:space="preserve"> Name  varchar2(50) ,</v>
      </c>
      <c r="L17" s="6"/>
      <c r="M17" s="6"/>
      <c r="N17" s="6"/>
      <c r="O17" s="6"/>
    </row>
    <row r="18" spans="2:15" x14ac:dyDescent="0.2">
      <c r="B18" s="1">
        <v>4</v>
      </c>
      <c r="C18" s="1" t="s">
        <v>22</v>
      </c>
      <c r="D18" s="1" t="s">
        <v>32</v>
      </c>
      <c r="E18" s="1" t="s">
        <v>11</v>
      </c>
      <c r="F18" s="1">
        <v>50</v>
      </c>
      <c r="G18" s="1"/>
      <c r="H18" s="1"/>
      <c r="I18" s="1"/>
      <c r="J18" s="1"/>
      <c r="K18" s="6" t="str">
        <f t="shared" si="1"/>
        <v xml:space="preserve"> Name2  varchar2(50) ,</v>
      </c>
      <c r="L18" s="6"/>
      <c r="M18" s="6"/>
      <c r="N18" s="6"/>
      <c r="O18" s="6"/>
    </row>
    <row r="19" spans="2:15" x14ac:dyDescent="0.2">
      <c r="B19" s="1">
        <v>5</v>
      </c>
      <c r="C19" s="1" t="s">
        <v>23</v>
      </c>
      <c r="D19" s="1" t="s">
        <v>27</v>
      </c>
      <c r="E19" s="1" t="s">
        <v>12</v>
      </c>
      <c r="F19" s="1">
        <v>4</v>
      </c>
      <c r="G19" s="1"/>
      <c r="H19" s="1"/>
      <c r="I19" s="1">
        <v>1</v>
      </c>
      <c r="J19" s="1"/>
      <c r="K19" s="6" t="str">
        <f t="shared" si="1"/>
        <v xml:space="preserve"> OrderNo  number(4) ,</v>
      </c>
      <c r="L19" s="6"/>
      <c r="M19" s="6"/>
      <c r="N19" s="6"/>
      <c r="O19" s="6"/>
    </row>
    <row r="20" spans="2:15" x14ac:dyDescent="0.25">
      <c r="B20" s="6"/>
      <c r="C20" s="6"/>
      <c r="D20" s="6"/>
      <c r="E20" s="6"/>
      <c r="F20" s="6"/>
      <c r="G20" s="6"/>
      <c r="H20" s="6"/>
      <c r="I20" s="6"/>
      <c r="J20" s="6"/>
      <c r="K20" s="6" t="str">
        <f>"PRIMARY KEY (TypeCode)"</f>
        <v>PRIMARY KEY (TypeCode)</v>
      </c>
      <c r="L20" s="6"/>
      <c r="M20" s="6"/>
      <c r="N20" s="6"/>
      <c r="O20" s="6"/>
    </row>
    <row r="21" spans="2:15" x14ac:dyDescent="0.25">
      <c r="B21" s="6"/>
      <c r="C21" s="6"/>
      <c r="D21" s="6"/>
      <c r="E21" s="6"/>
      <c r="F21" s="6"/>
      <c r="G21" s="6"/>
      <c r="H21" s="6"/>
      <c r="I21" s="6"/>
      <c r="J21" s="6"/>
      <c r="K21" s="6" t="s">
        <v>14</v>
      </c>
      <c r="L21" s="6"/>
      <c r="M21" s="6"/>
      <c r="N21" s="6"/>
      <c r="O21" s="6"/>
    </row>
    <row r="22" spans="2:15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2:15" x14ac:dyDescent="0.25">
      <c r="B23" s="6" t="s">
        <v>34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2:15" x14ac:dyDescent="0.2">
      <c r="B24" s="7" t="s">
        <v>7</v>
      </c>
      <c r="C24" s="7" t="s">
        <v>1</v>
      </c>
      <c r="D24" s="7" t="s">
        <v>29</v>
      </c>
      <c r="E24" s="7" t="s">
        <v>2</v>
      </c>
      <c r="F24" s="7" t="s">
        <v>8</v>
      </c>
      <c r="G24" s="7" t="s">
        <v>9</v>
      </c>
      <c r="H24" s="7" t="s">
        <v>25</v>
      </c>
      <c r="I24" s="7" t="s">
        <v>10</v>
      </c>
      <c r="J24" s="7" t="s">
        <v>4</v>
      </c>
      <c r="K24" s="6" t="str">
        <f>"create table "&amp;B23&amp;" ("</f>
        <v>create table INDUSTRY (Байгууллага - Дэд үйл ажиллагааны чиглэл, Хувь хүн - Ажил эрхлэлт) (</v>
      </c>
      <c r="L24" s="6"/>
      <c r="M24" s="6"/>
      <c r="N24" s="6"/>
      <c r="O24" s="6"/>
    </row>
    <row r="25" spans="2:15" x14ac:dyDescent="0.2">
      <c r="B25" s="8">
        <v>1</v>
      </c>
      <c r="C25" s="9" t="s">
        <v>3</v>
      </c>
      <c r="D25" s="9" t="s">
        <v>30</v>
      </c>
      <c r="E25" s="9" t="s">
        <v>12</v>
      </c>
      <c r="F25" s="9">
        <v>4</v>
      </c>
      <c r="G25" s="9">
        <v>1</v>
      </c>
      <c r="H25" s="9"/>
      <c r="I25" s="9"/>
      <c r="J25" s="9"/>
      <c r="K25" s="6" t="str">
        <f>" "&amp;C25&amp;"  "&amp;E25&amp;"("&amp;F25&amp;") ,"</f>
        <v xml:space="preserve"> TypeCode  number(4) ,</v>
      </c>
      <c r="L25" s="6"/>
      <c r="M25" s="6"/>
      <c r="N25" s="6"/>
      <c r="O25" s="6"/>
    </row>
    <row r="26" spans="2:15" x14ac:dyDescent="0.2">
      <c r="B26" s="8">
        <v>2</v>
      </c>
      <c r="C26" s="9" t="s">
        <v>6</v>
      </c>
      <c r="D26" s="9" t="s">
        <v>35</v>
      </c>
      <c r="E26" s="9" t="s">
        <v>12</v>
      </c>
      <c r="F26" s="9">
        <v>1</v>
      </c>
      <c r="G26" s="9"/>
      <c r="H26" s="9"/>
      <c r="I26" s="9">
        <v>0</v>
      </c>
      <c r="J26" s="9"/>
      <c r="K26" s="6" t="str">
        <f t="shared" ref="K26:K29" si="2">" "&amp;C26&amp;"  "&amp;E26&amp;"("&amp;F26&amp;") ,"</f>
        <v xml:space="preserve"> ClassCode  number(1) ,</v>
      </c>
      <c r="L26" s="6"/>
      <c r="M26" s="6"/>
      <c r="N26" s="6"/>
      <c r="O26" s="6"/>
    </row>
    <row r="27" spans="2:15" x14ac:dyDescent="0.2">
      <c r="B27" s="8">
        <v>3</v>
      </c>
      <c r="C27" s="9" t="s">
        <v>21</v>
      </c>
      <c r="D27" s="9" t="s">
        <v>31</v>
      </c>
      <c r="E27" s="9" t="s">
        <v>11</v>
      </c>
      <c r="F27" s="9">
        <v>50</v>
      </c>
      <c r="G27" s="9"/>
      <c r="H27" s="9"/>
      <c r="I27" s="9"/>
      <c r="J27" s="9"/>
      <c r="K27" s="6" t="str">
        <f t="shared" si="2"/>
        <v xml:space="preserve"> Name  varchar2(50) ,</v>
      </c>
      <c r="L27" s="6"/>
      <c r="M27" s="6"/>
      <c r="N27" s="6"/>
      <c r="O27" s="6"/>
    </row>
    <row r="28" spans="2:15" x14ac:dyDescent="0.2">
      <c r="B28" s="8">
        <v>4</v>
      </c>
      <c r="C28" s="9" t="s">
        <v>22</v>
      </c>
      <c r="D28" s="9" t="s">
        <v>32</v>
      </c>
      <c r="E28" s="9" t="s">
        <v>11</v>
      </c>
      <c r="F28" s="9">
        <v>50</v>
      </c>
      <c r="G28" s="9"/>
      <c r="H28" s="9"/>
      <c r="I28" s="9"/>
      <c r="J28" s="9"/>
      <c r="K28" s="6" t="str">
        <f t="shared" si="2"/>
        <v xml:space="preserve"> Name2  varchar2(50) ,</v>
      </c>
      <c r="L28" s="6"/>
      <c r="M28" s="6"/>
      <c r="N28" s="6"/>
      <c r="O28" s="6"/>
    </row>
    <row r="29" spans="2:15" x14ac:dyDescent="0.2">
      <c r="B29" s="8">
        <v>5</v>
      </c>
      <c r="C29" s="9" t="s">
        <v>23</v>
      </c>
      <c r="D29" s="9" t="s">
        <v>27</v>
      </c>
      <c r="E29" s="9" t="s">
        <v>12</v>
      </c>
      <c r="F29" s="9">
        <v>4</v>
      </c>
      <c r="G29" s="9"/>
      <c r="H29" s="9"/>
      <c r="I29" s="9">
        <v>1</v>
      </c>
      <c r="J29" s="9"/>
      <c r="K29" s="6" t="str">
        <f t="shared" si="2"/>
        <v xml:space="preserve"> OrderNo  number(4) ,</v>
      </c>
      <c r="L29" s="6"/>
      <c r="M29" s="6"/>
      <c r="N29" s="6"/>
      <c r="O29" s="6"/>
    </row>
    <row r="30" spans="2:15" x14ac:dyDescent="0.25">
      <c r="B30" s="6"/>
      <c r="C30" s="6"/>
      <c r="D30" s="6"/>
      <c r="E30" s="6"/>
      <c r="F30" s="6"/>
      <c r="G30" s="6"/>
      <c r="H30" s="6"/>
      <c r="I30" s="6"/>
      <c r="J30" s="6"/>
      <c r="K30" s="6" t="str">
        <f>"PRIMARY KEY (TypeCode)"</f>
        <v>PRIMARY KEY (TypeCode)</v>
      </c>
      <c r="L30" s="6"/>
      <c r="M30" s="6"/>
      <c r="N30" s="6"/>
      <c r="O30" s="6"/>
    </row>
    <row r="31" spans="2:15" x14ac:dyDescent="0.25">
      <c r="B31" s="6"/>
      <c r="C31" s="6"/>
      <c r="D31" s="6"/>
      <c r="E31" s="6"/>
      <c r="F31" s="6"/>
      <c r="G31" s="6"/>
      <c r="H31" s="6"/>
      <c r="I31" s="6"/>
      <c r="J31" s="6"/>
      <c r="K31" s="6" t="s">
        <v>14</v>
      </c>
      <c r="L31" s="6"/>
      <c r="M31" s="6"/>
      <c r="N31" s="6"/>
      <c r="O31" s="6"/>
    </row>
    <row r="32" spans="2:15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2:15" x14ac:dyDescent="0.25">
      <c r="B33" s="6" t="s">
        <v>36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2:15" x14ac:dyDescent="0.2">
      <c r="B34" s="7" t="s">
        <v>7</v>
      </c>
      <c r="C34" s="7" t="s">
        <v>1</v>
      </c>
      <c r="D34" s="7" t="s">
        <v>29</v>
      </c>
      <c r="E34" s="7" t="s">
        <v>2</v>
      </c>
      <c r="F34" s="7" t="s">
        <v>8</v>
      </c>
      <c r="G34" s="7" t="s">
        <v>9</v>
      </c>
      <c r="H34" s="7" t="s">
        <v>25</v>
      </c>
      <c r="I34" s="7" t="s">
        <v>10</v>
      </c>
      <c r="J34" s="7" t="s">
        <v>4</v>
      </c>
      <c r="K34" s="6" t="str">
        <f>"create table "&amp;B33&amp;" ("</f>
        <v>create table SUBINDUSTRY (Байгууллага - Дэд үйл ажиллагааны чиглэл, Хувь хүн - Ажил эрхлэлт) (</v>
      </c>
      <c r="L34" s="6"/>
      <c r="M34" s="6"/>
      <c r="N34" s="6"/>
      <c r="O34" s="6"/>
    </row>
    <row r="35" spans="2:15" x14ac:dyDescent="0.2">
      <c r="B35" s="8">
        <v>1</v>
      </c>
      <c r="C35" s="9" t="s">
        <v>3</v>
      </c>
      <c r="D35" s="9" t="s">
        <v>30</v>
      </c>
      <c r="E35" s="9" t="s">
        <v>12</v>
      </c>
      <c r="F35" s="9">
        <v>4</v>
      </c>
      <c r="G35" s="9">
        <v>1</v>
      </c>
      <c r="H35" s="9"/>
      <c r="I35" s="9"/>
      <c r="J35" s="9"/>
      <c r="K35" s="6" t="str">
        <f>" "&amp;C35&amp;"  "&amp;E35&amp;"("&amp;F35&amp;") ,"</f>
        <v xml:space="preserve"> TypeCode  number(4) ,</v>
      </c>
      <c r="L35" s="6"/>
      <c r="M35" s="6"/>
      <c r="N35" s="6"/>
      <c r="O35" s="6"/>
    </row>
    <row r="36" spans="2:15" x14ac:dyDescent="0.2">
      <c r="B36" s="8">
        <v>2</v>
      </c>
      <c r="C36" s="9" t="s">
        <v>37</v>
      </c>
      <c r="D36" s="9" t="s">
        <v>38</v>
      </c>
      <c r="E36" s="9" t="s">
        <v>12</v>
      </c>
      <c r="F36" s="9">
        <v>4</v>
      </c>
      <c r="G36" s="9">
        <v>2</v>
      </c>
      <c r="H36" s="9"/>
      <c r="I36" s="9"/>
      <c r="J36" s="9"/>
      <c r="K36" s="6" t="str">
        <f t="shared" ref="K36:K40" si="3">" "&amp;C36&amp;"  "&amp;E36&amp;"("&amp;F36&amp;") ,"</f>
        <v xml:space="preserve"> SubTypeCode  number(4) ,</v>
      </c>
      <c r="L36" s="6"/>
      <c r="M36" s="6"/>
      <c r="N36" s="6"/>
      <c r="O36" s="6"/>
    </row>
    <row r="37" spans="2:15" x14ac:dyDescent="0.2">
      <c r="B37" s="8">
        <v>3</v>
      </c>
      <c r="C37" s="9" t="s">
        <v>6</v>
      </c>
      <c r="D37" s="9" t="s">
        <v>35</v>
      </c>
      <c r="E37" s="9" t="s">
        <v>12</v>
      </c>
      <c r="F37" s="9">
        <v>1</v>
      </c>
      <c r="G37" s="9"/>
      <c r="H37" s="9"/>
      <c r="I37" s="9">
        <v>0</v>
      </c>
      <c r="J37" s="9"/>
      <c r="K37" s="6" t="str">
        <f t="shared" si="3"/>
        <v xml:space="preserve"> ClassCode  number(1) ,</v>
      </c>
      <c r="L37" s="6"/>
      <c r="M37" s="6"/>
      <c r="N37" s="6"/>
      <c r="O37" s="6"/>
    </row>
    <row r="38" spans="2:15" x14ac:dyDescent="0.2">
      <c r="B38" s="8">
        <v>4</v>
      </c>
      <c r="C38" s="9" t="s">
        <v>21</v>
      </c>
      <c r="D38" s="9" t="s">
        <v>31</v>
      </c>
      <c r="E38" s="9" t="s">
        <v>11</v>
      </c>
      <c r="F38" s="9">
        <v>50</v>
      </c>
      <c r="G38" s="9"/>
      <c r="H38" s="9"/>
      <c r="I38" s="9"/>
      <c r="J38" s="9"/>
      <c r="K38" s="6" t="str">
        <f t="shared" si="3"/>
        <v xml:space="preserve"> Name  varchar2(50) ,</v>
      </c>
      <c r="L38" s="6"/>
      <c r="M38" s="6"/>
      <c r="N38" s="6"/>
      <c r="O38" s="6"/>
    </row>
    <row r="39" spans="2:15" x14ac:dyDescent="0.2">
      <c r="B39" s="10">
        <v>5</v>
      </c>
      <c r="C39" s="11" t="s">
        <v>22</v>
      </c>
      <c r="D39" s="11" t="s">
        <v>32</v>
      </c>
      <c r="E39" s="11" t="s">
        <v>11</v>
      </c>
      <c r="F39" s="11">
        <v>50</v>
      </c>
      <c r="G39" s="11"/>
      <c r="H39" s="11"/>
      <c r="I39" s="11"/>
      <c r="J39" s="11"/>
      <c r="K39" s="6" t="str">
        <f t="shared" si="3"/>
        <v xml:space="preserve"> Name2  varchar2(50) ,</v>
      </c>
      <c r="L39" s="6"/>
      <c r="M39" s="6"/>
      <c r="N39" s="6"/>
      <c r="O39" s="6"/>
    </row>
    <row r="40" spans="2:15" x14ac:dyDescent="0.2">
      <c r="B40" s="10">
        <v>6</v>
      </c>
      <c r="C40" s="11" t="s">
        <v>23</v>
      </c>
      <c r="D40" s="11" t="s">
        <v>27</v>
      </c>
      <c r="E40" s="11" t="s">
        <v>12</v>
      </c>
      <c r="F40" s="11">
        <v>4</v>
      </c>
      <c r="G40" s="11"/>
      <c r="H40" s="11"/>
      <c r="I40" s="11">
        <v>1</v>
      </c>
      <c r="J40" s="11"/>
      <c r="K40" s="6" t="str">
        <f t="shared" si="3"/>
        <v xml:space="preserve"> OrderNo  number(4) ,</v>
      </c>
      <c r="L40" s="6"/>
      <c r="M40" s="6"/>
      <c r="N40" s="6"/>
      <c r="O40" s="6"/>
    </row>
    <row r="41" spans="2:15" x14ac:dyDescent="0.25">
      <c r="B41" s="6"/>
      <c r="C41" s="6"/>
      <c r="D41" s="6"/>
      <c r="E41" s="6"/>
      <c r="F41" s="6"/>
      <c r="G41" s="6"/>
      <c r="H41" s="6"/>
      <c r="I41" s="6"/>
      <c r="J41" s="6"/>
      <c r="K41" s="6" t="str">
        <f>"PRIMARY KEY (TypeCode, SubTypeCode)"</f>
        <v>PRIMARY KEY (TypeCode, SubTypeCode)</v>
      </c>
      <c r="L41" s="6"/>
      <c r="M41" s="6"/>
      <c r="N41" s="6"/>
      <c r="O41" s="6"/>
    </row>
    <row r="42" spans="2:15" x14ac:dyDescent="0.25">
      <c r="B42" s="6"/>
      <c r="C42" s="6"/>
      <c r="D42" s="6"/>
      <c r="E42" s="6"/>
      <c r="F42" s="6"/>
      <c r="G42" s="6"/>
      <c r="H42" s="6"/>
      <c r="I42" s="6"/>
      <c r="J42" s="6"/>
      <c r="K42" s="6" t="s">
        <v>14</v>
      </c>
      <c r="L42" s="6"/>
      <c r="M42" s="6"/>
      <c r="N42" s="6"/>
      <c r="O42" s="6"/>
    </row>
    <row r="43" spans="2:15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2:15" x14ac:dyDescent="0.25">
      <c r="B44" s="6" t="s">
        <v>39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2:15" x14ac:dyDescent="0.2">
      <c r="B45" s="7" t="s">
        <v>7</v>
      </c>
      <c r="C45" s="7" t="s">
        <v>1</v>
      </c>
      <c r="D45" s="7" t="s">
        <v>29</v>
      </c>
      <c r="E45" s="7" t="s">
        <v>2</v>
      </c>
      <c r="F45" s="7" t="s">
        <v>8</v>
      </c>
      <c r="G45" s="7" t="s">
        <v>9</v>
      </c>
      <c r="H45" s="7" t="s">
        <v>25</v>
      </c>
      <c r="I45" s="7" t="s">
        <v>10</v>
      </c>
      <c r="J45" s="7" t="s">
        <v>4</v>
      </c>
      <c r="K45" s="6" t="str">
        <f>"create table "&amp;B44&amp;" ("</f>
        <v>create table CUSTCITY (Аймаг хотын бүртгэл) (</v>
      </c>
      <c r="L45" s="6"/>
      <c r="M45" s="6"/>
      <c r="N45" s="6"/>
      <c r="O45" s="6"/>
    </row>
    <row r="46" spans="2:15" x14ac:dyDescent="0.2">
      <c r="B46" s="8">
        <v>1</v>
      </c>
      <c r="C46" s="9" t="s">
        <v>16</v>
      </c>
      <c r="D46" s="9" t="s">
        <v>40</v>
      </c>
      <c r="E46" s="9" t="s">
        <v>12</v>
      </c>
      <c r="F46" s="9">
        <v>4</v>
      </c>
      <c r="G46" s="9">
        <v>1</v>
      </c>
      <c r="H46" s="9"/>
      <c r="I46" s="9"/>
      <c r="J46" s="9"/>
      <c r="K46" s="6" t="str">
        <f>" "&amp;C46&amp;"  "&amp;E46&amp;"("&amp;F46&amp;") ,"</f>
        <v xml:space="preserve"> CITYCODE  number(4) ,</v>
      </c>
      <c r="L46" s="6"/>
      <c r="M46" s="6"/>
      <c r="N46" s="6"/>
      <c r="O46" s="6"/>
    </row>
    <row r="47" spans="2:15" x14ac:dyDescent="0.2">
      <c r="B47" s="8">
        <v>2</v>
      </c>
      <c r="C47" s="9" t="s">
        <v>21</v>
      </c>
      <c r="D47" s="9" t="s">
        <v>24</v>
      </c>
      <c r="E47" s="9" t="s">
        <v>11</v>
      </c>
      <c r="F47" s="9">
        <v>50</v>
      </c>
      <c r="G47" s="9"/>
      <c r="H47" s="9"/>
      <c r="I47" s="9"/>
      <c r="J47" s="9"/>
      <c r="K47" s="6" t="str">
        <f t="shared" ref="K47:K49" si="4">" "&amp;C47&amp;"  "&amp;E47&amp;"("&amp;F47&amp;") ,"</f>
        <v xml:space="preserve"> Name  varchar2(50) ,</v>
      </c>
      <c r="L47" s="6"/>
      <c r="M47" s="6"/>
      <c r="N47" s="6"/>
      <c r="O47" s="6"/>
    </row>
    <row r="48" spans="2:15" x14ac:dyDescent="0.2">
      <c r="B48" s="8">
        <v>3</v>
      </c>
      <c r="C48" s="9" t="s">
        <v>22</v>
      </c>
      <c r="D48" s="9" t="s">
        <v>41</v>
      </c>
      <c r="E48" s="9" t="s">
        <v>11</v>
      </c>
      <c r="F48" s="9">
        <v>50</v>
      </c>
      <c r="G48" s="9"/>
      <c r="H48" s="9"/>
      <c r="I48" s="9"/>
      <c r="J48" s="9"/>
      <c r="K48" s="6" t="str">
        <f t="shared" si="4"/>
        <v xml:space="preserve"> Name2  varchar2(50) ,</v>
      </c>
      <c r="L48" s="6"/>
      <c r="M48" s="6"/>
      <c r="N48" s="6"/>
      <c r="O48" s="6"/>
    </row>
    <row r="49" spans="2:15" x14ac:dyDescent="0.2">
      <c r="B49" s="8">
        <v>4</v>
      </c>
      <c r="C49" s="9" t="s">
        <v>23</v>
      </c>
      <c r="D49" s="9" t="s">
        <v>27</v>
      </c>
      <c r="E49" s="9" t="s">
        <v>12</v>
      </c>
      <c r="F49" s="9">
        <v>4</v>
      </c>
      <c r="G49" s="9"/>
      <c r="H49" s="9"/>
      <c r="I49" s="9">
        <v>1</v>
      </c>
      <c r="J49" s="9"/>
      <c r="K49" s="6" t="str">
        <f t="shared" si="4"/>
        <v xml:space="preserve"> OrderNo  number(4) ,</v>
      </c>
      <c r="L49" s="6"/>
      <c r="M49" s="6"/>
      <c r="N49" s="6"/>
      <c r="O49" s="6"/>
    </row>
    <row r="50" spans="2:15" x14ac:dyDescent="0.25">
      <c r="B50" s="6"/>
      <c r="C50" s="6"/>
      <c r="D50" s="6"/>
      <c r="E50" s="6"/>
      <c r="F50" s="6"/>
      <c r="G50" s="6"/>
      <c r="H50" s="6"/>
      <c r="I50" s="6"/>
      <c r="J50" s="6"/>
      <c r="K50" s="6" t="str">
        <f>"PRIMARY KEY (CityCode)"</f>
        <v>PRIMARY KEY (CityCode)</v>
      </c>
      <c r="L50" s="6"/>
      <c r="M50" s="6"/>
      <c r="N50" s="6"/>
      <c r="O50" s="6"/>
    </row>
    <row r="51" spans="2:15" x14ac:dyDescent="0.25">
      <c r="B51" s="6"/>
      <c r="C51" s="6"/>
      <c r="D51" s="6"/>
      <c r="E51" s="6"/>
      <c r="F51" s="6"/>
      <c r="G51" s="6"/>
      <c r="H51" s="6"/>
      <c r="I51" s="6"/>
      <c r="J51" s="6"/>
      <c r="K51" s="6" t="s">
        <v>14</v>
      </c>
      <c r="L51" s="6"/>
      <c r="M51" s="6"/>
      <c r="N51" s="6"/>
      <c r="O51" s="6"/>
    </row>
    <row r="52" spans="2:15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2:15" x14ac:dyDescent="0.25">
      <c r="B53" s="6" t="s">
        <v>42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2:15" x14ac:dyDescent="0.2">
      <c r="B54" s="7" t="s">
        <v>7</v>
      </c>
      <c r="C54" s="7" t="s">
        <v>1</v>
      </c>
      <c r="D54" s="7" t="s">
        <v>29</v>
      </c>
      <c r="E54" s="7" t="s">
        <v>2</v>
      </c>
      <c r="F54" s="7" t="s">
        <v>8</v>
      </c>
      <c r="G54" s="7" t="s">
        <v>9</v>
      </c>
      <c r="H54" s="7" t="s">
        <v>25</v>
      </c>
      <c r="I54" s="7" t="s">
        <v>10</v>
      </c>
      <c r="J54" s="7" t="s">
        <v>4</v>
      </c>
      <c r="K54" s="6" t="str">
        <f>"create table "&amp;B53&amp;" ("</f>
        <v>create table CUSTDISTRICT (Сум дүүрэг бүртгэл) (</v>
      </c>
      <c r="L54" s="6"/>
      <c r="M54" s="6"/>
      <c r="N54" s="6"/>
      <c r="O54" s="6"/>
    </row>
    <row r="55" spans="2:15" x14ac:dyDescent="0.2">
      <c r="B55" s="8">
        <v>1</v>
      </c>
      <c r="C55" s="9" t="s">
        <v>17</v>
      </c>
      <c r="D55" s="9" t="s">
        <v>43</v>
      </c>
      <c r="E55" s="9" t="s">
        <v>12</v>
      </c>
      <c r="F55" s="9">
        <v>4</v>
      </c>
      <c r="G55" s="9">
        <v>1</v>
      </c>
      <c r="H55" s="9"/>
      <c r="I55" s="9"/>
      <c r="J55" s="9"/>
      <c r="K55" s="6" t="str">
        <f>" "&amp;C55&amp;"  "&amp;E55&amp;"("&amp;F55&amp;") ,"</f>
        <v xml:space="preserve"> DISTCODE  number(4) ,</v>
      </c>
      <c r="L55" s="6"/>
      <c r="M55" s="6"/>
      <c r="N55" s="6"/>
      <c r="O55" s="6"/>
    </row>
    <row r="56" spans="2:15" x14ac:dyDescent="0.2">
      <c r="B56" s="8">
        <v>2</v>
      </c>
      <c r="C56" s="9" t="s">
        <v>16</v>
      </c>
      <c r="D56" s="9" t="s">
        <v>40</v>
      </c>
      <c r="E56" s="9" t="s">
        <v>12</v>
      </c>
      <c r="F56" s="9">
        <v>4</v>
      </c>
      <c r="G56" s="9">
        <v>2</v>
      </c>
      <c r="H56" s="9"/>
      <c r="I56" s="9"/>
      <c r="J56" s="9"/>
      <c r="K56" s="6" t="str">
        <f t="shared" ref="K56:K59" si="5">" "&amp;C56&amp;"  "&amp;E56&amp;"("&amp;F56&amp;") ,"</f>
        <v xml:space="preserve"> CITYCODE  number(4) ,</v>
      </c>
      <c r="L56" s="6"/>
      <c r="M56" s="6"/>
      <c r="N56" s="6"/>
      <c r="O56" s="6"/>
    </row>
    <row r="57" spans="2:15" x14ac:dyDescent="0.2">
      <c r="B57" s="8">
        <v>3</v>
      </c>
      <c r="C57" s="9" t="s">
        <v>21</v>
      </c>
      <c r="D57" s="9" t="s">
        <v>24</v>
      </c>
      <c r="E57" s="9" t="s">
        <v>11</v>
      </c>
      <c r="F57" s="9">
        <v>50</v>
      </c>
      <c r="G57" s="9"/>
      <c r="H57" s="9"/>
      <c r="I57" s="9"/>
      <c r="J57" s="9"/>
      <c r="K57" s="6" t="str">
        <f t="shared" si="5"/>
        <v xml:space="preserve"> Name  varchar2(50) ,</v>
      </c>
      <c r="L57" s="6"/>
      <c r="M57" s="6"/>
      <c r="N57" s="6"/>
      <c r="O57" s="6"/>
    </row>
    <row r="58" spans="2:15" x14ac:dyDescent="0.2">
      <c r="B58" s="8">
        <v>4</v>
      </c>
      <c r="C58" s="9" t="s">
        <v>22</v>
      </c>
      <c r="D58" s="9" t="s">
        <v>41</v>
      </c>
      <c r="E58" s="9" t="s">
        <v>11</v>
      </c>
      <c r="F58" s="9">
        <v>50</v>
      </c>
      <c r="G58" s="9"/>
      <c r="H58" s="9"/>
      <c r="I58" s="9"/>
      <c r="J58" s="9"/>
      <c r="K58" s="6" t="str">
        <f t="shared" si="5"/>
        <v xml:space="preserve"> Name2  varchar2(50) ,</v>
      </c>
      <c r="L58" s="6"/>
      <c r="M58" s="6"/>
      <c r="N58" s="6"/>
      <c r="O58" s="6"/>
    </row>
    <row r="59" spans="2:15" x14ac:dyDescent="0.2">
      <c r="B59" s="8">
        <v>5</v>
      </c>
      <c r="C59" s="9" t="s">
        <v>23</v>
      </c>
      <c r="D59" s="9" t="s">
        <v>27</v>
      </c>
      <c r="E59" s="9" t="s">
        <v>12</v>
      </c>
      <c r="F59" s="9">
        <v>4</v>
      </c>
      <c r="G59" s="9"/>
      <c r="H59" s="9"/>
      <c r="I59" s="9">
        <v>1</v>
      </c>
      <c r="J59" s="9"/>
      <c r="K59" s="6" t="str">
        <f t="shared" si="5"/>
        <v xml:space="preserve"> OrderNo  number(4) ,</v>
      </c>
      <c r="L59" s="6"/>
      <c r="M59" s="6"/>
      <c r="N59" s="6"/>
      <c r="O59" s="6"/>
    </row>
    <row r="60" spans="2:15" x14ac:dyDescent="0.25">
      <c r="B60" s="6"/>
      <c r="C60" s="6"/>
      <c r="D60" s="6"/>
      <c r="E60" s="6"/>
      <c r="F60" s="6"/>
      <c r="G60" s="6"/>
      <c r="H60" s="6"/>
      <c r="I60" s="6"/>
      <c r="J60" s="6"/>
      <c r="K60" s="6" t="str">
        <f>"PRIMARY KEY (DistCode,CityCode)"</f>
        <v>PRIMARY KEY (DistCode,CityCode)</v>
      </c>
      <c r="L60" s="6"/>
      <c r="M60" s="6"/>
      <c r="N60" s="6"/>
      <c r="O60" s="6"/>
    </row>
    <row r="61" spans="2:15" x14ac:dyDescent="0.25">
      <c r="B61" s="6"/>
      <c r="C61" s="6"/>
      <c r="D61" s="6"/>
      <c r="E61" s="6"/>
      <c r="F61" s="6"/>
      <c r="G61" s="6"/>
      <c r="H61" s="6"/>
      <c r="I61" s="6"/>
      <c r="J61" s="6"/>
      <c r="K61" s="6" t="s">
        <v>14</v>
      </c>
      <c r="L61" s="6"/>
      <c r="M61" s="6"/>
      <c r="N61" s="6"/>
      <c r="O61" s="6"/>
    </row>
    <row r="62" spans="2:15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2:15" x14ac:dyDescent="0.25">
      <c r="B63" s="6" t="s">
        <v>44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2:15" x14ac:dyDescent="0.2">
      <c r="B64" s="7" t="s">
        <v>7</v>
      </c>
      <c r="C64" s="7" t="s">
        <v>1</v>
      </c>
      <c r="D64" s="7" t="s">
        <v>29</v>
      </c>
      <c r="E64" s="7" t="s">
        <v>2</v>
      </c>
      <c r="F64" s="7" t="s">
        <v>8</v>
      </c>
      <c r="G64" s="7" t="s">
        <v>9</v>
      </c>
      <c r="H64" s="7" t="s">
        <v>25</v>
      </c>
      <c r="I64" s="7" t="s">
        <v>10</v>
      </c>
      <c r="J64" s="7" t="s">
        <v>4</v>
      </c>
      <c r="K64" s="6" t="str">
        <f>"create table "&amp;B63&amp;" ("</f>
        <v>create table CUSTSUBDISTRICT (баг, хороо бүртгэл) (</v>
      </c>
      <c r="L64" s="6"/>
      <c r="M64" s="6"/>
      <c r="N64" s="6"/>
      <c r="O64" s="6"/>
    </row>
    <row r="65" spans="2:15" x14ac:dyDescent="0.2">
      <c r="B65" s="8">
        <v>1</v>
      </c>
      <c r="C65" s="9" t="s">
        <v>18</v>
      </c>
      <c r="D65" s="9" t="s">
        <v>45</v>
      </c>
      <c r="E65" s="9" t="s">
        <v>12</v>
      </c>
      <c r="F65" s="9">
        <v>4</v>
      </c>
      <c r="G65" s="9">
        <v>1</v>
      </c>
      <c r="H65" s="9"/>
      <c r="I65" s="9"/>
      <c r="J65" s="9"/>
      <c r="K65" s="6" t="str">
        <f>" "&amp;C65&amp;"  "&amp;E65&amp;"("&amp;F65&amp;") ,"</f>
        <v xml:space="preserve"> SUBDISTCODE  number(4) ,</v>
      </c>
      <c r="L65" s="6"/>
      <c r="M65" s="6"/>
      <c r="N65" s="6"/>
      <c r="O65" s="6"/>
    </row>
    <row r="66" spans="2:15" x14ac:dyDescent="0.2">
      <c r="B66" s="8">
        <v>2</v>
      </c>
      <c r="C66" s="9" t="s">
        <v>17</v>
      </c>
      <c r="D66" s="9" t="s">
        <v>43</v>
      </c>
      <c r="E66" s="9" t="s">
        <v>12</v>
      </c>
      <c r="F66" s="9">
        <v>4</v>
      </c>
      <c r="G66" s="9">
        <v>2</v>
      </c>
      <c r="H66" s="9"/>
      <c r="I66" s="9"/>
      <c r="J66" s="9"/>
      <c r="K66" s="6" t="str">
        <f t="shared" ref="K66:K70" si="6">" "&amp;C66&amp;"  "&amp;E66&amp;"("&amp;F66&amp;") ,"</f>
        <v xml:space="preserve"> DISTCODE  number(4) ,</v>
      </c>
      <c r="L66" s="6"/>
      <c r="M66" s="6"/>
      <c r="N66" s="6"/>
      <c r="O66" s="6"/>
    </row>
    <row r="67" spans="2:15" x14ac:dyDescent="0.2">
      <c r="B67" s="8">
        <v>3</v>
      </c>
      <c r="C67" s="9" t="s">
        <v>16</v>
      </c>
      <c r="D67" s="9" t="s">
        <v>40</v>
      </c>
      <c r="E67" s="9" t="s">
        <v>12</v>
      </c>
      <c r="F67" s="9">
        <v>4</v>
      </c>
      <c r="G67" s="9">
        <v>3</v>
      </c>
      <c r="H67" s="9"/>
      <c r="I67" s="9"/>
      <c r="J67" s="9"/>
      <c r="K67" s="6" t="str">
        <f t="shared" si="6"/>
        <v xml:space="preserve"> CITYCODE  number(4) ,</v>
      </c>
      <c r="L67" s="6"/>
      <c r="M67" s="6"/>
      <c r="N67" s="6"/>
      <c r="O67" s="6"/>
    </row>
    <row r="68" spans="2:15" x14ac:dyDescent="0.2">
      <c r="B68" s="8">
        <v>4</v>
      </c>
      <c r="C68" s="9" t="s">
        <v>21</v>
      </c>
      <c r="D68" s="9" t="s">
        <v>24</v>
      </c>
      <c r="E68" s="9" t="s">
        <v>11</v>
      </c>
      <c r="F68" s="9">
        <v>50</v>
      </c>
      <c r="G68" s="9"/>
      <c r="H68" s="9"/>
      <c r="I68" s="9"/>
      <c r="J68" s="9"/>
      <c r="K68" s="6" t="str">
        <f t="shared" si="6"/>
        <v xml:space="preserve"> Name  varchar2(50) ,</v>
      </c>
      <c r="L68" s="6"/>
      <c r="M68" s="6"/>
      <c r="N68" s="6"/>
      <c r="O68" s="6"/>
    </row>
    <row r="69" spans="2:15" x14ac:dyDescent="0.2">
      <c r="B69" s="10">
        <v>5</v>
      </c>
      <c r="C69" s="11" t="s">
        <v>22</v>
      </c>
      <c r="D69" s="11" t="s">
        <v>41</v>
      </c>
      <c r="E69" s="11" t="s">
        <v>11</v>
      </c>
      <c r="F69" s="11">
        <v>50</v>
      </c>
      <c r="G69" s="11"/>
      <c r="H69" s="11"/>
      <c r="I69" s="11"/>
      <c r="J69" s="11"/>
      <c r="K69" s="6" t="str">
        <f t="shared" si="6"/>
        <v xml:space="preserve"> Name2  varchar2(50) ,</v>
      </c>
      <c r="L69" s="6"/>
      <c r="M69" s="6"/>
      <c r="N69" s="6"/>
      <c r="O69" s="6"/>
    </row>
    <row r="70" spans="2:15" x14ac:dyDescent="0.2">
      <c r="B70" s="8">
        <v>6</v>
      </c>
      <c r="C70" s="9" t="s">
        <v>23</v>
      </c>
      <c r="D70" s="9" t="s">
        <v>27</v>
      </c>
      <c r="E70" s="9" t="s">
        <v>12</v>
      </c>
      <c r="F70" s="9">
        <v>4</v>
      </c>
      <c r="G70" s="9"/>
      <c r="H70" s="9"/>
      <c r="I70" s="9">
        <v>1</v>
      </c>
      <c r="J70" s="9"/>
      <c r="K70" s="6" t="str">
        <f t="shared" si="6"/>
        <v xml:space="preserve"> OrderNo  number(4) ,</v>
      </c>
      <c r="L70" s="6"/>
      <c r="M70" s="6"/>
      <c r="N70" s="6"/>
      <c r="O70" s="6"/>
    </row>
    <row r="71" spans="2:15" x14ac:dyDescent="0.25">
      <c r="B71" s="6"/>
      <c r="C71" s="6"/>
      <c r="D71" s="6"/>
      <c r="E71" s="6"/>
      <c r="F71" s="6"/>
      <c r="G71" s="6"/>
      <c r="H71" s="6"/>
      <c r="I71" s="6"/>
      <c r="J71" s="6"/>
      <c r="K71" s="6" t="str">
        <f>"PRIMARY KEY (SubDistCode, DistCode,CityCode)"</f>
        <v>PRIMARY KEY (SubDistCode, DistCode,CityCode)</v>
      </c>
      <c r="L71" s="6"/>
      <c r="M71" s="6"/>
      <c r="N71" s="6"/>
      <c r="O71" s="6"/>
    </row>
    <row r="72" spans="2:15" x14ac:dyDescent="0.25">
      <c r="B72" s="6"/>
      <c r="C72" s="6"/>
      <c r="D72" s="6"/>
      <c r="E72" s="6"/>
      <c r="F72" s="6"/>
      <c r="G72" s="6"/>
      <c r="H72" s="6"/>
      <c r="I72" s="6"/>
      <c r="J72" s="6"/>
      <c r="K72" s="6" t="s">
        <v>14</v>
      </c>
      <c r="L72" s="6"/>
      <c r="M72" s="6"/>
      <c r="N72" s="6"/>
      <c r="O72" s="6"/>
    </row>
    <row r="73" spans="2:15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2:15" x14ac:dyDescent="0.25">
      <c r="B74" s="6" t="s">
        <v>46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2:15" x14ac:dyDescent="0.2">
      <c r="B75" s="7" t="s">
        <v>7</v>
      </c>
      <c r="C75" s="7" t="s">
        <v>1</v>
      </c>
      <c r="D75" s="7" t="s">
        <v>29</v>
      </c>
      <c r="E75" s="7" t="s">
        <v>2</v>
      </c>
      <c r="F75" s="7" t="s">
        <v>8</v>
      </c>
      <c r="G75" s="7" t="s">
        <v>9</v>
      </c>
      <c r="H75" s="7" t="s">
        <v>25</v>
      </c>
      <c r="I75" s="7" t="s">
        <v>10</v>
      </c>
      <c r="J75" s="7" t="s">
        <v>4</v>
      </c>
      <c r="K75" s="6" t="str">
        <f>"create table "&amp;B74&amp;" ("</f>
        <v>create table CUSTRATE (Харилцагчийн ратинг, зэрэглэл) (</v>
      </c>
      <c r="L75" s="6"/>
      <c r="M75" s="6"/>
      <c r="N75" s="6"/>
      <c r="O75" s="6"/>
    </row>
    <row r="76" spans="2:15" x14ac:dyDescent="0.2">
      <c r="B76" s="8">
        <v>1</v>
      </c>
      <c r="C76" s="9" t="s">
        <v>19</v>
      </c>
      <c r="D76" s="9" t="s">
        <v>20</v>
      </c>
      <c r="E76" s="9" t="s">
        <v>12</v>
      </c>
      <c r="F76" s="9">
        <v>4</v>
      </c>
      <c r="G76" s="9">
        <v>1</v>
      </c>
      <c r="H76" s="9"/>
      <c r="I76" s="9"/>
      <c r="J76" s="9"/>
      <c r="K76" s="6" t="str">
        <f>" "&amp;C76&amp;"  "&amp;E76&amp;"("&amp;F76&amp;") ,"</f>
        <v xml:space="preserve"> RateCode  number(4) ,</v>
      </c>
      <c r="L76" s="6"/>
      <c r="M76" s="6"/>
      <c r="N76" s="6"/>
      <c r="O76" s="6"/>
    </row>
    <row r="77" spans="2:15" x14ac:dyDescent="0.2">
      <c r="B77" s="8">
        <v>2</v>
      </c>
      <c r="C77" s="9" t="s">
        <v>21</v>
      </c>
      <c r="D77" s="9" t="s">
        <v>24</v>
      </c>
      <c r="E77" s="9" t="s">
        <v>11</v>
      </c>
      <c r="F77" s="9">
        <v>50</v>
      </c>
      <c r="G77" s="9"/>
      <c r="H77" s="9"/>
      <c r="I77" s="9"/>
      <c r="J77" s="9"/>
      <c r="K77" s="6" t="str">
        <f t="shared" ref="K77:K82" si="7">" "&amp;C77&amp;"  "&amp;E77&amp;"("&amp;F77&amp;") ,"</f>
        <v xml:space="preserve"> Name  varchar2(50) ,</v>
      </c>
      <c r="L77" s="6"/>
      <c r="M77" s="6"/>
      <c r="N77" s="6"/>
      <c r="O77" s="6"/>
    </row>
    <row r="78" spans="2:15" x14ac:dyDescent="0.2">
      <c r="B78" s="8">
        <v>3</v>
      </c>
      <c r="C78" s="9" t="s">
        <v>22</v>
      </c>
      <c r="D78" s="9" t="s">
        <v>41</v>
      </c>
      <c r="E78" s="9" t="s">
        <v>11</v>
      </c>
      <c r="F78" s="9">
        <v>50</v>
      </c>
      <c r="G78" s="9"/>
      <c r="H78" s="9"/>
      <c r="I78" s="9"/>
      <c r="J78" s="9"/>
      <c r="K78" s="6" t="str">
        <f t="shared" si="7"/>
        <v xml:space="preserve"> Name2  varchar2(50) ,</v>
      </c>
      <c r="L78" s="6"/>
      <c r="M78" s="6"/>
      <c r="N78" s="6"/>
      <c r="O78" s="6"/>
    </row>
    <row r="79" spans="2:15" x14ac:dyDescent="0.2">
      <c r="B79" s="8">
        <v>4</v>
      </c>
      <c r="C79" s="9" t="s">
        <v>0</v>
      </c>
      <c r="D79" s="9" t="s">
        <v>47</v>
      </c>
      <c r="E79" s="9" t="s">
        <v>11</v>
      </c>
      <c r="F79" s="9">
        <v>50</v>
      </c>
      <c r="G79" s="9"/>
      <c r="H79" s="9"/>
      <c r="I79" s="9"/>
      <c r="J79" s="9"/>
      <c r="K79" s="6" t="str">
        <f t="shared" si="7"/>
        <v xml:space="preserve"> Note  varchar2(50) ,</v>
      </c>
      <c r="L79" s="6"/>
      <c r="M79" s="6"/>
      <c r="N79" s="6"/>
      <c r="O79" s="6"/>
    </row>
    <row r="80" spans="2:15" x14ac:dyDescent="0.2">
      <c r="B80" s="10">
        <v>5</v>
      </c>
      <c r="C80" s="11" t="s">
        <v>48</v>
      </c>
      <c r="D80" s="11" t="s">
        <v>49</v>
      </c>
      <c r="E80" s="11" t="s">
        <v>12</v>
      </c>
      <c r="F80" s="11">
        <v>10</v>
      </c>
      <c r="G80" s="11"/>
      <c r="H80" s="11"/>
      <c r="I80" s="11">
        <v>0</v>
      </c>
      <c r="J80" s="11"/>
      <c r="K80" s="6" t="str">
        <f t="shared" si="7"/>
        <v xml:space="preserve"> MinScore  number(10) ,</v>
      </c>
      <c r="L80" s="6"/>
      <c r="M80" s="6"/>
      <c r="N80" s="6"/>
      <c r="O80" s="6"/>
    </row>
    <row r="81" spans="2:15" x14ac:dyDescent="0.2">
      <c r="B81" s="10">
        <v>6</v>
      </c>
      <c r="C81" s="11" t="s">
        <v>50</v>
      </c>
      <c r="D81" s="11" t="s">
        <v>51</v>
      </c>
      <c r="E81" s="11" t="s">
        <v>12</v>
      </c>
      <c r="F81" s="11">
        <v>10</v>
      </c>
      <c r="G81" s="11"/>
      <c r="H81" s="11"/>
      <c r="I81" s="11">
        <v>0</v>
      </c>
      <c r="J81" s="11"/>
      <c r="K81" s="6" t="str">
        <f t="shared" si="7"/>
        <v xml:space="preserve"> MaxScore  number(10) ,</v>
      </c>
      <c r="L81" s="6"/>
      <c r="M81" s="6"/>
      <c r="N81" s="6"/>
      <c r="O81" s="6"/>
    </row>
    <row r="82" spans="2:15" x14ac:dyDescent="0.2">
      <c r="B82" s="8">
        <v>7</v>
      </c>
      <c r="C82" s="9" t="s">
        <v>23</v>
      </c>
      <c r="D82" s="9" t="s">
        <v>27</v>
      </c>
      <c r="E82" s="9" t="s">
        <v>12</v>
      </c>
      <c r="F82" s="9">
        <v>4</v>
      </c>
      <c r="G82" s="9"/>
      <c r="H82" s="9"/>
      <c r="I82" s="9">
        <v>1</v>
      </c>
      <c r="J82" s="9"/>
      <c r="K82" s="6" t="str">
        <f t="shared" si="7"/>
        <v xml:space="preserve"> OrderNo  number(4) ,</v>
      </c>
      <c r="L82" s="6"/>
      <c r="M82" s="6"/>
      <c r="N82" s="6"/>
      <c r="O82" s="6"/>
    </row>
    <row r="83" spans="2:15" x14ac:dyDescent="0.25">
      <c r="B83" s="6"/>
      <c r="C83" s="6"/>
      <c r="D83" s="6"/>
      <c r="E83" s="6"/>
      <c r="F83" s="6"/>
      <c r="G83" s="6"/>
      <c r="H83" s="6"/>
      <c r="I83" s="6"/>
      <c r="J83" s="6"/>
      <c r="K83" s="6" t="str">
        <f>"PRIMARY KEY (RateCode)"</f>
        <v>PRIMARY KEY (RateCode)</v>
      </c>
      <c r="L83" s="6"/>
      <c r="M83" s="6"/>
      <c r="N83" s="6"/>
      <c r="O83" s="6"/>
    </row>
    <row r="84" spans="2:15" x14ac:dyDescent="0.25">
      <c r="B84" s="6"/>
      <c r="C84" s="6"/>
      <c r="D84" s="6"/>
      <c r="E84" s="6"/>
      <c r="F84" s="6"/>
      <c r="G84" s="6"/>
      <c r="H84" s="6"/>
      <c r="I84" s="6"/>
      <c r="J84" s="6"/>
      <c r="K84" s="6" t="s">
        <v>14</v>
      </c>
      <c r="L84" s="6"/>
      <c r="M84" s="6"/>
      <c r="N84" s="6"/>
      <c r="O84" s="6"/>
    </row>
    <row r="85" spans="2:15" x14ac:dyDescent="0.25">
      <c r="B85" s="6" t="s">
        <v>52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2:15" x14ac:dyDescent="0.2">
      <c r="B86" s="7" t="s">
        <v>7</v>
      </c>
      <c r="C86" s="7" t="s">
        <v>1</v>
      </c>
      <c r="D86" s="7" t="s">
        <v>29</v>
      </c>
      <c r="E86" s="7" t="s">
        <v>2</v>
      </c>
      <c r="F86" s="7" t="s">
        <v>8</v>
      </c>
      <c r="G86" s="7" t="s">
        <v>9</v>
      </c>
      <c r="H86" s="7" t="s">
        <v>25</v>
      </c>
      <c r="I86" s="7" t="s">
        <v>10</v>
      </c>
      <c r="J86" s="7" t="s">
        <v>4</v>
      </c>
      <c r="K86" s="6" t="str">
        <f>"create table "&amp;B85&amp;" ("</f>
        <v>create table CUSTOMERMASK(Харилцагчийн маск) (</v>
      </c>
      <c r="L86" s="6"/>
      <c r="M86" s="6"/>
      <c r="N86" s="6"/>
      <c r="O86" s="6"/>
    </row>
    <row r="87" spans="2:15" x14ac:dyDescent="0.2">
      <c r="B87" s="8">
        <v>1</v>
      </c>
      <c r="C87" s="9" t="s">
        <v>53</v>
      </c>
      <c r="D87" s="9" t="s">
        <v>54</v>
      </c>
      <c r="E87" s="9" t="s">
        <v>12</v>
      </c>
      <c r="F87" s="9">
        <v>4</v>
      </c>
      <c r="G87" s="9">
        <v>1</v>
      </c>
      <c r="H87" s="9"/>
      <c r="I87" s="9"/>
      <c r="J87" s="9"/>
      <c r="K87" s="6" t="str">
        <f>" "&amp;C87&amp;"  "&amp;E87&amp;"("&amp;F87&amp;") ,"</f>
        <v xml:space="preserve"> MaskID  number(4) ,</v>
      </c>
      <c r="L87" s="6"/>
      <c r="M87" s="6"/>
      <c r="N87" s="6"/>
      <c r="O87" s="6"/>
    </row>
    <row r="88" spans="2:15" x14ac:dyDescent="0.2">
      <c r="B88" s="8">
        <v>2</v>
      </c>
      <c r="C88" s="9" t="s">
        <v>55</v>
      </c>
      <c r="D88" s="9" t="s">
        <v>56</v>
      </c>
      <c r="E88" s="9" t="s">
        <v>11</v>
      </c>
      <c r="F88" s="9">
        <v>50</v>
      </c>
      <c r="G88" s="9"/>
      <c r="H88" s="9"/>
      <c r="I88" s="9"/>
      <c r="J88" s="9"/>
      <c r="K88" s="6" t="str">
        <f t="shared" ref="K88:K92" si="8">" "&amp;C88&amp;"  "&amp;E88&amp;"("&amp;F88&amp;") ,"</f>
        <v xml:space="preserve"> MaskName  varchar2(50) ,</v>
      </c>
      <c r="L88" s="6"/>
      <c r="M88" s="6"/>
      <c r="N88" s="6"/>
      <c r="O88" s="6"/>
    </row>
    <row r="89" spans="2:15" x14ac:dyDescent="0.2">
      <c r="B89" s="8">
        <v>3</v>
      </c>
      <c r="C89" s="9" t="s">
        <v>57</v>
      </c>
      <c r="D89" s="9" t="s">
        <v>58</v>
      </c>
      <c r="E89" s="9" t="s">
        <v>11</v>
      </c>
      <c r="F89" s="9">
        <v>100</v>
      </c>
      <c r="G89" s="9"/>
      <c r="H89" s="9"/>
      <c r="I89" s="9"/>
      <c r="J89" s="9"/>
      <c r="K89" s="6" t="str">
        <f t="shared" si="8"/>
        <v xml:space="preserve"> MaskValue  varchar2(100) ,</v>
      </c>
      <c r="L89" s="6"/>
      <c r="M89" s="6"/>
      <c r="N89" s="6"/>
      <c r="O89" s="6"/>
    </row>
    <row r="90" spans="2:15" ht="45" x14ac:dyDescent="0.2">
      <c r="B90" s="8">
        <v>4</v>
      </c>
      <c r="C90" s="9" t="s">
        <v>59</v>
      </c>
      <c r="D90" s="12" t="s">
        <v>60</v>
      </c>
      <c r="E90" s="9" t="s">
        <v>12</v>
      </c>
      <c r="F90" s="9">
        <v>1</v>
      </c>
      <c r="G90" s="9"/>
      <c r="H90" s="9"/>
      <c r="I90" s="9">
        <v>0</v>
      </c>
      <c r="J90" s="9"/>
      <c r="K90" s="6" t="str">
        <f t="shared" si="8"/>
        <v xml:space="preserve"> MaskType  number(1) ,</v>
      </c>
      <c r="L90" s="6"/>
      <c r="M90" s="6"/>
      <c r="N90" s="6"/>
      <c r="O90" s="6"/>
    </row>
    <row r="91" spans="2:15" ht="33.75" x14ac:dyDescent="0.2">
      <c r="B91" s="10">
        <v>5</v>
      </c>
      <c r="C91" s="11" t="s">
        <v>61</v>
      </c>
      <c r="D91" s="13" t="s">
        <v>62</v>
      </c>
      <c r="E91" s="11" t="s">
        <v>12</v>
      </c>
      <c r="F91" s="11">
        <v>1</v>
      </c>
      <c r="G91" s="11"/>
      <c r="H91" s="11"/>
      <c r="I91" s="11">
        <v>1</v>
      </c>
      <c r="J91" s="11"/>
      <c r="K91" s="6" t="str">
        <f t="shared" si="8"/>
        <v xml:space="preserve"> CustType  number(1) ,</v>
      </c>
      <c r="L91" s="6"/>
      <c r="M91" s="6"/>
      <c r="N91" s="6"/>
      <c r="O91" s="6"/>
    </row>
    <row r="92" spans="2:15" x14ac:dyDescent="0.2">
      <c r="B92" s="8">
        <v>6</v>
      </c>
      <c r="C92" s="9" t="s">
        <v>23</v>
      </c>
      <c r="D92" s="9" t="s">
        <v>27</v>
      </c>
      <c r="E92" s="9" t="s">
        <v>12</v>
      </c>
      <c r="F92" s="9">
        <v>4</v>
      </c>
      <c r="G92" s="9"/>
      <c r="H92" s="9"/>
      <c r="I92" s="9">
        <v>1</v>
      </c>
      <c r="J92" s="9"/>
      <c r="K92" s="6" t="str">
        <f t="shared" si="8"/>
        <v xml:space="preserve"> OrderNo  number(4) ,</v>
      </c>
      <c r="L92" s="6"/>
      <c r="M92" s="6"/>
      <c r="N92" s="6"/>
      <c r="O92" s="6"/>
    </row>
    <row r="93" spans="2:15" x14ac:dyDescent="0.25">
      <c r="B93" s="6"/>
      <c r="C93" s="6"/>
      <c r="D93" s="6"/>
      <c r="E93" s="6"/>
      <c r="F93" s="6"/>
      <c r="G93" s="6"/>
      <c r="H93" s="6"/>
      <c r="I93" s="6"/>
      <c r="J93" s="6"/>
      <c r="K93" s="6" t="str">
        <f>"PRIMARY KEY (MaskID)"</f>
        <v>PRIMARY KEY (MaskID)</v>
      </c>
      <c r="L93" s="6"/>
      <c r="M93" s="6"/>
      <c r="N93" s="6"/>
      <c r="O93" s="6"/>
    </row>
    <row r="94" spans="2:15" x14ac:dyDescent="0.25">
      <c r="B94" s="6"/>
      <c r="C94" s="6"/>
      <c r="D94" s="6"/>
      <c r="E94" s="6"/>
      <c r="F94" s="6"/>
      <c r="G94" s="6"/>
      <c r="H94" s="6"/>
      <c r="I94" s="6"/>
      <c r="J94" s="6"/>
      <c r="K94" s="6" t="s">
        <v>14</v>
      </c>
      <c r="L94" s="6"/>
      <c r="M94" s="6"/>
      <c r="N94" s="6"/>
      <c r="O94" s="6"/>
    </row>
    <row r="95" spans="2:15" x14ac:dyDescent="0.25">
      <c r="B95" s="6" t="s">
        <v>63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2:15" x14ac:dyDescent="0.2">
      <c r="B96" s="7" t="s">
        <v>7</v>
      </c>
      <c r="C96" s="7" t="s">
        <v>1</v>
      </c>
      <c r="D96" s="7" t="s">
        <v>29</v>
      </c>
      <c r="E96" s="7" t="s">
        <v>2</v>
      </c>
      <c r="F96" s="7" t="s">
        <v>8</v>
      </c>
      <c r="G96" s="7" t="s">
        <v>9</v>
      </c>
      <c r="H96" s="7" t="s">
        <v>25</v>
      </c>
      <c r="I96" s="7" t="s">
        <v>10</v>
      </c>
      <c r="J96" s="7" t="s">
        <v>4</v>
      </c>
      <c r="K96" s="6"/>
      <c r="L96" s="6" t="str">
        <f>"create table "&amp;B95&amp;" ("</f>
        <v>create table CUSTCONTACTTYPE (Харилцагчтай холбоо барисан төрөл) (</v>
      </c>
      <c r="M96" s="6"/>
      <c r="N96" s="6"/>
      <c r="O96" s="6"/>
    </row>
    <row r="97" spans="2:15" x14ac:dyDescent="0.2">
      <c r="B97" s="8">
        <v>1</v>
      </c>
      <c r="C97" s="9" t="s">
        <v>3</v>
      </c>
      <c r="D97" s="9" t="s">
        <v>64</v>
      </c>
      <c r="E97" s="9" t="s">
        <v>12</v>
      </c>
      <c r="F97" s="9">
        <v>4</v>
      </c>
      <c r="G97" s="9">
        <v>1</v>
      </c>
      <c r="H97" s="9"/>
      <c r="I97" s="9"/>
      <c r="J97" s="9"/>
      <c r="K97" s="6"/>
      <c r="L97" s="6" t="str">
        <f>" "&amp;C97&amp;"  "&amp;E97&amp;"("&amp;F97&amp;") ,"</f>
        <v xml:space="preserve"> TypeCode  number(4) ,</v>
      </c>
      <c r="M97" s="6"/>
      <c r="N97" s="6"/>
      <c r="O97" s="6"/>
    </row>
    <row r="98" spans="2:15" x14ac:dyDescent="0.2">
      <c r="B98" s="8">
        <v>2</v>
      </c>
      <c r="C98" s="9" t="s">
        <v>21</v>
      </c>
      <c r="D98" s="9" t="s">
        <v>24</v>
      </c>
      <c r="E98" s="9" t="s">
        <v>13</v>
      </c>
      <c r="F98" s="9">
        <v>100</v>
      </c>
      <c r="G98" s="9"/>
      <c r="H98" s="9"/>
      <c r="I98" s="9"/>
      <c r="J98" s="9"/>
      <c r="K98" s="6"/>
      <c r="L98" s="6" t="str">
        <f t="shared" ref="L98:L101" si="9">" "&amp;C98&amp;"  "&amp;E98&amp;"("&amp;F98&amp;") ,"</f>
        <v xml:space="preserve"> Name  nvarchar2(100) ,</v>
      </c>
      <c r="M98" s="6"/>
      <c r="N98" s="6"/>
      <c r="O98" s="6"/>
    </row>
    <row r="99" spans="2:15" x14ac:dyDescent="0.2">
      <c r="B99" s="8">
        <v>3</v>
      </c>
      <c r="C99" s="9" t="s">
        <v>22</v>
      </c>
      <c r="D99" s="9" t="s">
        <v>41</v>
      </c>
      <c r="E99" s="9" t="s">
        <v>13</v>
      </c>
      <c r="F99" s="9">
        <v>100</v>
      </c>
      <c r="G99" s="9"/>
      <c r="H99" s="9"/>
      <c r="I99" s="9"/>
      <c r="J99" s="9"/>
      <c r="K99" s="6"/>
      <c r="L99" s="6" t="str">
        <f t="shared" si="9"/>
        <v xml:space="preserve"> Name2  nvarchar2(100) ,</v>
      </c>
      <c r="M99" s="6"/>
      <c r="N99" s="6"/>
      <c r="O99" s="6"/>
    </row>
    <row r="100" spans="2:15" x14ac:dyDescent="0.2">
      <c r="B100" s="8">
        <v>4</v>
      </c>
      <c r="C100" s="9" t="s">
        <v>23</v>
      </c>
      <c r="D100" s="9" t="s">
        <v>27</v>
      </c>
      <c r="E100" s="9" t="s">
        <v>12</v>
      </c>
      <c r="F100" s="9">
        <v>4</v>
      </c>
      <c r="G100" s="9"/>
      <c r="H100" s="9"/>
      <c r="I100" s="9">
        <v>1</v>
      </c>
      <c r="J100" s="9"/>
      <c r="K100" s="6"/>
      <c r="L100" s="6" t="str">
        <f t="shared" si="9"/>
        <v xml:space="preserve"> OrderNo  number(4) ,</v>
      </c>
      <c r="M100" s="6"/>
      <c r="N100" s="6"/>
      <c r="O100" s="6"/>
    </row>
    <row r="101" spans="2:15" x14ac:dyDescent="0.25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 t="str">
        <f t="shared" si="9"/>
        <v xml:space="preserve">   () ,</v>
      </c>
      <c r="M101" s="6"/>
      <c r="N101" s="6"/>
      <c r="O101" s="6"/>
    </row>
    <row r="102" spans="2:15" x14ac:dyDescent="0.2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 t="str">
        <f>"PRIMARY KEY (TypeId)"</f>
        <v>PRIMARY KEY (TypeId)</v>
      </c>
      <c r="M102" s="6"/>
      <c r="N102" s="6"/>
      <c r="O102" s="6"/>
    </row>
  </sheetData>
  <pageMargins left="0.25" right="0.25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"/>
  <sheetViews>
    <sheetView workbookViewId="0">
      <selection activeCell="D9" sqref="D9"/>
    </sheetView>
  </sheetViews>
  <sheetFormatPr defaultRowHeight="11.25" x14ac:dyDescent="0.2"/>
  <cols>
    <col min="1" max="1" width="9.140625" style="1"/>
    <col min="2" max="2" width="9.140625" style="3"/>
    <col min="3" max="3" width="9.140625" style="1"/>
    <col min="4" max="4" width="9.140625" style="2"/>
    <col min="5" max="16384" width="9.140625" style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</vt:lpstr>
      <vt:lpstr>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2013-07-28T02:42:23Z</dcterms:modified>
</cp:coreProperties>
</file>