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filterPrivacy="1" defaultThemeVersion="124226"/>
  <xr:revisionPtr revIDLastSave="8" documentId="13_ncr:1_{6582D979-5964-4864-A08D-CF852049D30A}" xr6:coauthVersionLast="47" xr6:coauthVersionMax="47" xr10:uidLastSave="{4BAC0293-9BDE-4308-8146-17F38B0771A9}"/>
  <bookViews>
    <workbookView xWindow="-108" yWindow="-108" windowWidth="23256" windowHeight="12456" firstSheet="1" activeTab="3" xr2:uid="{00000000-000D-0000-FFFF-FFFF00000000}"/>
  </bookViews>
  <sheets>
    <sheet name="Armada 1662" sheetId="1" r:id="rId1"/>
    <sheet name="Armada 1664" sheetId="4" r:id="rId2"/>
    <sheet name="Armada 1670" sheetId="11" r:id="rId3"/>
    <sheet name="Entrearmada 1664-1672" sheetId="5" r:id="rId4"/>
    <sheet name="Resumen General" sheetId="9" r:id="rId5"/>
    <sheet name="Resumen Mayores Exportadores" sheetId="10" r:id="rId6"/>
  </sheets>
  <externalReferences>
    <externalReference r:id="rId7"/>
  </externalReferences>
  <definedNames>
    <definedName name="_xlnm._FilterDatabase" localSheetId="0" hidden="1">'Armada 1662'!$A$3:$K$276</definedName>
    <definedName name="_xlnm._FilterDatabase" localSheetId="2" hidden="1">'Armada 1670'!$A$1:$M$374</definedName>
    <definedName name="_xlnm._FilterDatabase" localSheetId="3" hidden="1">'Entrearmada 1664-1672'!$A$1:$Q$218</definedName>
    <definedName name="_xlnm._FilterDatabase" localSheetId="4" hidden="1">'Resumen General'!$J$9:$K$50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9" i="5" l="1"/>
  <c r="F313" i="1"/>
  <c r="G313" i="1" s="1"/>
  <c r="E313" i="1"/>
  <c r="X4" i="10" a="1"/>
  <c r="X4" i="10" s="1"/>
  <c r="Y4" i="10" s="1"/>
  <c r="X5" i="10" a="1"/>
  <c r="X5" i="10" s="1"/>
  <c r="Y5" i="10" s="1"/>
  <c r="X6" i="10" a="1"/>
  <c r="X6" i="10" s="1"/>
  <c r="Y6" i="10" s="1"/>
  <c r="X7" i="10" a="1"/>
  <c r="X7" i="10" s="1"/>
  <c r="Y7" i="10" s="1"/>
  <c r="X8" i="10" a="1"/>
  <c r="X8" i="10" s="1"/>
  <c r="Y8" i="10" s="1"/>
  <c r="X9" i="10" a="1"/>
  <c r="X9" i="10" s="1"/>
  <c r="Y9" i="10" s="1"/>
  <c r="X10" i="10" a="1"/>
  <c r="X10" i="10" s="1"/>
  <c r="Y10" i="10" s="1"/>
  <c r="X11" i="10" a="1"/>
  <c r="X11" i="10" s="1"/>
  <c r="Y11" i="10" s="1"/>
  <c r="X12" i="10" a="1"/>
  <c r="X12" i="10" s="1"/>
  <c r="Y12" i="10" s="1"/>
  <c r="X13" i="10" a="1"/>
  <c r="X13" i="10" s="1"/>
  <c r="Y13" i="10" s="1"/>
  <c r="X14" i="10" a="1"/>
  <c r="X14" i="10" s="1"/>
  <c r="Y14" i="10" s="1"/>
  <c r="X15" i="10" a="1"/>
  <c r="X15" i="10" s="1"/>
  <c r="Y15" i="10" s="1"/>
  <c r="X16" i="10" a="1"/>
  <c r="X16" i="10" s="1"/>
  <c r="Y16" i="10" s="1"/>
  <c r="X17" i="10" a="1"/>
  <c r="X17" i="10" s="1"/>
  <c r="Y17" i="10" s="1"/>
  <c r="X18" i="10" a="1"/>
  <c r="X18" i="10" s="1"/>
  <c r="Y18" i="10" s="1"/>
  <c r="X19" i="10" a="1"/>
  <c r="X19" i="10" s="1"/>
  <c r="Y19" i="10" s="1"/>
  <c r="X20" i="10" a="1"/>
  <c r="X20" i="10" s="1"/>
  <c r="Y20" i="10" s="1"/>
  <c r="X21" i="10" a="1"/>
  <c r="X21" i="10" s="1"/>
  <c r="Y21" i="10" s="1"/>
  <c r="X22" i="10" a="1"/>
  <c r="X22" i="10" s="1"/>
  <c r="Y22" i="10" s="1"/>
  <c r="X23" i="10" a="1"/>
  <c r="X23" i="10" s="1"/>
  <c r="Y23" i="10" s="1"/>
  <c r="X24" i="10" a="1"/>
  <c r="X24" i="10" s="1"/>
  <c r="Y24" i="10" s="1"/>
  <c r="X25" i="10" a="1"/>
  <c r="X25" i="10" s="1"/>
  <c r="Y25" i="10" s="1"/>
  <c r="X26" i="10" a="1"/>
  <c r="X26" i="10" s="1"/>
  <c r="Y26" i="10" s="1"/>
  <c r="X27" i="10" a="1"/>
  <c r="X27" i="10" s="1"/>
  <c r="Y27" i="10" s="1"/>
  <c r="X28" i="10" a="1"/>
  <c r="X28" i="10" s="1"/>
  <c r="Y28" i="10" s="1"/>
  <c r="X29" i="10" a="1"/>
  <c r="X29" i="10" s="1"/>
  <c r="Y29" i="10" s="1"/>
  <c r="X30" i="10" a="1"/>
  <c r="X30" i="10" s="1"/>
  <c r="Y30" i="10" s="1"/>
  <c r="X31" i="10" a="1"/>
  <c r="X31" i="10" s="1"/>
  <c r="Y31" i="10" s="1"/>
  <c r="X32" i="10" a="1"/>
  <c r="X32" i="10" s="1"/>
  <c r="Y32" i="10" s="1"/>
  <c r="X33" i="10" a="1"/>
  <c r="X33" i="10" s="1"/>
  <c r="Y33" i="10" s="1"/>
  <c r="X34" i="10" a="1"/>
  <c r="X34" i="10" s="1"/>
  <c r="Y34" i="10" s="1"/>
  <c r="X35" i="10" a="1"/>
  <c r="X35" i="10" s="1"/>
  <c r="Y35" i="10" s="1"/>
  <c r="X36" i="10" a="1"/>
  <c r="X36" i="10" s="1"/>
  <c r="Y36" i="10" s="1"/>
  <c r="X37" i="10" a="1"/>
  <c r="X37" i="10" s="1"/>
  <c r="Y37" i="10" s="1"/>
  <c r="X38" i="10" a="1"/>
  <c r="X38" i="10" s="1"/>
  <c r="Y38" i="10" s="1"/>
  <c r="X39" i="10" a="1"/>
  <c r="X39" i="10" s="1"/>
  <c r="Y39" i="10" s="1"/>
  <c r="X40" i="10" a="1"/>
  <c r="X40" i="10" s="1"/>
  <c r="Y40" i="10" s="1"/>
  <c r="X41" i="10" a="1"/>
  <c r="X41" i="10" s="1"/>
  <c r="Y41" i="10" s="1"/>
  <c r="X42" i="10" a="1"/>
  <c r="X42" i="10" s="1"/>
  <c r="Y42" i="10" s="1"/>
  <c r="X43" i="10" a="1"/>
  <c r="X43" i="10" s="1"/>
  <c r="Y43" i="10" s="1"/>
  <c r="X44" i="10" a="1"/>
  <c r="X44" i="10" s="1"/>
  <c r="Y44" i="10" s="1"/>
  <c r="X45" i="10" a="1"/>
  <c r="X45" i="10" s="1"/>
  <c r="Y45" i="10" s="1"/>
  <c r="X46" i="10" a="1"/>
  <c r="X46" i="10" s="1"/>
  <c r="Y46" i="10" s="1"/>
  <c r="X47" i="10" a="1"/>
  <c r="X47" i="10" s="1"/>
  <c r="Y47" i="10" s="1"/>
  <c r="X48" i="10" a="1"/>
  <c r="X48" i="10" s="1"/>
  <c r="Y48" i="10" s="1"/>
  <c r="X49" i="10" a="1"/>
  <c r="X49" i="10" s="1"/>
  <c r="Y49" i="10" s="1"/>
  <c r="X50" i="10" a="1"/>
  <c r="X50" i="10" s="1"/>
  <c r="Y50" i="10" s="1"/>
  <c r="X51" i="10" a="1"/>
  <c r="X51" i="10" s="1"/>
  <c r="Y51" i="10" s="1"/>
  <c r="X52" i="10" a="1"/>
  <c r="X52" i="10" s="1"/>
  <c r="Y52" i="10" s="1"/>
  <c r="X53" i="10" a="1"/>
  <c r="X53" i="10" s="1"/>
  <c r="Y53" i="10" s="1"/>
  <c r="X54" i="10" a="1"/>
  <c r="X54" i="10" s="1"/>
  <c r="Y54" i="10" s="1"/>
  <c r="X55" i="10" a="1"/>
  <c r="X55" i="10" s="1"/>
  <c r="Y55" i="10" s="1"/>
  <c r="X56" i="10" a="1"/>
  <c r="X56" i="10" s="1"/>
  <c r="Y56" i="10" s="1"/>
  <c r="X57" i="10" a="1"/>
  <c r="X57" i="10" s="1"/>
  <c r="Y57" i="10" s="1"/>
  <c r="X58" i="10" a="1"/>
  <c r="X58" i="10" s="1"/>
  <c r="Y58" i="10" s="1"/>
  <c r="X59" i="10" a="1"/>
  <c r="X59" i="10" s="1"/>
  <c r="Y59" i="10" s="1"/>
  <c r="X60" i="10" a="1"/>
  <c r="X60" i="10" s="1"/>
  <c r="Y60" i="10" s="1"/>
  <c r="X61" i="10" a="1"/>
  <c r="X61" i="10" s="1"/>
  <c r="Y61" i="10" s="1"/>
  <c r="X62" i="10" a="1"/>
  <c r="X62" i="10" s="1"/>
  <c r="Y62" i="10" s="1"/>
  <c r="X63" i="10" a="1"/>
  <c r="X63" i="10" s="1"/>
  <c r="Y63" i="10" s="1"/>
  <c r="X64" i="10" a="1"/>
  <c r="X64" i="10" s="1"/>
  <c r="Y64" i="10" s="1"/>
  <c r="X65" i="10" a="1"/>
  <c r="X65" i="10" s="1"/>
  <c r="Y65" i="10" s="1"/>
  <c r="X66" i="10" a="1"/>
  <c r="X66" i="10" s="1"/>
  <c r="Y66" i="10" s="1"/>
  <c r="X67" i="10" a="1"/>
  <c r="X67" i="10" s="1"/>
  <c r="Y67" i="10" s="1"/>
  <c r="X68" i="10" a="1"/>
  <c r="X68" i="10" s="1"/>
  <c r="Y68" i="10" s="1"/>
  <c r="X69" i="10" a="1"/>
  <c r="X69" i="10" s="1"/>
  <c r="Y69" i="10" s="1"/>
  <c r="X70" i="10" a="1"/>
  <c r="X70" i="10" s="1"/>
  <c r="Y70" i="10" s="1"/>
  <c r="X71" i="10" a="1"/>
  <c r="X71" i="10" s="1"/>
  <c r="Y71" i="10" s="1"/>
  <c r="X72" i="10" a="1"/>
  <c r="X72" i="10" s="1"/>
  <c r="Y72" i="10" s="1"/>
  <c r="X73" i="10" a="1"/>
  <c r="X73" i="10" s="1"/>
  <c r="Y73" i="10" s="1"/>
  <c r="X74" i="10" a="1"/>
  <c r="X74" i="10" s="1"/>
  <c r="Y74" i="10" s="1"/>
  <c r="X75" i="10" a="1"/>
  <c r="X75" i="10" s="1"/>
  <c r="Y75" i="10" s="1"/>
  <c r="X76" i="10" a="1"/>
  <c r="X76" i="10" s="1"/>
  <c r="Y76" i="10" s="1"/>
  <c r="X77" i="10" a="1"/>
  <c r="X77" i="10" s="1"/>
  <c r="Y77" i="10" s="1"/>
  <c r="X78" i="10" a="1"/>
  <c r="X78" i="10" s="1"/>
  <c r="Y78" i="10" s="1"/>
  <c r="X79" i="10" a="1"/>
  <c r="X79" i="10" s="1"/>
  <c r="Y79" i="10" s="1"/>
  <c r="X80" i="10" a="1"/>
  <c r="X80" i="10" s="1"/>
  <c r="Y80" i="10" s="1"/>
  <c r="X81" i="10" a="1"/>
  <c r="X81" i="10" s="1"/>
  <c r="Y81" i="10" s="1"/>
  <c r="X82" i="10" a="1"/>
  <c r="X82" i="10" s="1"/>
  <c r="Y82" i="10" s="1"/>
  <c r="X83" i="10" a="1"/>
  <c r="X83" i="10" s="1"/>
  <c r="Y83" i="10" s="1"/>
  <c r="X84" i="10" a="1"/>
  <c r="X84" i="10" s="1"/>
  <c r="Y84" i="10" s="1"/>
  <c r="X85" i="10" a="1"/>
  <c r="X85" i="10" s="1"/>
  <c r="Y85" i="10" s="1"/>
  <c r="X86" i="10" a="1"/>
  <c r="X86" i="10" s="1"/>
  <c r="Y86" i="10" s="1"/>
  <c r="X87" i="10" a="1"/>
  <c r="X87" i="10" s="1"/>
  <c r="Y87" i="10" s="1"/>
  <c r="X88" i="10" a="1"/>
  <c r="X88" i="10" s="1"/>
  <c r="Y88" i="10" s="1"/>
  <c r="X89" i="10" a="1"/>
  <c r="X89" i="10" s="1"/>
  <c r="Y89" i="10" s="1"/>
  <c r="X90" i="10" a="1"/>
  <c r="X90" i="10" s="1"/>
  <c r="Y90" i="10" s="1"/>
  <c r="X91" i="10" a="1"/>
  <c r="X91" i="10" s="1"/>
  <c r="Y91" i="10" s="1"/>
  <c r="X92" i="10" a="1"/>
  <c r="X92" i="10" s="1"/>
  <c r="Y92" i="10" s="1"/>
  <c r="X93" i="10" a="1"/>
  <c r="X93" i="10" s="1"/>
  <c r="Y93" i="10" s="1"/>
  <c r="X94" i="10" a="1"/>
  <c r="X94" i="10" s="1"/>
  <c r="Y94" i="10" s="1"/>
  <c r="X95" i="10" a="1"/>
  <c r="X95" i="10" s="1"/>
  <c r="Y95" i="10" s="1"/>
  <c r="X96" i="10" a="1"/>
  <c r="X96" i="10" s="1"/>
  <c r="Y96" i="10" s="1"/>
  <c r="X97" i="10" a="1"/>
  <c r="X97" i="10" s="1"/>
  <c r="Y97" i="10" s="1"/>
  <c r="X98" i="10" a="1"/>
  <c r="X98" i="10" s="1"/>
  <c r="Y98" i="10" s="1"/>
  <c r="X99" i="10" a="1"/>
  <c r="X99" i="10" s="1"/>
  <c r="Y99" i="10" s="1"/>
  <c r="X100" i="10" a="1"/>
  <c r="X100" i="10" s="1"/>
  <c r="Y100" i="10" s="1"/>
  <c r="X101" i="10" a="1"/>
  <c r="X101" i="10" s="1"/>
  <c r="Y101" i="10" s="1"/>
  <c r="X102" i="10" a="1"/>
  <c r="X102" i="10" s="1"/>
  <c r="Y102" i="10" s="1"/>
  <c r="X103" i="10" a="1"/>
  <c r="X103" i="10" s="1"/>
  <c r="Y103" i="10" s="1"/>
  <c r="D62" i="5"/>
  <c r="D73" i="5"/>
  <c r="D81" i="5"/>
  <c r="D39" i="5"/>
  <c r="D52" i="5"/>
  <c r="D82" i="5"/>
  <c r="D83" i="5"/>
  <c r="D75" i="5"/>
  <c r="D42" i="5"/>
  <c r="D84" i="5"/>
  <c r="D5" i="5"/>
  <c r="D13" i="5"/>
  <c r="D33" i="5"/>
  <c r="D27" i="5"/>
  <c r="D85" i="5"/>
  <c r="D86" i="5"/>
  <c r="D87" i="5"/>
  <c r="D7" i="5"/>
  <c r="D11" i="5"/>
  <c r="D17" i="5"/>
  <c r="D88" i="5"/>
  <c r="D60" i="5"/>
  <c r="D89" i="5"/>
  <c r="D90" i="5"/>
  <c r="D91" i="5"/>
  <c r="D92" i="5"/>
  <c r="D93" i="5"/>
  <c r="D94" i="5"/>
  <c r="D95" i="5"/>
  <c r="D96" i="5"/>
  <c r="D97" i="5"/>
  <c r="D98" i="5"/>
  <c r="D99" i="5"/>
  <c r="D100" i="5"/>
  <c r="D101" i="5"/>
  <c r="D102" i="5"/>
  <c r="D21" i="5"/>
  <c r="D103" i="5"/>
  <c r="D104" i="5"/>
  <c r="D105" i="5"/>
  <c r="D106" i="5"/>
  <c r="D107" i="5"/>
  <c r="D35" i="5"/>
  <c r="D54" i="5"/>
  <c r="D108" i="5"/>
  <c r="D40" i="5"/>
  <c r="D109" i="5"/>
  <c r="D110" i="5"/>
  <c r="D111" i="5"/>
  <c r="D112" i="5"/>
  <c r="D63" i="5"/>
  <c r="D113" i="5"/>
  <c r="D114" i="5"/>
  <c r="D115" i="5"/>
  <c r="D116" i="5"/>
  <c r="D117" i="5"/>
  <c r="D118" i="5"/>
  <c r="D119" i="5"/>
  <c r="D120" i="5"/>
  <c r="D121" i="5"/>
  <c r="D122" i="5"/>
  <c r="D123" i="5"/>
  <c r="D58" i="5"/>
  <c r="D124" i="5"/>
  <c r="D125" i="5"/>
  <c r="D126" i="5"/>
  <c r="D127" i="5"/>
  <c r="D128" i="5"/>
  <c r="D129" i="5"/>
  <c r="D130" i="5"/>
  <c r="D131" i="5"/>
  <c r="D132" i="5"/>
  <c r="D133" i="5"/>
  <c r="D134" i="5"/>
  <c r="D135" i="5"/>
  <c r="D136" i="5"/>
  <c r="D137" i="5"/>
  <c r="D138" i="5"/>
  <c r="D139" i="5"/>
  <c r="D140" i="5"/>
  <c r="D15" i="5"/>
  <c r="D37" i="5"/>
  <c r="D141" i="5"/>
  <c r="D142" i="5"/>
  <c r="D22" i="5"/>
  <c r="D143" i="5"/>
  <c r="D144" i="5"/>
  <c r="D25" i="5"/>
  <c r="D145" i="5"/>
  <c r="D28" i="5"/>
  <c r="D29" i="5"/>
  <c r="D9" i="5"/>
  <c r="D48" i="5"/>
  <c r="D146" i="5"/>
  <c r="D147" i="5"/>
  <c r="D43" i="5"/>
  <c r="D148" i="5"/>
  <c r="D56" i="5"/>
  <c r="D57" i="5"/>
  <c r="D149" i="5"/>
  <c r="D150" i="5"/>
  <c r="D151" i="5"/>
  <c r="D34" i="5"/>
  <c r="D55" i="5"/>
  <c r="D66" i="5"/>
  <c r="D152" i="5"/>
  <c r="D153" i="5"/>
  <c r="D154" i="5"/>
  <c r="D155" i="5"/>
  <c r="D6" i="5"/>
  <c r="D156" i="5"/>
  <c r="D157" i="5"/>
  <c r="D158" i="5"/>
  <c r="D159" i="5"/>
  <c r="D160" i="5"/>
  <c r="D161" i="5"/>
  <c r="D162" i="5"/>
  <c r="D163" i="5"/>
  <c r="D164" i="5"/>
  <c r="D165" i="5"/>
  <c r="D166" i="5"/>
  <c r="D167" i="5"/>
  <c r="D168" i="5"/>
  <c r="D169" i="5"/>
  <c r="D170" i="5"/>
  <c r="D171" i="5"/>
  <c r="D172" i="5"/>
  <c r="D173" i="5"/>
  <c r="D174" i="5"/>
  <c r="D175" i="5"/>
  <c r="D176" i="5"/>
  <c r="D68" i="5"/>
  <c r="D19" i="5"/>
  <c r="D177" i="5"/>
  <c r="D67" i="5"/>
  <c r="D65" i="5"/>
  <c r="D178" i="5"/>
  <c r="D179" i="5"/>
  <c r="D180" i="5"/>
  <c r="D181" i="5"/>
  <c r="D71" i="5"/>
  <c r="D182" i="5"/>
  <c r="D183" i="5"/>
  <c r="D30" i="5"/>
  <c r="D47" i="5"/>
  <c r="D2" i="5"/>
  <c r="D4" i="5"/>
  <c r="D184" i="5"/>
  <c r="D185" i="5"/>
  <c r="D61" i="5"/>
  <c r="D186" i="5"/>
  <c r="D187" i="5"/>
  <c r="D188" i="5"/>
  <c r="D190" i="5"/>
  <c r="D191" i="5"/>
  <c r="D69" i="5"/>
  <c r="D18" i="5"/>
  <c r="D3" i="5"/>
  <c r="D192" i="5"/>
  <c r="D193" i="5"/>
  <c r="D59" i="5"/>
  <c r="D72" i="5"/>
  <c r="D10" i="5"/>
  <c r="D20" i="5"/>
  <c r="D194" i="5"/>
  <c r="D26" i="5"/>
  <c r="D51" i="5"/>
  <c r="D64" i="5"/>
  <c r="D23" i="5"/>
  <c r="D76" i="5"/>
  <c r="D77" i="5"/>
  <c r="D78" i="5"/>
  <c r="D79" i="5"/>
  <c r="D36" i="5"/>
  <c r="D38" i="5"/>
  <c r="D49" i="5"/>
  <c r="D195" i="5"/>
  <c r="D196" i="5"/>
  <c r="D197" i="5"/>
  <c r="D198" i="5"/>
  <c r="D199" i="5"/>
  <c r="D200" i="5"/>
  <c r="D201" i="5"/>
  <c r="D202" i="5"/>
  <c r="D14" i="5"/>
  <c r="D203" i="5"/>
  <c r="D80" i="5"/>
  <c r="D204" i="5"/>
  <c r="D205" i="5"/>
  <c r="D206" i="5"/>
  <c r="D207" i="5"/>
  <c r="D53" i="5"/>
  <c r="D208" i="5"/>
  <c r="D8" i="5"/>
  <c r="D209" i="5"/>
  <c r="D210" i="5"/>
  <c r="D211" i="5"/>
  <c r="D212" i="5"/>
  <c r="D44" i="5"/>
  <c r="D32" i="5"/>
  <c r="D16" i="5"/>
  <c r="D74" i="5"/>
  <c r="D213" i="5"/>
  <c r="D45" i="5"/>
  <c r="D46" i="5"/>
  <c r="D214" i="5"/>
  <c r="D12" i="5"/>
  <c r="D50" i="5"/>
  <c r="D215" i="5"/>
  <c r="D216" i="5"/>
  <c r="D217" i="5"/>
  <c r="D70" i="5"/>
  <c r="D24" i="5"/>
  <c r="D218" i="5"/>
  <c r="D31" i="5"/>
  <c r="Z95" i="10" l="1"/>
  <c r="Z103" i="10"/>
  <c r="Z79" i="10"/>
  <c r="Z87" i="10"/>
  <c r="Z63" i="10"/>
  <c r="Z39" i="10"/>
  <c r="Z101" i="10"/>
  <c r="Z93" i="10"/>
  <c r="Z85" i="10"/>
  <c r="Z77" i="10"/>
  <c r="Z69" i="10"/>
  <c r="Z61" i="10"/>
  <c r="Z53" i="10"/>
  <c r="Z45" i="10"/>
  <c r="Z37" i="10"/>
  <c r="Z29" i="10"/>
  <c r="Z21" i="10"/>
  <c r="Z13" i="10"/>
  <c r="Z5" i="10"/>
  <c r="Z100" i="10"/>
  <c r="Z92" i="10"/>
  <c r="Z84" i="10"/>
  <c r="Z76" i="10"/>
  <c r="Z68" i="10"/>
  <c r="Z60" i="10"/>
  <c r="Z52" i="10"/>
  <c r="Z44" i="10"/>
  <c r="Z36" i="10"/>
  <c r="Z28" i="10"/>
  <c r="Z20" i="10"/>
  <c r="Z12" i="10"/>
  <c r="Z4" i="10"/>
  <c r="Z67" i="10"/>
  <c r="Z27" i="10"/>
  <c r="Z11" i="10"/>
  <c r="Z99" i="10"/>
  <c r="Z75" i="10"/>
  <c r="Z43" i="10"/>
  <c r="Z35" i="10"/>
  <c r="Z19" i="10"/>
  <c r="Z98" i="10"/>
  <c r="Z90" i="10"/>
  <c r="Z82" i="10"/>
  <c r="Z74" i="10"/>
  <c r="Z66" i="10"/>
  <c r="Z58" i="10"/>
  <c r="Z50" i="10"/>
  <c r="Z42" i="10"/>
  <c r="Z34" i="10"/>
  <c r="Z26" i="10"/>
  <c r="Z18" i="10"/>
  <c r="Z10" i="10"/>
  <c r="Z83" i="10"/>
  <c r="Z59" i="10"/>
  <c r="Z97" i="10"/>
  <c r="Z89" i="10"/>
  <c r="Z81" i="10"/>
  <c r="Z73" i="10"/>
  <c r="Z65" i="10"/>
  <c r="Z57" i="10"/>
  <c r="Z49" i="10"/>
  <c r="Z41" i="10"/>
  <c r="Z33" i="10"/>
  <c r="Z25" i="10"/>
  <c r="Z17" i="10"/>
  <c r="Z9" i="10"/>
  <c r="Z91" i="10"/>
  <c r="Z51" i="10"/>
  <c r="Z96" i="10"/>
  <c r="Z88" i="10"/>
  <c r="Z80" i="10"/>
  <c r="Z72" i="10"/>
  <c r="Z64" i="10"/>
  <c r="Z56" i="10"/>
  <c r="Z48" i="10"/>
  <c r="Z40" i="10"/>
  <c r="Z32" i="10"/>
  <c r="Z24" i="10"/>
  <c r="Z16" i="10"/>
  <c r="Z8" i="10"/>
  <c r="Z47" i="10"/>
  <c r="Z23" i="10"/>
  <c r="Z7" i="10"/>
  <c r="Z71" i="10"/>
  <c r="Z55" i="10"/>
  <c r="Z31" i="10"/>
  <c r="Z15" i="10"/>
  <c r="Z102" i="10"/>
  <c r="Z94" i="10"/>
  <c r="Z86" i="10"/>
  <c r="Z78" i="10"/>
  <c r="Z70" i="10"/>
  <c r="Z62" i="10"/>
  <c r="Z54" i="10"/>
  <c r="Z46" i="10"/>
  <c r="Z38" i="10"/>
  <c r="Z30" i="10"/>
  <c r="Z22" i="10"/>
  <c r="Z14" i="10"/>
  <c r="Z6" i="10"/>
  <c r="O25" i="5"/>
  <c r="AC12" i="10" l="1"/>
  <c r="AC16" i="10"/>
  <c r="AC20" i="10"/>
  <c r="AC24" i="10"/>
  <c r="AC28" i="10"/>
  <c r="AC32" i="10"/>
  <c r="AC36" i="10"/>
  <c r="AC40" i="10"/>
  <c r="AC44" i="10"/>
  <c r="AC48" i="10"/>
  <c r="AC52" i="10"/>
  <c r="AC56" i="10"/>
  <c r="AC60" i="10"/>
  <c r="AC64" i="10"/>
  <c r="AC68" i="10"/>
  <c r="AC72" i="10"/>
  <c r="AC76" i="10"/>
  <c r="AC80" i="10"/>
  <c r="AC84" i="10"/>
  <c r="AC88" i="10"/>
  <c r="AC92" i="10"/>
  <c r="AC96" i="10"/>
  <c r="AC100" i="10"/>
  <c r="AC6" i="10"/>
  <c r="AC10" i="10"/>
  <c r="AD12" i="10"/>
  <c r="AD16" i="10"/>
  <c r="AD20" i="10"/>
  <c r="AD24" i="10"/>
  <c r="AD28" i="10"/>
  <c r="AD32" i="10"/>
  <c r="AD36" i="10"/>
  <c r="AD40" i="10"/>
  <c r="AD44" i="10"/>
  <c r="AD48" i="10"/>
  <c r="AD52" i="10"/>
  <c r="AD56" i="10"/>
  <c r="AD60" i="10"/>
  <c r="AD64" i="10"/>
  <c r="AD68" i="10"/>
  <c r="AD72" i="10"/>
  <c r="AD76" i="10"/>
  <c r="AD80" i="10"/>
  <c r="AD84" i="10"/>
  <c r="AD88" i="10"/>
  <c r="AD92" i="10"/>
  <c r="AD96" i="10"/>
  <c r="AD100" i="10"/>
  <c r="AD6" i="10"/>
  <c r="AD10" i="10"/>
  <c r="AC13" i="10"/>
  <c r="AC17" i="10"/>
  <c r="AC21" i="10"/>
  <c r="AC25" i="10"/>
  <c r="AC29" i="10"/>
  <c r="AC33" i="10"/>
  <c r="AC37" i="10"/>
  <c r="AC41" i="10"/>
  <c r="AC45" i="10"/>
  <c r="AC49" i="10"/>
  <c r="AC53" i="10"/>
  <c r="AC57" i="10"/>
  <c r="AC61" i="10"/>
  <c r="AC65" i="10"/>
  <c r="AC69" i="10"/>
  <c r="AC73" i="10"/>
  <c r="AC77" i="10"/>
  <c r="AC81" i="10"/>
  <c r="AC85" i="10"/>
  <c r="AC89" i="10"/>
  <c r="AC93" i="10"/>
  <c r="AC97" i="10"/>
  <c r="AC101" i="10"/>
  <c r="AC7" i="10"/>
  <c r="AC5" i="10"/>
  <c r="AD13" i="10"/>
  <c r="AD17" i="10"/>
  <c r="AD21" i="10"/>
  <c r="AD25" i="10"/>
  <c r="AD29" i="10"/>
  <c r="AD33" i="10"/>
  <c r="AD37" i="10"/>
  <c r="AD41" i="10"/>
  <c r="AD45" i="10"/>
  <c r="AD49" i="10"/>
  <c r="AD53" i="10"/>
  <c r="AD57" i="10"/>
  <c r="AD61" i="10"/>
  <c r="AD65" i="10"/>
  <c r="AD69" i="10"/>
  <c r="AD73" i="10"/>
  <c r="AD77" i="10"/>
  <c r="AD81" i="10"/>
  <c r="AD85" i="10"/>
  <c r="AD89" i="10"/>
  <c r="AD93" i="10"/>
  <c r="AD97" i="10"/>
  <c r="AD101" i="10"/>
  <c r="AD7" i="10"/>
  <c r="AD5" i="10"/>
  <c r="AC14" i="10"/>
  <c r="AC18" i="10"/>
  <c r="AC22" i="10"/>
  <c r="AC26" i="10"/>
  <c r="AC30" i="10"/>
  <c r="AC34" i="10"/>
  <c r="AC38" i="10"/>
  <c r="AC42" i="10"/>
  <c r="AC46" i="10"/>
  <c r="AC50" i="10"/>
  <c r="AC54" i="10"/>
  <c r="AC58" i="10"/>
  <c r="AC62" i="10"/>
  <c r="AC66" i="10"/>
  <c r="AC70" i="10"/>
  <c r="AC74" i="10"/>
  <c r="AC78" i="10"/>
  <c r="AC82" i="10"/>
  <c r="AC86" i="10"/>
  <c r="AC90" i="10"/>
  <c r="AC94" i="10"/>
  <c r="AC98" i="10"/>
  <c r="AC102" i="10"/>
  <c r="AC8" i="10"/>
  <c r="AD4" i="10"/>
  <c r="AD14" i="10"/>
  <c r="AD18" i="10"/>
  <c r="AD22" i="10"/>
  <c r="AD26" i="10"/>
  <c r="AD30" i="10"/>
  <c r="AD34" i="10"/>
  <c r="AD38" i="10"/>
  <c r="AD42" i="10"/>
  <c r="AD46" i="10"/>
  <c r="AD50" i="10"/>
  <c r="AD54" i="10"/>
  <c r="AD58" i="10"/>
  <c r="AD62" i="10"/>
  <c r="AD66" i="10"/>
  <c r="AD70" i="10"/>
  <c r="AD74" i="10"/>
  <c r="AD78" i="10"/>
  <c r="AD82" i="10"/>
  <c r="AD86" i="10"/>
  <c r="AD90" i="10"/>
  <c r="AD94" i="10"/>
  <c r="AD98" i="10"/>
  <c r="AD102" i="10"/>
  <c r="AD8" i="10"/>
  <c r="AC4" i="10"/>
  <c r="AC11" i="10"/>
  <c r="AC15" i="10"/>
  <c r="AC19" i="10"/>
  <c r="AC23" i="10"/>
  <c r="AC27" i="10"/>
  <c r="AC31" i="10"/>
  <c r="AC35" i="10"/>
  <c r="AC39" i="10"/>
  <c r="AC43" i="10"/>
  <c r="AC47" i="10"/>
  <c r="AC51" i="10"/>
  <c r="AC55" i="10"/>
  <c r="AC59" i="10"/>
  <c r="AC63" i="10"/>
  <c r="AC67" i="10"/>
  <c r="AC71" i="10"/>
  <c r="AC75" i="10"/>
  <c r="AC79" i="10"/>
  <c r="AC83" i="10"/>
  <c r="AC87" i="10"/>
  <c r="AC91" i="10"/>
  <c r="AC95" i="10"/>
  <c r="AC99" i="10"/>
  <c r="AC103" i="10"/>
  <c r="AC9" i="10"/>
  <c r="AD11" i="10"/>
  <c r="AD15" i="10"/>
  <c r="AD19" i="10"/>
  <c r="AD23" i="10"/>
  <c r="AD27" i="10"/>
  <c r="AD31" i="10"/>
  <c r="AD35" i="10"/>
  <c r="AD39" i="10"/>
  <c r="AD43" i="10"/>
  <c r="AD47" i="10"/>
  <c r="AD51" i="10"/>
  <c r="AD55" i="10"/>
  <c r="AD59" i="10"/>
  <c r="AD63" i="10"/>
  <c r="AD67" i="10"/>
  <c r="AD71" i="10"/>
  <c r="AD75" i="10"/>
  <c r="AD79" i="10"/>
  <c r="AD83" i="10"/>
  <c r="AD87" i="10"/>
  <c r="AD91" i="10"/>
  <c r="AD95" i="10"/>
  <c r="AD99" i="10"/>
  <c r="AD103" i="10"/>
  <c r="AD9" i="10"/>
  <c r="M4" i="10" a="1"/>
  <c r="M4" i="10" s="1"/>
  <c r="N4" i="10" s="1"/>
  <c r="M5" i="10" a="1"/>
  <c r="M5" i="10" s="1"/>
  <c r="M6" i="10" a="1"/>
  <c r="M6" i="10" s="1"/>
  <c r="M7" i="10" a="1"/>
  <c r="M7" i="10" s="1"/>
  <c r="M8" i="10" a="1"/>
  <c r="M8" i="10" s="1"/>
  <c r="M9" i="10" a="1"/>
  <c r="M9" i="10" s="1"/>
  <c r="M10" i="10" a="1"/>
  <c r="M10" i="10" s="1"/>
  <c r="M11" i="10" a="1"/>
  <c r="M11" i="10" s="1"/>
  <c r="M12" i="10" a="1"/>
  <c r="M12" i="10" s="1"/>
  <c r="M13" i="10" a="1"/>
  <c r="M13" i="10" s="1"/>
  <c r="M14" i="10" a="1"/>
  <c r="M14" i="10" s="1"/>
  <c r="M15" i="10" a="1"/>
  <c r="M15" i="10" s="1"/>
  <c r="M16" i="10" a="1"/>
  <c r="M16" i="10" s="1"/>
  <c r="M17" i="10" a="1"/>
  <c r="M17" i="10" s="1"/>
  <c r="M18" i="10" a="1"/>
  <c r="M18" i="10" s="1"/>
  <c r="M19" i="10" a="1"/>
  <c r="M19" i="10" s="1"/>
  <c r="M20" i="10" a="1"/>
  <c r="M20" i="10" s="1"/>
  <c r="M21" i="10" a="1"/>
  <c r="M21" i="10" s="1"/>
  <c r="M22" i="10" a="1"/>
  <c r="M22" i="10" s="1"/>
  <c r="M23" i="10" a="1"/>
  <c r="M23" i="10" s="1"/>
  <c r="M24" i="10" a="1"/>
  <c r="M24" i="10" s="1"/>
  <c r="M25" i="10" a="1"/>
  <c r="M25" i="10" s="1"/>
  <c r="M26" i="10" a="1"/>
  <c r="M26" i="10" s="1"/>
  <c r="M27" i="10" a="1"/>
  <c r="M27" i="10" s="1"/>
  <c r="M28" i="10" a="1"/>
  <c r="M28" i="10" s="1"/>
  <c r="M29" i="10" a="1"/>
  <c r="M29" i="10" s="1"/>
  <c r="M30" i="10" a="1"/>
  <c r="M30" i="10" s="1"/>
  <c r="M31" i="10" a="1"/>
  <c r="M31" i="10" s="1"/>
  <c r="M32" i="10" a="1"/>
  <c r="M32" i="10" s="1"/>
  <c r="M33" i="10" a="1"/>
  <c r="M33" i="10" s="1"/>
  <c r="M34" i="10" a="1"/>
  <c r="M34" i="10" s="1"/>
  <c r="M35" i="10" a="1"/>
  <c r="M35" i="10" s="1"/>
  <c r="M36" i="10" a="1"/>
  <c r="M36" i="10" s="1"/>
  <c r="M37" i="10" a="1"/>
  <c r="M37" i="10" s="1"/>
  <c r="M38" i="10" a="1"/>
  <c r="M38" i="10" s="1"/>
  <c r="M39" i="10" a="1"/>
  <c r="M39" i="10" s="1"/>
  <c r="M40" i="10" a="1"/>
  <c r="M40" i="10" s="1"/>
  <c r="M41" i="10" a="1"/>
  <c r="M41" i="10" s="1"/>
  <c r="M42" i="10" a="1"/>
  <c r="M42" i="10" s="1"/>
  <c r="M43" i="10" a="1"/>
  <c r="M43" i="10" s="1"/>
  <c r="M44" i="10" a="1"/>
  <c r="M44" i="10" s="1"/>
  <c r="M45" i="10" a="1"/>
  <c r="M45" i="10" s="1"/>
  <c r="M46" i="10" a="1"/>
  <c r="M46" i="10" s="1"/>
  <c r="M47" i="10" a="1"/>
  <c r="M47" i="10" s="1"/>
  <c r="M48" i="10" a="1"/>
  <c r="M48" i="10" s="1"/>
  <c r="M49" i="10" a="1"/>
  <c r="M49" i="10" s="1"/>
  <c r="M50" i="10" a="1"/>
  <c r="M50" i="10" s="1"/>
  <c r="M51" i="10" a="1"/>
  <c r="M51" i="10" s="1"/>
  <c r="M52" i="10" a="1"/>
  <c r="M52" i="10" s="1"/>
  <c r="M53" i="10" a="1"/>
  <c r="M53" i="10" s="1"/>
  <c r="M54" i="10" a="1"/>
  <c r="M54" i="10" s="1"/>
  <c r="M55" i="10" a="1"/>
  <c r="M55" i="10" s="1"/>
  <c r="M56" i="10" a="1"/>
  <c r="M56" i="10" s="1"/>
  <c r="M57" i="10" a="1"/>
  <c r="M57" i="10" s="1"/>
  <c r="M58" i="10" a="1"/>
  <c r="M58" i="10" s="1"/>
  <c r="M59" i="10" a="1"/>
  <c r="M59" i="10" s="1"/>
  <c r="M60" i="10" a="1"/>
  <c r="M60" i="10" s="1"/>
  <c r="M61" i="10" a="1"/>
  <c r="M61" i="10" s="1"/>
  <c r="M62" i="10" a="1"/>
  <c r="M62" i="10" s="1"/>
  <c r="M63" i="10" a="1"/>
  <c r="M63" i="10" s="1"/>
  <c r="M64" i="10" a="1"/>
  <c r="M64" i="10" s="1"/>
  <c r="M65" i="10" a="1"/>
  <c r="M65" i="10" s="1"/>
  <c r="M66" i="10" a="1"/>
  <c r="M66" i="10" s="1"/>
  <c r="M67" i="10" a="1"/>
  <c r="M67" i="10" s="1"/>
  <c r="M68" i="10" a="1"/>
  <c r="M68" i="10" s="1"/>
  <c r="M69" i="10" a="1"/>
  <c r="M69" i="10" s="1"/>
  <c r="M70" i="10" a="1"/>
  <c r="M70" i="10" s="1"/>
  <c r="M71" i="10" a="1"/>
  <c r="M71" i="10" s="1"/>
  <c r="M72" i="10" a="1"/>
  <c r="M72" i="10" s="1"/>
  <c r="M73" i="10" a="1"/>
  <c r="M73" i="10" s="1"/>
  <c r="M74" i="10" a="1"/>
  <c r="M74" i="10" s="1"/>
  <c r="M75" i="10" a="1"/>
  <c r="M75" i="10" s="1"/>
  <c r="M76" i="10" a="1"/>
  <c r="M76" i="10" s="1"/>
  <c r="M77" i="10" a="1"/>
  <c r="M77" i="10" s="1"/>
  <c r="M78" i="10" a="1"/>
  <c r="M78" i="10" s="1"/>
  <c r="M79" i="10" a="1"/>
  <c r="M79" i="10" s="1"/>
  <c r="M80" i="10" a="1"/>
  <c r="M80" i="10" s="1"/>
  <c r="M81" i="10" a="1"/>
  <c r="M81" i="10" s="1"/>
  <c r="M82" i="10" a="1"/>
  <c r="M82" i="10" s="1"/>
  <c r="M83" i="10" a="1"/>
  <c r="M83" i="10" s="1"/>
  <c r="M84" i="10" a="1"/>
  <c r="M84" i="10" s="1"/>
  <c r="M85" i="10" a="1"/>
  <c r="M85" i="10" s="1"/>
  <c r="M86" i="10" a="1"/>
  <c r="M86" i="10" s="1"/>
  <c r="M87" i="10" a="1"/>
  <c r="M87" i="10" s="1"/>
  <c r="M88" i="10" a="1"/>
  <c r="M88" i="10" s="1"/>
  <c r="M89" i="10" a="1"/>
  <c r="M89" i="10" s="1"/>
  <c r="M90" i="10" a="1"/>
  <c r="M90" i="10" s="1"/>
  <c r="M91" i="10" a="1"/>
  <c r="M91" i="10" s="1"/>
  <c r="M92" i="10" a="1"/>
  <c r="M92" i="10" s="1"/>
  <c r="M93" i="10" a="1"/>
  <c r="M93" i="10" s="1"/>
  <c r="M94" i="10" a="1"/>
  <c r="M94" i="10" s="1"/>
  <c r="M95" i="10" a="1"/>
  <c r="M95" i="10" s="1"/>
  <c r="M96" i="10" a="1"/>
  <c r="M96" i="10" s="1"/>
  <c r="M97" i="10" a="1"/>
  <c r="M97" i="10" s="1"/>
  <c r="M98" i="10" a="1"/>
  <c r="M98" i="10" s="1"/>
  <c r="M99" i="10" a="1"/>
  <c r="M99" i="10" s="1"/>
  <c r="M100" i="10" a="1"/>
  <c r="M100" i="10" s="1"/>
  <c r="M101" i="10" a="1"/>
  <c r="M101" i="10" s="1"/>
  <c r="M102" i="10" a="1"/>
  <c r="M102" i="10" s="1"/>
  <c r="M103" i="10" a="1"/>
  <c r="M103" i="10" s="1"/>
  <c r="M104" i="10" a="1"/>
  <c r="M104" i="10" s="1"/>
  <c r="M105" i="10" a="1"/>
  <c r="M105" i="10" s="1"/>
  <c r="M106" i="10" a="1"/>
  <c r="M106" i="10" s="1"/>
  <c r="M107" i="10" a="1"/>
  <c r="M107" i="10" s="1"/>
  <c r="M108" i="10" a="1"/>
  <c r="M108" i="10" s="1"/>
  <c r="M109" i="10" a="1"/>
  <c r="M109" i="10" s="1"/>
  <c r="M110" i="10" a="1"/>
  <c r="M110" i="10" s="1"/>
  <c r="M111" i="10" a="1"/>
  <c r="M111" i="10" s="1"/>
  <c r="M112" i="10" a="1"/>
  <c r="M112" i="10" s="1"/>
  <c r="M113" i="10" a="1"/>
  <c r="M113" i="10" s="1"/>
  <c r="M114" i="10" a="1"/>
  <c r="M114" i="10" s="1"/>
  <c r="M115" i="10" a="1"/>
  <c r="M115" i="10" s="1"/>
  <c r="M116" i="10" a="1"/>
  <c r="M116" i="10" s="1"/>
  <c r="M117" i="10" a="1"/>
  <c r="M117" i="10" s="1"/>
  <c r="M118" i="10" a="1"/>
  <c r="M118" i="10" s="1"/>
  <c r="M119" i="10" a="1"/>
  <c r="M119" i="10" s="1"/>
  <c r="M120" i="10" a="1"/>
  <c r="M120" i="10" s="1"/>
  <c r="M121" i="10" a="1"/>
  <c r="M121" i="10" s="1"/>
  <c r="M122" i="10" a="1"/>
  <c r="M122" i="10" s="1"/>
  <c r="M123" i="10" a="1"/>
  <c r="M123" i="10" s="1"/>
  <c r="M124" i="10" a="1"/>
  <c r="M124" i="10" s="1"/>
  <c r="M125" i="10" a="1"/>
  <c r="M125" i="10" s="1"/>
  <c r="M126" i="10" a="1"/>
  <c r="M126" i="10" s="1"/>
  <c r="M127" i="10" a="1"/>
  <c r="M127" i="10" s="1"/>
  <c r="M128" i="10" a="1"/>
  <c r="M128" i="10" s="1"/>
  <c r="M129" i="10" a="1"/>
  <c r="M129" i="10" s="1"/>
  <c r="M130" i="10" a="1"/>
  <c r="M130" i="10" s="1"/>
  <c r="M131" i="10" a="1"/>
  <c r="M131" i="10" s="1"/>
  <c r="M132" i="10" a="1"/>
  <c r="M132" i="10" s="1"/>
  <c r="M133" i="10" a="1"/>
  <c r="M133" i="10" s="1"/>
  <c r="M134" i="10" a="1"/>
  <c r="M134" i="10" s="1"/>
  <c r="M135" i="10" a="1"/>
  <c r="M135" i="10" s="1"/>
  <c r="M136" i="10" a="1"/>
  <c r="M136" i="10" s="1"/>
  <c r="M137" i="10" a="1"/>
  <c r="M137" i="10" s="1"/>
  <c r="M138" i="10" a="1"/>
  <c r="M138" i="10" s="1"/>
  <c r="M139" i="10" a="1"/>
  <c r="M139" i="10" s="1"/>
  <c r="M140" i="10" a="1"/>
  <c r="M140" i="10" s="1"/>
  <c r="M141" i="10" a="1"/>
  <c r="M141" i="10" s="1"/>
  <c r="M142" i="10" a="1"/>
  <c r="M142" i="10" s="1"/>
  <c r="M143" i="10" a="1"/>
  <c r="M143" i="10" s="1"/>
  <c r="M144" i="10" a="1"/>
  <c r="M144" i="10" s="1"/>
  <c r="M145" i="10" a="1"/>
  <c r="M145" i="10" s="1"/>
  <c r="M146" i="10" a="1"/>
  <c r="M146" i="10" s="1"/>
  <c r="M147" i="10" a="1"/>
  <c r="M147" i="10" s="1"/>
  <c r="M148" i="10" a="1"/>
  <c r="M148" i="10" s="1"/>
  <c r="M149" i="10" a="1"/>
  <c r="M149" i="10" s="1"/>
  <c r="M150" i="10" a="1"/>
  <c r="M150" i="10" s="1"/>
  <c r="M151" i="10" a="1"/>
  <c r="M151" i="10" s="1"/>
  <c r="M152" i="10" a="1"/>
  <c r="M152" i="10" s="1"/>
  <c r="M153" i="10" a="1"/>
  <c r="M153" i="10" s="1"/>
  <c r="B56" i="10" a="1"/>
  <c r="B56" i="10" s="1"/>
  <c r="B57" i="10" a="1"/>
  <c r="B57" i="10" s="1"/>
  <c r="B58" i="10" a="1"/>
  <c r="B58" i="10" s="1"/>
  <c r="B59" i="10" a="1"/>
  <c r="B59" i="10" s="1"/>
  <c r="B60" i="10" a="1"/>
  <c r="B60" i="10" s="1"/>
  <c r="B61" i="10" a="1"/>
  <c r="B61" i="10" s="1"/>
  <c r="B62" i="10" a="1"/>
  <c r="B62" i="10" s="1"/>
  <c r="B63" i="10" a="1"/>
  <c r="B63" i="10" s="1"/>
  <c r="B64" i="10" a="1"/>
  <c r="B64" i="10" s="1"/>
  <c r="B65" i="10" a="1"/>
  <c r="B65" i="10" s="1"/>
  <c r="B66" i="10" a="1"/>
  <c r="B66" i="10" s="1"/>
  <c r="B67" i="10" a="1"/>
  <c r="B67" i="10" s="1"/>
  <c r="B68" i="10" a="1"/>
  <c r="B68" i="10" s="1"/>
  <c r="B69" i="10" a="1"/>
  <c r="B69" i="10" s="1"/>
  <c r="B70" i="10" a="1"/>
  <c r="B70" i="10" s="1"/>
  <c r="B71" i="10" a="1"/>
  <c r="B71" i="10" s="1"/>
  <c r="B72" i="10" a="1"/>
  <c r="B72" i="10" s="1"/>
  <c r="B73" i="10" a="1"/>
  <c r="B73" i="10" s="1"/>
  <c r="B74" i="10" a="1"/>
  <c r="B74" i="10" s="1"/>
  <c r="B75" i="10" a="1"/>
  <c r="B75" i="10" s="1"/>
  <c r="B76" i="10" a="1"/>
  <c r="B76" i="10" s="1"/>
  <c r="B77" i="10" a="1"/>
  <c r="B77" i="10" s="1"/>
  <c r="B78" i="10" a="1"/>
  <c r="B78" i="10" s="1"/>
  <c r="B79" i="10" a="1"/>
  <c r="B79" i="10" s="1"/>
  <c r="B80" i="10" a="1"/>
  <c r="B80" i="10" s="1"/>
  <c r="B81" i="10" a="1"/>
  <c r="B81" i="10" s="1"/>
  <c r="B82" i="10" a="1"/>
  <c r="B82" i="10" s="1"/>
  <c r="B83" i="10" a="1"/>
  <c r="B83" i="10" s="1"/>
  <c r="B84" i="10" a="1"/>
  <c r="B84" i="10" s="1"/>
  <c r="B85" i="10" a="1"/>
  <c r="B85" i="10" s="1"/>
  <c r="B86" i="10" a="1"/>
  <c r="B86" i="10" s="1"/>
  <c r="B87" i="10" a="1"/>
  <c r="B87" i="10" s="1"/>
  <c r="B88" i="10" a="1"/>
  <c r="B88" i="10" s="1"/>
  <c r="B89" i="10" a="1"/>
  <c r="B89" i="10" s="1"/>
  <c r="B90" i="10" a="1"/>
  <c r="B90" i="10" s="1"/>
  <c r="B91" i="10" a="1"/>
  <c r="B91" i="10" s="1"/>
  <c r="B92" i="10" a="1"/>
  <c r="B92" i="10" s="1"/>
  <c r="B93" i="10" a="1"/>
  <c r="B93" i="10" s="1"/>
  <c r="B94" i="10" a="1"/>
  <c r="B94" i="10" s="1"/>
  <c r="B95" i="10" a="1"/>
  <c r="B95" i="10" s="1"/>
  <c r="B96" i="10" a="1"/>
  <c r="B96" i="10" s="1"/>
  <c r="B97" i="10" a="1"/>
  <c r="B97" i="10" s="1"/>
  <c r="B98" i="10" a="1"/>
  <c r="B98" i="10" s="1"/>
  <c r="B99" i="10" a="1"/>
  <c r="B99" i="10" s="1"/>
  <c r="B100" i="10" a="1"/>
  <c r="B100" i="10" s="1"/>
  <c r="B101" i="10" a="1"/>
  <c r="B101" i="10" s="1"/>
  <c r="B102" i="10" a="1"/>
  <c r="B102" i="10" s="1"/>
  <c r="B103" i="10" a="1"/>
  <c r="B103" i="10" s="1"/>
  <c r="B104" i="10" a="1"/>
  <c r="B104" i="10" s="1"/>
  <c r="B105" i="10" a="1"/>
  <c r="B105" i="10" s="1"/>
  <c r="B106" i="10" a="1"/>
  <c r="B106" i="10" s="1"/>
  <c r="B107" i="10" a="1"/>
  <c r="B107" i="10" s="1"/>
  <c r="B108" i="10" a="1"/>
  <c r="B108" i="10" s="1"/>
  <c r="B109" i="10" a="1"/>
  <c r="B109" i="10" s="1"/>
  <c r="B110" i="10" a="1"/>
  <c r="B110" i="10" s="1"/>
  <c r="B111" i="10" a="1"/>
  <c r="B111" i="10" s="1"/>
  <c r="B112" i="10" a="1"/>
  <c r="B112" i="10" s="1"/>
  <c r="B113" i="10" a="1"/>
  <c r="B113" i="10" s="1"/>
  <c r="B114" i="10" a="1"/>
  <c r="B114" i="10" s="1"/>
  <c r="B115" i="10" a="1"/>
  <c r="B115" i="10" s="1"/>
  <c r="B116" i="10" a="1"/>
  <c r="B116" i="10" s="1"/>
  <c r="B117" i="10" a="1"/>
  <c r="B117" i="10" s="1"/>
  <c r="B118" i="10" a="1"/>
  <c r="B118" i="10" s="1"/>
  <c r="B119" i="10" a="1"/>
  <c r="B119" i="10" s="1"/>
  <c r="B120" i="10" a="1"/>
  <c r="B120" i="10" s="1"/>
  <c r="C120" i="10" s="1"/>
  <c r="E3" i="11" l="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E123" i="11"/>
  <c r="E124" i="11"/>
  <c r="E125" i="11"/>
  <c r="E126" i="11"/>
  <c r="E127" i="11"/>
  <c r="E128" i="11"/>
  <c r="E129" i="11"/>
  <c r="E130" i="11"/>
  <c r="E131" i="11"/>
  <c r="E132" i="11"/>
  <c r="E133" i="11"/>
  <c r="E134" i="11"/>
  <c r="E135" i="11"/>
  <c r="E136" i="11"/>
  <c r="E137" i="11"/>
  <c r="E138" i="11"/>
  <c r="E139" i="11"/>
  <c r="E140" i="11"/>
  <c r="E141" i="11"/>
  <c r="E142" i="11"/>
  <c r="E143" i="11"/>
  <c r="E144" i="11"/>
  <c r="E145" i="11"/>
  <c r="E146" i="11"/>
  <c r="E147" i="11"/>
  <c r="E148" i="11"/>
  <c r="E149" i="11"/>
  <c r="E150" i="11"/>
  <c r="E151" i="11"/>
  <c r="E152" i="11"/>
  <c r="E153" i="11"/>
  <c r="E154" i="11"/>
  <c r="E155" i="11"/>
  <c r="E156" i="11"/>
  <c r="E157" i="11"/>
  <c r="E158" i="11"/>
  <c r="E159" i="11"/>
  <c r="E160" i="11"/>
  <c r="E161" i="11"/>
  <c r="E162" i="11"/>
  <c r="E163" i="11"/>
  <c r="E164" i="11"/>
  <c r="E165" i="11"/>
  <c r="E166" i="11"/>
  <c r="E167" i="11"/>
  <c r="E168" i="11"/>
  <c r="E169" i="11"/>
  <c r="E170" i="11"/>
  <c r="E171" i="11"/>
  <c r="E172" i="11"/>
  <c r="E173" i="11"/>
  <c r="E174" i="11"/>
  <c r="E175" i="11"/>
  <c r="E176" i="11"/>
  <c r="E177" i="11"/>
  <c r="E178" i="11"/>
  <c r="E179" i="11"/>
  <c r="E180" i="11"/>
  <c r="E181" i="11"/>
  <c r="E182" i="11"/>
  <c r="E183" i="11"/>
  <c r="E184" i="11"/>
  <c r="E185" i="11"/>
  <c r="E186" i="11"/>
  <c r="E187" i="11"/>
  <c r="E188" i="11"/>
  <c r="E189" i="11"/>
  <c r="E190" i="11"/>
  <c r="E191" i="11"/>
  <c r="E192" i="11"/>
  <c r="E193" i="11"/>
  <c r="E194" i="11"/>
  <c r="E195" i="11"/>
  <c r="E196" i="11"/>
  <c r="E197" i="11"/>
  <c r="E198" i="11"/>
  <c r="E199" i="11"/>
  <c r="E200" i="11"/>
  <c r="E201" i="11"/>
  <c r="E202" i="11"/>
  <c r="E203" i="11"/>
  <c r="E204" i="11"/>
  <c r="E205" i="11"/>
  <c r="E206" i="11"/>
  <c r="E207" i="11"/>
  <c r="E208" i="11"/>
  <c r="E209" i="11"/>
  <c r="E210" i="11"/>
  <c r="E211" i="11"/>
  <c r="E212" i="11"/>
  <c r="E213" i="11"/>
  <c r="E214" i="11"/>
  <c r="E215" i="11"/>
  <c r="E216" i="11"/>
  <c r="E217" i="11"/>
  <c r="E218" i="11"/>
  <c r="E219" i="11"/>
  <c r="E220" i="11"/>
  <c r="E221" i="11"/>
  <c r="E222" i="11"/>
  <c r="E223" i="11"/>
  <c r="E224" i="11"/>
  <c r="E225" i="11"/>
  <c r="E226" i="11"/>
  <c r="E227" i="11"/>
  <c r="E228" i="11"/>
  <c r="E229" i="11"/>
  <c r="E230" i="11"/>
  <c r="E231" i="11"/>
  <c r="E232" i="11"/>
  <c r="E233" i="11"/>
  <c r="E234" i="11"/>
  <c r="E235" i="11"/>
  <c r="E236" i="11"/>
  <c r="E237" i="11"/>
  <c r="E238" i="11"/>
  <c r="E239" i="11"/>
  <c r="E240" i="11"/>
  <c r="E241" i="11"/>
  <c r="E242" i="11"/>
  <c r="E243" i="11"/>
  <c r="E244" i="11"/>
  <c r="E245" i="11"/>
  <c r="E246" i="11"/>
  <c r="E247" i="11"/>
  <c r="E248" i="11"/>
  <c r="E249" i="11"/>
  <c r="E250" i="11"/>
  <c r="E251" i="11"/>
  <c r="E252" i="11"/>
  <c r="E253" i="11"/>
  <c r="E254" i="11"/>
  <c r="E255" i="11"/>
  <c r="E256" i="11"/>
  <c r="E257" i="11"/>
  <c r="E258" i="11"/>
  <c r="E259" i="11"/>
  <c r="E260" i="11"/>
  <c r="E261" i="11"/>
  <c r="E262" i="11"/>
  <c r="E263" i="11"/>
  <c r="E264" i="11"/>
  <c r="E265" i="11"/>
  <c r="E266" i="11"/>
  <c r="E267" i="11"/>
  <c r="E268" i="11"/>
  <c r="E269" i="11"/>
  <c r="E270" i="11"/>
  <c r="E271" i="11"/>
  <c r="E272" i="11"/>
  <c r="E273" i="11"/>
  <c r="E274" i="11"/>
  <c r="E275" i="11"/>
  <c r="E276" i="11"/>
  <c r="E277" i="11"/>
  <c r="E278" i="11"/>
  <c r="E279" i="11"/>
  <c r="E280" i="11"/>
  <c r="E281" i="11"/>
  <c r="E282" i="11"/>
  <c r="E283" i="11"/>
  <c r="E284" i="11"/>
  <c r="E285" i="11"/>
  <c r="E286" i="11"/>
  <c r="E287" i="11"/>
  <c r="E288" i="11"/>
  <c r="E289" i="11"/>
  <c r="E290" i="11"/>
  <c r="E291" i="11"/>
  <c r="E292" i="11"/>
  <c r="E293" i="11"/>
  <c r="E294" i="11"/>
  <c r="E295" i="11"/>
  <c r="E296" i="11"/>
  <c r="E297" i="11"/>
  <c r="E298" i="11"/>
  <c r="E299" i="11"/>
  <c r="E300" i="11"/>
  <c r="E301" i="11"/>
  <c r="E302" i="11"/>
  <c r="E303" i="11"/>
  <c r="E304" i="11"/>
  <c r="E305" i="11"/>
  <c r="E306" i="11"/>
  <c r="E307" i="11"/>
  <c r="E308" i="11"/>
  <c r="E309" i="11"/>
  <c r="E310" i="11"/>
  <c r="E311" i="11"/>
  <c r="E312" i="11"/>
  <c r="E313" i="11"/>
  <c r="E314" i="11"/>
  <c r="E315" i="11"/>
  <c r="E316" i="11"/>
  <c r="E317" i="11"/>
  <c r="E318" i="11"/>
  <c r="E319" i="11"/>
  <c r="E320" i="11"/>
  <c r="E321" i="11"/>
  <c r="E322" i="11"/>
  <c r="E323" i="11"/>
  <c r="E324" i="11"/>
  <c r="E325" i="11"/>
  <c r="E326" i="11"/>
  <c r="E327" i="11"/>
  <c r="E328" i="11"/>
  <c r="E329" i="11"/>
  <c r="E330" i="11"/>
  <c r="E331" i="11"/>
  <c r="E332" i="11"/>
  <c r="E333" i="11"/>
  <c r="E334" i="11"/>
  <c r="E335" i="11"/>
  <c r="E336" i="11"/>
  <c r="E337" i="11"/>
  <c r="E338" i="11"/>
  <c r="E339" i="11"/>
  <c r="E340" i="11"/>
  <c r="E341" i="11"/>
  <c r="E342" i="11"/>
  <c r="E343" i="11"/>
  <c r="E344" i="11"/>
  <c r="E345" i="11"/>
  <c r="E346" i="11"/>
  <c r="E347" i="11"/>
  <c r="E348" i="11"/>
  <c r="E349" i="11"/>
  <c r="E350" i="11"/>
  <c r="E351" i="11"/>
  <c r="E352" i="11"/>
  <c r="E353" i="11"/>
  <c r="E354" i="11"/>
  <c r="E355" i="11"/>
  <c r="E356" i="11"/>
  <c r="E357" i="11"/>
  <c r="E358" i="11"/>
  <c r="E359" i="11"/>
  <c r="E360" i="11"/>
  <c r="E361" i="11"/>
  <c r="E362" i="11"/>
  <c r="E363" i="11"/>
  <c r="E364" i="11"/>
  <c r="E365" i="11"/>
  <c r="E366" i="11"/>
  <c r="E367" i="11"/>
  <c r="E368" i="11"/>
  <c r="E369" i="11"/>
  <c r="E370" i="11"/>
  <c r="E371" i="11"/>
  <c r="E372" i="11"/>
  <c r="E373" i="11"/>
  <c r="E374" i="11"/>
  <c r="E2" i="11"/>
  <c r="K46" i="11"/>
  <c r="C56" i="10" l="1"/>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C102" i="10"/>
  <c r="C103" i="10"/>
  <c r="C104" i="10"/>
  <c r="C105" i="10"/>
  <c r="C106" i="10"/>
  <c r="C107" i="10"/>
  <c r="C108" i="10"/>
  <c r="C109" i="10"/>
  <c r="C110" i="10"/>
  <c r="C111" i="10"/>
  <c r="C112" i="10"/>
  <c r="C113" i="10"/>
  <c r="C114" i="10"/>
  <c r="C115" i="10"/>
  <c r="C116" i="10"/>
  <c r="C117" i="10"/>
  <c r="C118" i="10"/>
  <c r="C119" i="10"/>
  <c r="N5" i="10"/>
  <c r="N6" i="10"/>
  <c r="N7" i="10"/>
  <c r="N8" i="10"/>
  <c r="N9" i="10"/>
  <c r="N10" i="10"/>
  <c r="N11" i="10"/>
  <c r="N12" i="10"/>
  <c r="N13" i="10"/>
  <c r="N14" i="10"/>
  <c r="N15" i="10"/>
  <c r="N16" i="10"/>
  <c r="N17" i="10"/>
  <c r="N18" i="10"/>
  <c r="N19" i="10"/>
  <c r="N20" i="10"/>
  <c r="N21" i="10"/>
  <c r="N22" i="10"/>
  <c r="N23" i="10"/>
  <c r="N24" i="10"/>
  <c r="N25" i="10"/>
  <c r="N26" i="10"/>
  <c r="N27" i="10"/>
  <c r="N28" i="10"/>
  <c r="N29" i="10"/>
  <c r="N30" i="10"/>
  <c r="N31" i="10"/>
  <c r="N32" i="10"/>
  <c r="N33" i="10"/>
  <c r="N34" i="10"/>
  <c r="N35" i="10"/>
  <c r="N36" i="10"/>
  <c r="N37" i="10"/>
  <c r="N38" i="10"/>
  <c r="N39" i="10"/>
  <c r="N40" i="10"/>
  <c r="N41" i="10"/>
  <c r="N42" i="10"/>
  <c r="N43" i="10"/>
  <c r="N44" i="10"/>
  <c r="N45" i="10"/>
  <c r="N46" i="10"/>
  <c r="N47" i="10"/>
  <c r="N48" i="10"/>
  <c r="N49" i="10"/>
  <c r="N50" i="10"/>
  <c r="N51" i="10"/>
  <c r="N52" i="10"/>
  <c r="N53" i="10"/>
  <c r="N54" i="10"/>
  <c r="N55" i="10"/>
  <c r="N56" i="10"/>
  <c r="N57" i="10"/>
  <c r="N58" i="10"/>
  <c r="N59" i="10"/>
  <c r="N60" i="10"/>
  <c r="N61" i="10"/>
  <c r="N62" i="10"/>
  <c r="N63" i="10"/>
  <c r="N64" i="10"/>
  <c r="N65" i="10"/>
  <c r="N66" i="10"/>
  <c r="N67" i="10"/>
  <c r="N68" i="10"/>
  <c r="N69" i="10"/>
  <c r="N70" i="10"/>
  <c r="N71" i="10"/>
  <c r="N72" i="10"/>
  <c r="N73" i="10"/>
  <c r="N74" i="10"/>
  <c r="N75" i="10"/>
  <c r="N76" i="10"/>
  <c r="N77" i="10"/>
  <c r="N78" i="10"/>
  <c r="N79" i="10"/>
  <c r="N80" i="10"/>
  <c r="N81" i="10"/>
  <c r="N82" i="10"/>
  <c r="N83" i="10"/>
  <c r="N84" i="10"/>
  <c r="N85" i="10"/>
  <c r="N86" i="10"/>
  <c r="N87" i="10"/>
  <c r="N88" i="10"/>
  <c r="N89" i="10"/>
  <c r="N90" i="10"/>
  <c r="N91" i="10"/>
  <c r="N92" i="10"/>
  <c r="N93" i="10"/>
  <c r="N94" i="10"/>
  <c r="N95" i="10"/>
  <c r="N96" i="10"/>
  <c r="N97" i="10"/>
  <c r="N98" i="10"/>
  <c r="N99" i="10"/>
  <c r="N100" i="10"/>
  <c r="N101" i="10"/>
  <c r="N102" i="10"/>
  <c r="N103" i="10"/>
  <c r="N104" i="10"/>
  <c r="N105" i="10"/>
  <c r="N106" i="10"/>
  <c r="N107" i="10"/>
  <c r="N108" i="10"/>
  <c r="N109" i="10"/>
  <c r="N110" i="10"/>
  <c r="N111" i="10"/>
  <c r="N112" i="10"/>
  <c r="N113" i="10"/>
  <c r="N114" i="10"/>
  <c r="N115" i="10"/>
  <c r="N116" i="10"/>
  <c r="N117" i="10"/>
  <c r="N118" i="10"/>
  <c r="N119" i="10"/>
  <c r="N120" i="10"/>
  <c r="N121" i="10"/>
  <c r="N122" i="10"/>
  <c r="N123" i="10"/>
  <c r="N124" i="10"/>
  <c r="N125" i="10"/>
  <c r="N126" i="10"/>
  <c r="N127" i="10"/>
  <c r="N128" i="10"/>
  <c r="N129" i="10"/>
  <c r="N130" i="10"/>
  <c r="N131" i="10"/>
  <c r="N132" i="10"/>
  <c r="N133" i="10"/>
  <c r="N134" i="10"/>
  <c r="N135" i="10"/>
  <c r="N136" i="10"/>
  <c r="N137" i="10"/>
  <c r="N138" i="10"/>
  <c r="N139" i="10"/>
  <c r="N140" i="10"/>
  <c r="N141" i="10"/>
  <c r="N142" i="10"/>
  <c r="N143" i="10"/>
  <c r="N144" i="10"/>
  <c r="N145" i="10"/>
  <c r="N146" i="10"/>
  <c r="N147" i="10"/>
  <c r="N148" i="10"/>
  <c r="N149" i="10"/>
  <c r="N150" i="10"/>
  <c r="N151" i="10"/>
  <c r="N152" i="10"/>
  <c r="N153" i="10"/>
  <c r="H55" i="1"/>
  <c r="I211" i="1"/>
  <c r="I221" i="1"/>
  <c r="I87" i="1"/>
  <c r="I54" i="1" l="1"/>
  <c r="B7" i="10" a="1"/>
  <c r="B7" i="10" s="1"/>
  <c r="C7" i="10" s="1"/>
  <c r="B15" i="10" a="1"/>
  <c r="B15" i="10" s="1"/>
  <c r="C15" i="10" s="1"/>
  <c r="B23" i="10" a="1"/>
  <c r="B23" i="10" s="1"/>
  <c r="C23" i="10" s="1"/>
  <c r="B31" i="10" a="1"/>
  <c r="B31" i="10" s="1"/>
  <c r="C31" i="10" s="1"/>
  <c r="B39" i="10" a="1"/>
  <c r="B39" i="10" s="1"/>
  <c r="C39" i="10" s="1"/>
  <c r="B47" i="10" a="1"/>
  <c r="B47" i="10" s="1"/>
  <c r="C47" i="10" s="1"/>
  <c r="B55" i="10" a="1"/>
  <c r="B55" i="10" s="1"/>
  <c r="C55" i="10" s="1"/>
  <c r="B8" i="10" a="1"/>
  <c r="B8" i="10" s="1"/>
  <c r="C8" i="10" s="1"/>
  <c r="B16" i="10" a="1"/>
  <c r="B16" i="10" s="1"/>
  <c r="C16" i="10" s="1"/>
  <c r="B24" i="10" a="1"/>
  <c r="B24" i="10" s="1"/>
  <c r="C24" i="10" s="1"/>
  <c r="B32" i="10" a="1"/>
  <c r="B32" i="10" s="1"/>
  <c r="C32" i="10" s="1"/>
  <c r="B40" i="10" a="1"/>
  <c r="B40" i="10" s="1"/>
  <c r="C40" i="10" s="1"/>
  <c r="B48" i="10" a="1"/>
  <c r="B48" i="10" s="1"/>
  <c r="C48" i="10" s="1"/>
  <c r="B9" i="10" a="1"/>
  <c r="B9" i="10" s="1"/>
  <c r="C9" i="10" s="1"/>
  <c r="B17" i="10" a="1"/>
  <c r="B17" i="10" s="1"/>
  <c r="C17" i="10" s="1"/>
  <c r="B25" i="10" a="1"/>
  <c r="B25" i="10" s="1"/>
  <c r="C25" i="10" s="1"/>
  <c r="B33" i="10" a="1"/>
  <c r="B33" i="10" s="1"/>
  <c r="C33" i="10" s="1"/>
  <c r="B41" i="10" a="1"/>
  <c r="B41" i="10" s="1"/>
  <c r="C41" i="10" s="1"/>
  <c r="B49" i="10" a="1"/>
  <c r="B49" i="10" s="1"/>
  <c r="C49" i="10" s="1"/>
  <c r="B10" i="10" a="1"/>
  <c r="B10" i="10" s="1"/>
  <c r="C10" i="10" s="1"/>
  <c r="B18" i="10" a="1"/>
  <c r="B18" i="10" s="1"/>
  <c r="C18" i="10" s="1"/>
  <c r="B26" i="10" a="1"/>
  <c r="B26" i="10" s="1"/>
  <c r="C26" i="10" s="1"/>
  <c r="B34" i="10" a="1"/>
  <c r="B34" i="10" s="1"/>
  <c r="C34" i="10" s="1"/>
  <c r="B42" i="10" a="1"/>
  <c r="B42" i="10" s="1"/>
  <c r="C42" i="10" s="1"/>
  <c r="B50" i="10" a="1"/>
  <c r="B50" i="10" s="1"/>
  <c r="C50" i="10" s="1"/>
  <c r="B11" i="10" a="1"/>
  <c r="B11" i="10" s="1"/>
  <c r="C11" i="10" s="1"/>
  <c r="B19" i="10" a="1"/>
  <c r="B19" i="10" s="1"/>
  <c r="C19" i="10" s="1"/>
  <c r="B27" i="10" a="1"/>
  <c r="B27" i="10" s="1"/>
  <c r="C27" i="10" s="1"/>
  <c r="B35" i="10" a="1"/>
  <c r="B35" i="10" s="1"/>
  <c r="C35" i="10" s="1"/>
  <c r="B43" i="10" a="1"/>
  <c r="B43" i="10" s="1"/>
  <c r="C43" i="10" s="1"/>
  <c r="B51" i="10" a="1"/>
  <c r="B51" i="10" s="1"/>
  <c r="C51" i="10" s="1"/>
  <c r="B12" i="10" a="1"/>
  <c r="B12" i="10" s="1"/>
  <c r="C12" i="10" s="1"/>
  <c r="B20" i="10" a="1"/>
  <c r="B20" i="10" s="1"/>
  <c r="C20" i="10" s="1"/>
  <c r="B28" i="10" a="1"/>
  <c r="B28" i="10" s="1"/>
  <c r="C28" i="10" s="1"/>
  <c r="B36" i="10" a="1"/>
  <c r="B36" i="10" s="1"/>
  <c r="C36" i="10" s="1"/>
  <c r="B44" i="10" a="1"/>
  <c r="B44" i="10" s="1"/>
  <c r="C44" i="10" s="1"/>
  <c r="B52" i="10" a="1"/>
  <c r="B52" i="10" s="1"/>
  <c r="C52" i="10" s="1"/>
  <c r="B5" i="10" a="1"/>
  <c r="B5" i="10" s="1"/>
  <c r="C5" i="10" s="1"/>
  <c r="B13" i="10" a="1"/>
  <c r="B13" i="10" s="1"/>
  <c r="C13" i="10" s="1"/>
  <c r="B21" i="10" a="1"/>
  <c r="B21" i="10" s="1"/>
  <c r="C21" i="10" s="1"/>
  <c r="B29" i="10" a="1"/>
  <c r="B29" i="10" s="1"/>
  <c r="C29" i="10" s="1"/>
  <c r="B37" i="10" a="1"/>
  <c r="B37" i="10" s="1"/>
  <c r="C37" i="10" s="1"/>
  <c r="B45" i="10" a="1"/>
  <c r="B45" i="10" s="1"/>
  <c r="C45" i="10" s="1"/>
  <c r="B53" i="10" a="1"/>
  <c r="B53" i="10" s="1"/>
  <c r="C53" i="10" s="1"/>
  <c r="B6" i="10" a="1"/>
  <c r="B6" i="10" s="1"/>
  <c r="C6" i="10" s="1"/>
  <c r="B14" i="10" a="1"/>
  <c r="B14" i="10" s="1"/>
  <c r="C14" i="10" s="1"/>
  <c r="B22" i="10" a="1"/>
  <c r="B22" i="10" s="1"/>
  <c r="C22" i="10" s="1"/>
  <c r="B30" i="10" a="1"/>
  <c r="B30" i="10" s="1"/>
  <c r="C30" i="10" s="1"/>
  <c r="B38" i="10" a="1"/>
  <c r="B38" i="10" s="1"/>
  <c r="C38" i="10" s="1"/>
  <c r="B46" i="10" a="1"/>
  <c r="B46" i="10" s="1"/>
  <c r="C46" i="10" s="1"/>
  <c r="B54" i="10" a="1"/>
  <c r="B54" i="10" s="1"/>
  <c r="C54" i="10" s="1"/>
  <c r="B4" i="10" a="1"/>
  <c r="B4" i="10" s="1"/>
  <c r="O5" i="10"/>
  <c r="O146" i="10"/>
  <c r="O106" i="10"/>
  <c r="O114" i="10"/>
  <c r="O138" i="10"/>
  <c r="O130" i="10"/>
  <c r="O122" i="10"/>
  <c r="O74" i="10"/>
  <c r="O26" i="10"/>
  <c r="O147" i="10"/>
  <c r="O139" i="10"/>
  <c r="O131" i="10"/>
  <c r="O123" i="10"/>
  <c r="O115" i="10"/>
  <c r="O107" i="10"/>
  <c r="O99" i="10"/>
  <c r="O91" i="10"/>
  <c r="O83" i="10"/>
  <c r="O75" i="10"/>
  <c r="O67" i="10"/>
  <c r="O59" i="10"/>
  <c r="O51" i="10"/>
  <c r="O43" i="10"/>
  <c r="O35" i="10"/>
  <c r="O27" i="10"/>
  <c r="O19" i="10"/>
  <c r="O11" i="10"/>
  <c r="O18" i="10"/>
  <c r="O153" i="10"/>
  <c r="O145" i="10"/>
  <c r="O137" i="10"/>
  <c r="O129" i="10"/>
  <c r="O121" i="10"/>
  <c r="O113" i="10"/>
  <c r="O105" i="10"/>
  <c r="O97" i="10"/>
  <c r="O89" i="10"/>
  <c r="O81" i="10"/>
  <c r="O73" i="10"/>
  <c r="O65" i="10"/>
  <c r="O57" i="10"/>
  <c r="O49" i="10"/>
  <c r="O41" i="10"/>
  <c r="O33" i="10"/>
  <c r="O25" i="10"/>
  <c r="O17" i="10"/>
  <c r="O9" i="10"/>
  <c r="O82" i="10"/>
  <c r="O10" i="10"/>
  <c r="O152" i="10"/>
  <c r="O144" i="10"/>
  <c r="O136" i="10"/>
  <c r="O128" i="10"/>
  <c r="O120" i="10"/>
  <c r="O112" i="10"/>
  <c r="O104" i="10"/>
  <c r="O96" i="10"/>
  <c r="O88" i="10"/>
  <c r="O80" i="10"/>
  <c r="O72" i="10"/>
  <c r="O64" i="10"/>
  <c r="O56" i="10"/>
  <c r="O48" i="10"/>
  <c r="O40" i="10"/>
  <c r="O32" i="10"/>
  <c r="O24" i="10"/>
  <c r="O16" i="10"/>
  <c r="O8" i="10"/>
  <c r="O98" i="10"/>
  <c r="O50" i="10"/>
  <c r="O151" i="10"/>
  <c r="O143" i="10"/>
  <c r="O135" i="10"/>
  <c r="O127" i="10"/>
  <c r="O119" i="10"/>
  <c r="O111" i="10"/>
  <c r="O103" i="10"/>
  <c r="O95" i="10"/>
  <c r="O87" i="10"/>
  <c r="O79" i="10"/>
  <c r="O71" i="10"/>
  <c r="O63" i="10"/>
  <c r="O55" i="10"/>
  <c r="O47" i="10"/>
  <c r="O39" i="10"/>
  <c r="O31" i="10"/>
  <c r="O23" i="10"/>
  <c r="O15" i="10"/>
  <c r="O7" i="10"/>
  <c r="O90" i="10"/>
  <c r="O42" i="10"/>
  <c r="O150" i="10"/>
  <c r="O142" i="10"/>
  <c r="O134" i="10"/>
  <c r="O126" i="10"/>
  <c r="O118" i="10"/>
  <c r="O110" i="10"/>
  <c r="O102" i="10"/>
  <c r="O94" i="10"/>
  <c r="O86" i="10"/>
  <c r="O78" i="10"/>
  <c r="O70" i="10"/>
  <c r="O62" i="10"/>
  <c r="O54" i="10"/>
  <c r="O46" i="10"/>
  <c r="O38" i="10"/>
  <c r="O30" i="10"/>
  <c r="O22" i="10"/>
  <c r="O14" i="10"/>
  <c r="O6" i="10"/>
  <c r="O58" i="10"/>
  <c r="O149" i="10"/>
  <c r="O141" i="10"/>
  <c r="O133" i="10"/>
  <c r="O125" i="10"/>
  <c r="O117" i="10"/>
  <c r="O109" i="10"/>
  <c r="O101" i="10"/>
  <c r="O93" i="10"/>
  <c r="O85" i="10"/>
  <c r="O77" i="10"/>
  <c r="O69" i="10"/>
  <c r="O61" i="10"/>
  <c r="O53" i="10"/>
  <c r="O45" i="10"/>
  <c r="O37" i="10"/>
  <c r="O29" i="10"/>
  <c r="O21" i="10"/>
  <c r="O13" i="10"/>
  <c r="O66" i="10"/>
  <c r="O34" i="10"/>
  <c r="O148" i="10"/>
  <c r="O140" i="10"/>
  <c r="O132" i="10"/>
  <c r="O124" i="10"/>
  <c r="O116" i="10"/>
  <c r="O108" i="10"/>
  <c r="O100" i="10"/>
  <c r="O92" i="10"/>
  <c r="O84" i="10"/>
  <c r="O76" i="10"/>
  <c r="O68" i="10"/>
  <c r="O60" i="10"/>
  <c r="O52" i="10"/>
  <c r="O44" i="10"/>
  <c r="O36" i="10"/>
  <c r="O28" i="10"/>
  <c r="O20" i="10"/>
  <c r="O12" i="10"/>
  <c r="O4" i="10"/>
  <c r="B121" i="10" l="1"/>
  <c r="B125" i="10" s="1"/>
  <c r="C4" i="10"/>
  <c r="S109" i="10"/>
  <c r="T137" i="10"/>
  <c r="T150" i="10"/>
  <c r="T108" i="10"/>
  <c r="S74" i="10"/>
  <c r="T27" i="10"/>
  <c r="T90" i="10"/>
  <c r="S45" i="10"/>
  <c r="S37" i="10"/>
  <c r="T116" i="10"/>
  <c r="T97" i="10"/>
  <c r="S148" i="10"/>
  <c r="T127" i="10"/>
  <c r="S106" i="10"/>
  <c r="S59" i="10"/>
  <c r="S58" i="10"/>
  <c r="S25" i="10"/>
  <c r="S103" i="10"/>
  <c r="T29" i="10"/>
  <c r="T91" i="10"/>
  <c r="S102" i="10"/>
  <c r="S81" i="10"/>
  <c r="T39" i="10"/>
  <c r="T145" i="10"/>
  <c r="S143" i="10"/>
  <c r="T48" i="10"/>
  <c r="T98" i="10"/>
  <c r="S88" i="10"/>
  <c r="T51" i="10"/>
  <c r="T23" i="10"/>
  <c r="S40" i="10"/>
  <c r="T106" i="10"/>
  <c r="S134" i="10"/>
  <c r="T140" i="10"/>
  <c r="T133" i="10"/>
  <c r="T130" i="10"/>
  <c r="T54" i="10"/>
  <c r="T31" i="10"/>
  <c r="S10" i="10"/>
  <c r="T121" i="10"/>
  <c r="T46" i="10"/>
  <c r="T56" i="10"/>
  <c r="T44" i="10"/>
  <c r="T103" i="10"/>
  <c r="S7" i="10"/>
  <c r="S53" i="10"/>
  <c r="T5" i="10"/>
  <c r="T99" i="10"/>
  <c r="S108" i="10"/>
  <c r="T143" i="10"/>
  <c r="S110" i="10"/>
  <c r="S13" i="10"/>
  <c r="S69" i="10"/>
  <c r="T57" i="10"/>
  <c r="S150" i="10"/>
  <c r="S32" i="10"/>
  <c r="T117" i="10"/>
  <c r="T36" i="10"/>
  <c r="T66" i="10"/>
  <c r="T114" i="10"/>
  <c r="T10" i="10"/>
  <c r="S97" i="10"/>
  <c r="S57" i="10"/>
  <c r="T80" i="10"/>
  <c r="T83" i="10"/>
  <c r="T38" i="10"/>
  <c r="T119" i="10"/>
  <c r="S68" i="10"/>
  <c r="T105" i="10"/>
  <c r="T135" i="10"/>
  <c r="S92" i="10"/>
  <c r="S99" i="10"/>
  <c r="T128" i="10"/>
  <c r="T25" i="10"/>
  <c r="T20" i="10"/>
  <c r="T112" i="10"/>
  <c r="S87" i="10"/>
  <c r="S60" i="10"/>
  <c r="T73" i="10"/>
  <c r="S18" i="10"/>
  <c r="T107" i="10"/>
  <c r="T144" i="10"/>
  <c r="T134" i="10"/>
  <c r="S121" i="10"/>
  <c r="S122" i="10"/>
  <c r="S54" i="10"/>
  <c r="S75" i="10"/>
  <c r="S56" i="10"/>
  <c r="T96" i="10"/>
  <c r="T142" i="10"/>
  <c r="S43" i="10"/>
  <c r="T35" i="10"/>
  <c r="T125" i="10"/>
  <c r="S101" i="10"/>
  <c r="S84" i="10"/>
  <c r="S140" i="10"/>
  <c r="T22" i="10"/>
  <c r="S63" i="10"/>
  <c r="S44" i="10"/>
  <c r="T113" i="10"/>
  <c r="S27" i="10"/>
  <c r="T131" i="10"/>
  <c r="T24" i="10"/>
  <c r="T18" i="10"/>
  <c r="S33" i="10"/>
  <c r="S46" i="10"/>
  <c r="T50" i="10"/>
  <c r="S62" i="10"/>
  <c r="S144" i="10"/>
  <c r="T101" i="10"/>
  <c r="S77" i="10"/>
  <c r="T21" i="10"/>
  <c r="T41" i="10"/>
  <c r="T63" i="10"/>
  <c r="S20" i="10"/>
  <c r="S114" i="10"/>
  <c r="S118" i="10"/>
  <c r="T120" i="10"/>
  <c r="S51" i="10"/>
  <c r="S22" i="10"/>
  <c r="S132" i="10"/>
  <c r="T76" i="10"/>
  <c r="T141" i="10"/>
  <c r="T40" i="10"/>
  <c r="T43" i="10"/>
  <c r="T69" i="10"/>
  <c r="T47" i="10"/>
  <c r="T37" i="10"/>
  <c r="S24" i="10"/>
  <c r="S16" i="10"/>
  <c r="S111" i="10"/>
  <c r="S79" i="10"/>
  <c r="S112" i="10"/>
  <c r="T32" i="10"/>
  <c r="T78" i="10"/>
  <c r="T132" i="10"/>
  <c r="S135" i="10"/>
  <c r="S139" i="10"/>
  <c r="T62" i="10"/>
  <c r="S91" i="10"/>
  <c r="T92" i="10"/>
  <c r="T85" i="10"/>
  <c r="T152" i="10"/>
  <c r="T61" i="10"/>
  <c r="T49" i="10"/>
  <c r="S115" i="10"/>
  <c r="S137" i="10"/>
  <c r="S28" i="10"/>
  <c r="S17" i="10"/>
  <c r="T74" i="10"/>
  <c r="T95" i="10"/>
  <c r="S153" i="10"/>
  <c r="T7" i="10"/>
  <c r="S8" i="10"/>
  <c r="T100" i="10"/>
  <c r="T30" i="10"/>
  <c r="T12" i="10"/>
  <c r="S119" i="10"/>
  <c r="S142" i="10"/>
  <c r="T109" i="10"/>
  <c r="S50" i="10"/>
  <c r="T55" i="10"/>
  <c r="S30" i="10"/>
  <c r="T123" i="10"/>
  <c r="S133" i="10"/>
  <c r="T148" i="10"/>
  <c r="S125" i="10"/>
  <c r="T93" i="10"/>
  <c r="T86" i="10"/>
  <c r="T14" i="10"/>
  <c r="T70" i="10"/>
  <c r="S96" i="10"/>
  <c r="T34" i="10"/>
  <c r="T9" i="10"/>
  <c r="S48" i="10"/>
  <c r="S78" i="10"/>
  <c r="T6" i="10"/>
  <c r="T68" i="10"/>
  <c r="T88" i="10"/>
  <c r="T124" i="10"/>
  <c r="S36" i="10"/>
  <c r="S83" i="10"/>
  <c r="S98" i="10"/>
  <c r="T84" i="10"/>
  <c r="T16" i="10"/>
  <c r="S35" i="10"/>
  <c r="S55" i="10"/>
  <c r="T147" i="10"/>
  <c r="T26" i="10"/>
  <c r="S145" i="10"/>
  <c r="S105" i="10"/>
  <c r="S65" i="10"/>
  <c r="T42" i="10"/>
  <c r="S95" i="10"/>
  <c r="T126" i="10"/>
  <c r="T33" i="10"/>
  <c r="S42" i="10"/>
  <c r="T81" i="10"/>
  <c r="T115" i="10"/>
  <c r="S47" i="10"/>
  <c r="S93" i="10"/>
  <c r="T45" i="10"/>
  <c r="T139" i="10"/>
  <c r="T110" i="10"/>
  <c r="S141" i="10"/>
  <c r="T11" i="10"/>
  <c r="T94" i="10"/>
  <c r="S90" i="10"/>
  <c r="S146" i="10"/>
  <c r="T4" i="10"/>
  <c r="T13" i="10"/>
  <c r="T104" i="10"/>
  <c r="S71" i="10"/>
  <c r="T19" i="10"/>
  <c r="S126" i="10"/>
  <c r="T17" i="10"/>
  <c r="S85" i="10"/>
  <c r="S149" i="10"/>
  <c r="S72" i="10"/>
  <c r="T77" i="10"/>
  <c r="T129" i="10"/>
  <c r="S6" i="10"/>
  <c r="S116" i="10"/>
  <c r="S147" i="10"/>
  <c r="T151" i="10"/>
  <c r="S131" i="10"/>
  <c r="S123" i="10"/>
  <c r="T67" i="10"/>
  <c r="S34" i="10"/>
  <c r="S26" i="10"/>
  <c r="S70" i="10"/>
  <c r="T60" i="10"/>
  <c r="T8" i="10"/>
  <c r="S38" i="10"/>
  <c r="S129" i="10"/>
  <c r="T138" i="10"/>
  <c r="S49" i="10"/>
  <c r="T58" i="10"/>
  <c r="S89" i="10"/>
  <c r="S41" i="10"/>
  <c r="S100" i="10"/>
  <c r="S39" i="10"/>
  <c r="S136" i="10"/>
  <c r="S23" i="10"/>
  <c r="S15" i="10"/>
  <c r="T136" i="10"/>
  <c r="S29" i="10"/>
  <c r="S107" i="10"/>
  <c r="T75" i="10"/>
  <c r="S12" i="10"/>
  <c r="T102" i="10"/>
  <c r="S128" i="10"/>
  <c r="T149" i="10"/>
  <c r="S14" i="10"/>
  <c r="S82" i="10"/>
  <c r="S127" i="10"/>
  <c r="T89" i="10"/>
  <c r="S61" i="10"/>
  <c r="S86" i="10"/>
  <c r="S117" i="10"/>
  <c r="T111" i="10"/>
  <c r="T122" i="10"/>
  <c r="S5" i="10"/>
  <c r="S4" i="10"/>
  <c r="T65" i="10"/>
  <c r="T87" i="10"/>
  <c r="S52" i="10"/>
  <c r="S138" i="10"/>
  <c r="T15" i="10"/>
  <c r="S66" i="10"/>
  <c r="T52" i="10"/>
  <c r="S31" i="10"/>
  <c r="T59" i="10"/>
  <c r="S104" i="10"/>
  <c r="T79" i="10"/>
  <c r="S130" i="10"/>
  <c r="T71" i="10"/>
  <c r="S21" i="10"/>
  <c r="S73" i="10"/>
  <c r="T28" i="10"/>
  <c r="S9" i="10"/>
  <c r="S113" i="10"/>
  <c r="T82" i="10"/>
  <c r="T146" i="10"/>
  <c r="T53" i="10"/>
  <c r="T64" i="10"/>
  <c r="T153" i="10"/>
  <c r="S94" i="10"/>
  <c r="S152" i="10"/>
  <c r="T72" i="10"/>
  <c r="T118" i="10"/>
  <c r="S19" i="10"/>
  <c r="S80" i="10"/>
  <c r="S11" i="10"/>
  <c r="S76" i="10"/>
  <c r="S64" i="10"/>
  <c r="S67" i="10"/>
  <c r="S124" i="10"/>
  <c r="S120" i="10"/>
  <c r="S151" i="10"/>
  <c r="D113" i="10" l="1"/>
  <c r="D89" i="10"/>
  <c r="D96" i="10"/>
  <c r="D32" i="10"/>
  <c r="D95" i="10"/>
  <c r="D31" i="10"/>
  <c r="D30" i="10"/>
  <c r="D92" i="10"/>
  <c r="D99" i="10"/>
  <c r="D16" i="10"/>
  <c r="D78" i="10"/>
  <c r="D77" i="10"/>
  <c r="D76" i="10"/>
  <c r="D19" i="10"/>
  <c r="D10" i="10"/>
  <c r="D72" i="10"/>
  <c r="D71" i="10"/>
  <c r="D70" i="10"/>
  <c r="D69" i="10"/>
  <c r="D68" i="10"/>
  <c r="D11" i="10"/>
  <c r="D65" i="10"/>
  <c r="D49" i="10"/>
  <c r="D41" i="10"/>
  <c r="D25" i="10"/>
  <c r="D17" i="10"/>
  <c r="D120" i="10"/>
  <c r="D9" i="10"/>
  <c r="D57" i="10"/>
  <c r="D119" i="10"/>
  <c r="D118" i="10"/>
  <c r="D53" i="10"/>
  <c r="D52" i="10"/>
  <c r="D59" i="10"/>
  <c r="D50" i="10"/>
  <c r="D81" i="10"/>
  <c r="D88" i="10"/>
  <c r="D24" i="10"/>
  <c r="D87" i="10"/>
  <c r="D23" i="10"/>
  <c r="D86" i="10"/>
  <c r="D85" i="10"/>
  <c r="D21" i="10"/>
  <c r="D84" i="10"/>
  <c r="D20" i="10"/>
  <c r="D91" i="10"/>
  <c r="D27" i="10"/>
  <c r="D82" i="10"/>
  <c r="D18" i="10"/>
  <c r="D105" i="10"/>
  <c r="D112" i="10"/>
  <c r="D48" i="10"/>
  <c r="D111" i="10"/>
  <c r="D47" i="10"/>
  <c r="D110" i="10"/>
  <c r="D109" i="10"/>
  <c r="D45" i="10"/>
  <c r="D108" i="10"/>
  <c r="D44" i="10"/>
  <c r="D115" i="10"/>
  <c r="D51" i="10"/>
  <c r="D106" i="10"/>
  <c r="D42" i="10"/>
  <c r="D104" i="10"/>
  <c r="D40" i="10"/>
  <c r="D39" i="10"/>
  <c r="D102" i="10"/>
  <c r="D101" i="10"/>
  <c r="D100" i="10"/>
  <c r="D36" i="10"/>
  <c r="D43" i="10"/>
  <c r="D34" i="10"/>
  <c r="D94" i="10"/>
  <c r="D93" i="10"/>
  <c r="D28" i="10"/>
  <c r="D35" i="10"/>
  <c r="D26" i="10"/>
  <c r="D80" i="10"/>
  <c r="D79" i="10"/>
  <c r="D15" i="10"/>
  <c r="D14" i="10"/>
  <c r="D13" i="10"/>
  <c r="D12" i="10"/>
  <c r="D83" i="10"/>
  <c r="D74" i="10"/>
  <c r="D73" i="10"/>
  <c r="D8" i="10"/>
  <c r="D7" i="10"/>
  <c r="D6" i="10"/>
  <c r="D5" i="10"/>
  <c r="D4" i="10"/>
  <c r="D75" i="10"/>
  <c r="D66" i="10"/>
  <c r="D64" i="10"/>
  <c r="D63" i="10"/>
  <c r="D62" i="10"/>
  <c r="D61" i="10"/>
  <c r="D60" i="10"/>
  <c r="D67" i="10"/>
  <c r="D58" i="10"/>
  <c r="D56" i="10"/>
  <c r="D55" i="10"/>
  <c r="D117" i="10"/>
  <c r="D116" i="10"/>
  <c r="D33" i="10"/>
  <c r="D114" i="10"/>
  <c r="D97" i="10"/>
  <c r="D103" i="10"/>
  <c r="D37" i="10"/>
  <c r="D107" i="10"/>
  <c r="D98" i="10"/>
  <c r="D29" i="10"/>
  <c r="D90" i="10"/>
  <c r="D38" i="10"/>
  <c r="D46" i="10"/>
  <c r="D54" i="10"/>
  <c r="D22" i="10"/>
  <c r="I27" i="10" l="1"/>
  <c r="I104" i="10"/>
  <c r="H62" i="10"/>
  <c r="I32" i="10"/>
  <c r="I62" i="10"/>
  <c r="I109" i="10"/>
  <c r="H116" i="10"/>
  <c r="H113" i="10"/>
  <c r="I44" i="10"/>
  <c r="I119" i="10"/>
  <c r="I54" i="10"/>
  <c r="H120" i="10"/>
  <c r="I26" i="10"/>
  <c r="H68" i="10"/>
  <c r="H58" i="10"/>
  <c r="I67" i="10"/>
  <c r="I108" i="10"/>
  <c r="H50" i="10"/>
  <c r="I59" i="10"/>
  <c r="H102" i="10"/>
  <c r="H106" i="10"/>
  <c r="I51" i="10"/>
  <c r="I25" i="10"/>
  <c r="I23" i="10"/>
  <c r="I21" i="10"/>
  <c r="H117" i="10"/>
  <c r="H101" i="10"/>
  <c r="I80" i="10"/>
  <c r="H26" i="10"/>
  <c r="I35" i="10"/>
  <c r="I73" i="10"/>
  <c r="I71" i="10"/>
  <c r="I52" i="10"/>
  <c r="H49" i="10"/>
  <c r="H32" i="10"/>
  <c r="I13" i="10"/>
  <c r="I83" i="10"/>
  <c r="H10" i="10"/>
  <c r="I98" i="10"/>
  <c r="I55" i="10"/>
  <c r="H4" i="10"/>
  <c r="I120" i="10"/>
  <c r="H69" i="10"/>
  <c r="H99" i="10"/>
  <c r="I110" i="10"/>
  <c r="I10" i="10"/>
  <c r="H36" i="10"/>
  <c r="I102" i="10"/>
  <c r="I4" i="10"/>
  <c r="H20" i="10"/>
  <c r="H42" i="10"/>
  <c r="I74" i="10"/>
  <c r="H48" i="10"/>
  <c r="H118" i="10"/>
  <c r="I68" i="10"/>
  <c r="I33" i="10"/>
  <c r="H37" i="10"/>
  <c r="H35" i="10"/>
  <c r="I78" i="10"/>
  <c r="H104" i="10"/>
  <c r="I9" i="10"/>
  <c r="I7" i="10"/>
  <c r="H103" i="10"/>
  <c r="I96" i="10"/>
  <c r="H28" i="10"/>
  <c r="H77" i="10"/>
  <c r="H14" i="10"/>
  <c r="I65" i="10"/>
  <c r="H85" i="10"/>
  <c r="I34" i="10"/>
  <c r="I45" i="10"/>
  <c r="I100" i="10"/>
  <c r="H41" i="10"/>
  <c r="I113" i="10"/>
  <c r="I111" i="10"/>
  <c r="I46" i="10"/>
  <c r="H57" i="10"/>
  <c r="H83" i="10"/>
  <c r="I38" i="10"/>
  <c r="I18" i="10"/>
  <c r="H59" i="10"/>
  <c r="I94" i="10"/>
  <c r="H53" i="10"/>
  <c r="H76" i="10"/>
  <c r="H44" i="10"/>
  <c r="H119" i="10"/>
  <c r="H65" i="10"/>
  <c r="I81" i="10"/>
  <c r="I79" i="10"/>
  <c r="I14" i="10"/>
  <c r="H89" i="10"/>
  <c r="H110" i="10"/>
  <c r="H39" i="10"/>
  <c r="H5" i="10"/>
  <c r="I115" i="10"/>
  <c r="H95" i="10"/>
  <c r="I63" i="10"/>
  <c r="H22" i="10"/>
  <c r="H13" i="10"/>
  <c r="I114" i="10"/>
  <c r="I36" i="10"/>
  <c r="I57" i="10"/>
  <c r="I49" i="10"/>
  <c r="I47" i="10"/>
  <c r="H8" i="10"/>
  <c r="H61" i="10"/>
  <c r="I103" i="10"/>
  <c r="I85" i="10"/>
  <c r="H64" i="10"/>
  <c r="I95" i="10"/>
  <c r="I30" i="10"/>
  <c r="H97" i="10"/>
  <c r="H17" i="10"/>
  <c r="H107" i="10"/>
  <c r="H55" i="10"/>
  <c r="I66" i="10"/>
  <c r="I17" i="10"/>
  <c r="I15" i="10"/>
  <c r="H72" i="10"/>
  <c r="H33" i="10"/>
  <c r="H11" i="10"/>
  <c r="H75" i="10"/>
  <c r="I91" i="10"/>
  <c r="I105" i="10"/>
  <c r="H67" i="10"/>
  <c r="H9" i="10"/>
  <c r="I88" i="10"/>
  <c r="I69" i="10"/>
  <c r="I64" i="10"/>
  <c r="H87" i="10"/>
  <c r="H54" i="10"/>
  <c r="I37" i="10"/>
  <c r="H88" i="10"/>
  <c r="I92" i="10"/>
  <c r="I41" i="10"/>
  <c r="I39" i="10"/>
  <c r="I84" i="10"/>
  <c r="I97" i="10"/>
  <c r="I31" i="10"/>
  <c r="I53" i="10"/>
  <c r="H24" i="10"/>
  <c r="H70" i="10"/>
  <c r="H98" i="10"/>
  <c r="I107" i="10"/>
  <c r="H25" i="10"/>
  <c r="I116" i="10"/>
  <c r="H94" i="10"/>
  <c r="I60" i="10"/>
  <c r="H38" i="10"/>
  <c r="I61" i="10"/>
  <c r="H82" i="10"/>
  <c r="H74" i="10"/>
  <c r="H86" i="10"/>
  <c r="H7" i="10"/>
  <c r="I72" i="10"/>
  <c r="H51" i="10"/>
  <c r="H23" i="10"/>
  <c r="H81" i="10"/>
  <c r="H30" i="10"/>
  <c r="H108" i="10"/>
  <c r="I28" i="10"/>
  <c r="H112" i="10"/>
  <c r="H56" i="10"/>
  <c r="I20" i="10"/>
  <c r="H96" i="10"/>
  <c r="H16" i="10"/>
  <c r="I76" i="10"/>
  <c r="H109" i="10"/>
  <c r="I112" i="10"/>
  <c r="H34" i="10"/>
  <c r="I43" i="10"/>
  <c r="H111" i="10"/>
  <c r="H18" i="10"/>
  <c r="I77" i="10"/>
  <c r="H115" i="10"/>
  <c r="I117" i="10"/>
  <c r="H31" i="10"/>
  <c r="I101" i="10"/>
  <c r="H21" i="10"/>
  <c r="H80" i="10"/>
  <c r="H66" i="10"/>
  <c r="I75" i="10"/>
  <c r="I29" i="10"/>
  <c r="I40" i="10"/>
  <c r="I48" i="10"/>
  <c r="H79" i="10"/>
  <c r="I106" i="10"/>
  <c r="H84" i="10"/>
  <c r="H71" i="10"/>
  <c r="H100" i="10"/>
  <c r="H60" i="10"/>
  <c r="I12" i="10"/>
  <c r="H45" i="10"/>
  <c r="H43" i="10"/>
  <c r="I86" i="10"/>
  <c r="I82" i="10"/>
  <c r="H78" i="10"/>
  <c r="I93" i="10"/>
  <c r="H91" i="10"/>
  <c r="H47" i="10"/>
  <c r="H93" i="10"/>
  <c r="I56" i="10"/>
  <c r="I70" i="10"/>
  <c r="H52" i="10"/>
  <c r="H105" i="10"/>
  <c r="I42" i="10"/>
  <c r="I5" i="10"/>
  <c r="I19" i="10"/>
  <c r="I24" i="10"/>
  <c r="H92" i="10"/>
  <c r="I118" i="10"/>
  <c r="I11" i="10"/>
  <c r="I90" i="10"/>
  <c r="H40" i="10"/>
  <c r="H19" i="10"/>
  <c r="H15" i="10"/>
  <c r="I8" i="10"/>
  <c r="H114" i="10"/>
  <c r="H6" i="10"/>
  <c r="H12" i="10"/>
  <c r="I16" i="10"/>
  <c r="H63" i="10"/>
  <c r="I89" i="10"/>
  <c r="I87" i="10"/>
  <c r="I22" i="10"/>
  <c r="H73" i="10"/>
  <c r="I58" i="10"/>
  <c r="H46" i="10"/>
  <c r="H90" i="10"/>
  <c r="I99" i="10"/>
  <c r="H29" i="10"/>
  <c r="H27" i="10"/>
  <c r="I6" i="10"/>
  <c r="I50"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<sst xmlns="http://schemas.openxmlformats.org/spreadsheetml/2006/main" count="4423" uniqueCount="1015">
  <si>
    <t>“Cuentas del derecho de Averia de su magestad de los años de 1662, 1664, 1665, 1667, 1669, 1670 y 1672”</t>
  </si>
  <si>
    <t>Folio(s)</t>
  </si>
  <si>
    <t>Producto</t>
  </si>
  <si>
    <t>Impuesto (2%)</t>
  </si>
  <si>
    <t>2r</t>
  </si>
  <si>
    <t>Total del producto</t>
  </si>
  <si>
    <t>22 cajones de reales</t>
  </si>
  <si>
    <t>13 barras</t>
  </si>
  <si>
    <t>5 cajones de reales</t>
  </si>
  <si>
    <t>15 barras</t>
  </si>
  <si>
    <t>N° de orden</t>
  </si>
  <si>
    <t>5 cajones</t>
  </si>
  <si>
    <t>2 barras</t>
  </si>
  <si>
    <t>2 cajones de reales</t>
  </si>
  <si>
    <t>10 barras</t>
  </si>
  <si>
    <t>33 cajones de reales</t>
  </si>
  <si>
    <t>1 barra</t>
  </si>
  <si>
    <t>2v</t>
  </si>
  <si>
    <t>5 barras</t>
  </si>
  <si>
    <t>3 cajones de reales</t>
  </si>
  <si>
    <t>3 cajones</t>
  </si>
  <si>
    <t>7 barras</t>
  </si>
  <si>
    <t>41 barras</t>
  </si>
  <si>
    <t>12 cajones de reales</t>
  </si>
  <si>
    <t>28 barras</t>
  </si>
  <si>
    <t>1 cajon de reales</t>
  </si>
  <si>
    <t>12 barras</t>
  </si>
  <si>
    <t>6 cajones de reales</t>
  </si>
  <si>
    <t>9 cajones de reales</t>
  </si>
  <si>
    <t>4 barras</t>
  </si>
  <si>
    <t>109 barras</t>
  </si>
  <si>
    <t>25 cajones de reales</t>
  </si>
  <si>
    <t>61 cajones de reales</t>
  </si>
  <si>
    <t>49 barras</t>
  </si>
  <si>
    <t>Plata labrada</t>
  </si>
  <si>
    <t>Plata amonedada</t>
  </si>
  <si>
    <t>Plata en barra</t>
  </si>
  <si>
    <t>No se indica el monto en marcos</t>
  </si>
  <si>
    <t>Valor del producto (pesos)</t>
  </si>
  <si>
    <t>3r</t>
  </si>
  <si>
    <t>8 barras</t>
  </si>
  <si>
    <t>7 cajones de reales</t>
  </si>
  <si>
    <t>100 marcos</t>
  </si>
  <si>
    <t>30 barras</t>
  </si>
  <si>
    <t>17 barras</t>
  </si>
  <si>
    <t>11 barras</t>
  </si>
  <si>
    <t>60 marcos</t>
  </si>
  <si>
    <t>154 barras</t>
  </si>
  <si>
    <t>82 cajones de reales</t>
  </si>
  <si>
    <t>1 cajon</t>
  </si>
  <si>
    <t>33 barras</t>
  </si>
  <si>
    <t>3v</t>
  </si>
  <si>
    <t>Comentarios</t>
  </si>
  <si>
    <t>Fue pagado por don Pedro de la Peña en nombre de Sabogal.</t>
  </si>
  <si>
    <t>13 cajones</t>
  </si>
  <si>
    <t>6 cajones</t>
  </si>
  <si>
    <t>39 barras</t>
  </si>
  <si>
    <t>19 cajones de reales</t>
  </si>
  <si>
    <t>14 barras</t>
  </si>
  <si>
    <t>19 barras</t>
  </si>
  <si>
    <t>4 cajones de reales</t>
  </si>
  <si>
    <t>18 barras</t>
  </si>
  <si>
    <t>35 barras</t>
  </si>
  <si>
    <t>3 barras</t>
  </si>
  <si>
    <t>34 cajones de reales</t>
  </si>
  <si>
    <t>84 barras</t>
  </si>
  <si>
    <t>224 marcos</t>
  </si>
  <si>
    <t>4r</t>
  </si>
  <si>
    <t>29 barras</t>
  </si>
  <si>
    <t>151 barras</t>
  </si>
  <si>
    <t>80 barras</t>
  </si>
  <si>
    <t>10 cajones de reales</t>
  </si>
  <si>
    <t>91 barras</t>
  </si>
  <si>
    <t>34 barras</t>
  </si>
  <si>
    <t>16 cajones de reales</t>
  </si>
  <si>
    <t>4v</t>
  </si>
  <si>
    <t>22 barras</t>
  </si>
  <si>
    <t>Garcilaso de la Vega</t>
  </si>
  <si>
    <t>15 cajones de reales</t>
  </si>
  <si>
    <t>25 barras</t>
  </si>
  <si>
    <t>930 marcos</t>
  </si>
  <si>
    <t>11 cajones de reales</t>
  </si>
  <si>
    <t>50 barras</t>
  </si>
  <si>
    <t>84 cajones de reales</t>
  </si>
  <si>
    <t>70 barras</t>
  </si>
  <si>
    <t>4 cajones</t>
  </si>
  <si>
    <t>5r</t>
  </si>
  <si>
    <t>Pesos</t>
  </si>
  <si>
    <t>Reales</t>
  </si>
  <si>
    <t>61 barras y 2 barretones</t>
  </si>
  <si>
    <t>42 barras</t>
  </si>
  <si>
    <t>12 cajones</t>
  </si>
  <si>
    <t>16 barras</t>
  </si>
  <si>
    <t>8 cajones de reales</t>
  </si>
  <si>
    <t>26 barras</t>
  </si>
  <si>
    <t>5v</t>
  </si>
  <si>
    <t>54 cajones de reales</t>
  </si>
  <si>
    <t>96 barras</t>
  </si>
  <si>
    <t>13 cajones de reales</t>
  </si>
  <si>
    <t>17 cajones de reales</t>
  </si>
  <si>
    <t>2 cajones</t>
  </si>
  <si>
    <t>29 cajones de reales</t>
  </si>
  <si>
    <t>20 barras</t>
  </si>
  <si>
    <t>170 marcos</t>
  </si>
  <si>
    <t>6r</t>
  </si>
  <si>
    <t>18 cajones de reales</t>
  </si>
  <si>
    <t>6 barras</t>
  </si>
  <si>
    <t>300 marcos</t>
  </si>
  <si>
    <t>75 barras</t>
  </si>
  <si>
    <t>69 cajones de reales</t>
  </si>
  <si>
    <t>7 cajones</t>
  </si>
  <si>
    <t>6v</t>
  </si>
  <si>
    <t>23 barras</t>
  </si>
  <si>
    <t>55 barras</t>
  </si>
  <si>
    <t>200 marcos</t>
  </si>
  <si>
    <t>7r</t>
  </si>
  <si>
    <t>3 cajones con 550 marcos</t>
  </si>
  <si>
    <t>38 cajones de reales</t>
  </si>
  <si>
    <t>59 barras</t>
  </si>
  <si>
    <t>14 cajones de reales</t>
  </si>
  <si>
    <t>26 cajones de reales</t>
  </si>
  <si>
    <t>64 barras</t>
  </si>
  <si>
    <t>7v</t>
  </si>
  <si>
    <t>Francisco Benitez (capitan, maestre de plata de la capitana)</t>
  </si>
  <si>
    <t>103 barras y barretones</t>
  </si>
  <si>
    <t>Se indica que los pesos iban "rexistrados".</t>
  </si>
  <si>
    <t>33 barras y barretones</t>
  </si>
  <si>
    <t>Iban registrados por cuenta de diferentes personas.</t>
  </si>
  <si>
    <t>32 barras</t>
  </si>
  <si>
    <t>Iban "rexistrados en la cartaquenta de encomiendas de señores".</t>
  </si>
  <si>
    <t>Iban registradas por el juzgado de difuntos.</t>
  </si>
  <si>
    <t>2 cajones, 1 baul y 2 petacas</t>
  </si>
  <si>
    <t>90 barras</t>
  </si>
  <si>
    <t>45 cajones de reales</t>
  </si>
  <si>
    <t>94 cajones de reales</t>
  </si>
  <si>
    <t>156 barras</t>
  </si>
  <si>
    <t>8r</t>
  </si>
  <si>
    <t>40 barras</t>
  </si>
  <si>
    <t>23 cajones de reales</t>
  </si>
  <si>
    <t>45 barras</t>
  </si>
  <si>
    <t>35 cajones de reales</t>
  </si>
  <si>
    <t>140 barras</t>
  </si>
  <si>
    <t>Data</t>
  </si>
  <si>
    <t>8r-v</t>
  </si>
  <si>
    <t>TOTAL</t>
  </si>
  <si>
    <t>(TOTAL)</t>
  </si>
  <si>
    <t>"Que todas las dichas partidas asta aqui referidas suman y montar 154 333 pessos como consta de las sumas maiores de esta quenta y como mas largamente consta por las entradas de los dichos libros y certificaziones dadas a las personas aqui mencionadas cuio tanto y certificacion general de todas las dichas partidas tengo // remitido al reino de Tierra Firme en poder del capitan don Pablos de Luzen uno de los administradores que este Tribunal i señores comisarios de este comerzio nonbraron para ajuste y liquidacion de la prorrata de este derecho y cobranza de los 350 mil ducados de la haveria del Mar del Norte y en esta forma pareze quedo echo cargo de las dichas cantidades"</t>
  </si>
  <si>
    <t>134-135</t>
  </si>
  <si>
    <t>9r</t>
  </si>
  <si>
    <t>"La administracion deve de que le ago cargo las partidas siguientes" (¿data?)</t>
  </si>
  <si>
    <t>Real Caja</t>
  </si>
  <si>
    <t>Nombre (entregado a)</t>
  </si>
  <si>
    <t>Comentario / descripcion</t>
  </si>
  <si>
    <t>"como consta de la certificacion que presento de anbas partidas"</t>
  </si>
  <si>
    <t>Dicho maestre debía entregarlos al capitan don Pablos de Luzen "uno de los dichos aministradores o a qualquiera de los nonbrados para el reino de Tierra Firme como consta de dicho conocimiento"</t>
  </si>
  <si>
    <t>Fernando de Avila (capitan)</t>
  </si>
  <si>
    <t>Hordoño de Zamudio (contador)</t>
  </si>
  <si>
    <t>"en conformidad de lo señalado al administrador deste derecho por dicho comercio"</t>
  </si>
  <si>
    <t>9r-v</t>
  </si>
  <si>
    <t>Lo pone por consumo y data "por otros tantos de que me hize cargo por averlo zertificado en cantidad de barras que lo montaron que dicha cantidad no se pudo cobrar ni pedirla"</t>
  </si>
  <si>
    <t>9v</t>
  </si>
  <si>
    <t>Guardas</t>
  </si>
  <si>
    <t>Pagados a 4 guardas de capitana y almiranta.</t>
  </si>
  <si>
    <t>Pagados a 2 guardas "del chinchorro y la (o yla) Troia".</t>
  </si>
  <si>
    <t>Pagados al alferez Francisco de Burgo, guarda de la puerta de la mar.</t>
  </si>
  <si>
    <t>Pagados por decreto del Tribunal "y en conformidad de lo capitulado"</t>
  </si>
  <si>
    <t>Pagados por decreto del Tribunal "y en conformidad de la obligacion de este primer despacho"</t>
  </si>
  <si>
    <t>Entregados a la Real Caja "que se dieron por recevidos con la zertificacion que entregue del contador Hordoño de Zamudio quien los entrego en dicha Real Caja"</t>
  </si>
  <si>
    <t>Pagados a Francisco Lopez de Donlebun, guarda de la puerta de tierra, que lo es para todo el año.</t>
  </si>
  <si>
    <t>"por lo que asistio a los despachos y escripturas"</t>
  </si>
  <si>
    <t>Juan Francisco de Cuellar (secretario)</t>
  </si>
  <si>
    <t>Tomas de Monzon</t>
  </si>
  <si>
    <t>"por lo que travajo en las juntas y gastos que hizo"</t>
  </si>
  <si>
    <t xml:space="preserve">Pagados por decreto del Tribunal. </t>
  </si>
  <si>
    <t>Pedro de Valdez (portero del Tribunal)</t>
  </si>
  <si>
    <t>Abogado</t>
  </si>
  <si>
    <t>Pagados al abogado "con quien se hicieron las consultas para el ajuste del asiento".</t>
  </si>
  <si>
    <t>Gastados en "una caja grande para la guarda de la plata y gasto de llevarla y traerla del Callao"</t>
  </si>
  <si>
    <t>9v-10r</t>
  </si>
  <si>
    <t>Gastados "con los oficiales que asistieron a los libros y personas que se ocu-//-paron en el recivo de las haverias y entrego dellas a los maestre de plata, gastos menudos de papel, libros, papel sellado, certificaciones de los señores oficiales reales y otros gastos menudos"</t>
  </si>
  <si>
    <r>
      <t>155 [</t>
    </r>
    <r>
      <rPr>
        <i/>
        <sz val="11"/>
        <color theme="1"/>
        <rFont val="Calibri"/>
        <family val="2"/>
        <scheme val="minor"/>
      </rPr>
      <t>sic</t>
    </r>
    <r>
      <rPr>
        <sz val="11"/>
        <color theme="1"/>
        <rFont val="Calibri"/>
        <family val="2"/>
        <scheme val="minor"/>
      </rPr>
      <t>]</t>
    </r>
  </si>
  <si>
    <t>10r</t>
  </si>
  <si>
    <t>"por las faltas menudas del recivo y entrega de todas las partidas de haverias y cassa en el Callao"</t>
  </si>
  <si>
    <r>
      <t>Dichos pesos "paragn en mi poder y remito en la fraga[</t>
    </r>
    <r>
      <rPr>
        <i/>
        <sz val="11"/>
        <color theme="1"/>
        <rFont val="Calibri"/>
        <family val="2"/>
        <scheme val="minor"/>
      </rPr>
      <t>ta</t>
    </r>
    <r>
      <rPr>
        <sz val="11"/>
        <color theme="1"/>
        <rFont val="Calibri"/>
        <family val="2"/>
        <scheme val="minor"/>
      </rPr>
      <t>] de Diego de Orexuela prosimo para hazer biaje al reino de Tierra Firme a entregar al capitan don Pablo de Luzen o a qualquiera de los comisarios nonbrados"</t>
    </r>
  </si>
  <si>
    <t>Dichos pesos "quedan en mi poder para los gastos que se ofrezieren entre año assi en guardas como en otras cosas pongolos en data para el ajuste de esta quenta y en ella quedo echo cargo dellos para dar quenta en otra ocassion por menor"</t>
  </si>
  <si>
    <t>10v</t>
  </si>
  <si>
    <t>Los maestre de plata de capitana y almiranta</t>
  </si>
  <si>
    <t>Francisco de Leon (capitan)</t>
  </si>
  <si>
    <t>Deuda de averias por cobrar</t>
  </si>
  <si>
    <t>Nombre del que debe</t>
  </si>
  <si>
    <t>"Ban deviendo del alcanze que se les hizo el dia del despacho de los caxones y barras que parezio por lo enbarcado no aver pagado averia 14 253 pessos que se obligaron dar satisfacion deste alcanze al capitan don Pablo de Luzen como administrador o a qualquiera de los nombrados en esta manera: los capitanes Francisco Benitez y Clemente Lopez 10 233 pessos y el capitan Francisco de Leon 4 020 pesos de que tengo dado quenta a los dichos administradores"</t>
  </si>
  <si>
    <t>¿Los montos consignados refiere al total de plata que no pagó impuesto o solo al 2 % que no se pagó? (me parece lo primero)</t>
  </si>
  <si>
    <t>14r</t>
  </si>
  <si>
    <t>Capitana</t>
  </si>
  <si>
    <t>Cajones de reales</t>
  </si>
  <si>
    <t>Francisco Perez Plaza</t>
  </si>
  <si>
    <t>Barras</t>
  </si>
  <si>
    <t>Llevados en / comentarios</t>
  </si>
  <si>
    <t>Almiranta</t>
  </si>
  <si>
    <t>229 barras</t>
  </si>
  <si>
    <t>Eximido</t>
  </si>
  <si>
    <t>Capitana. La plata labrada era de su servicio.</t>
  </si>
  <si>
    <t>14v</t>
  </si>
  <si>
    <t>15r</t>
  </si>
  <si>
    <t>NO SE PUEDE LEER EN DETALLE POR QUEMADURA DE TINTA</t>
  </si>
  <si>
    <t>45r</t>
  </si>
  <si>
    <t>Fecha</t>
  </si>
  <si>
    <t>Tipo de embarcación</t>
  </si>
  <si>
    <t>Nombre de embarcación</t>
  </si>
  <si>
    <t>Puerto de destino</t>
  </si>
  <si>
    <t>Fragata</t>
  </si>
  <si>
    <t>Nuestra Señora de Atocha</t>
  </si>
  <si>
    <t>"Reales sueltos y caxones"</t>
  </si>
  <si>
    <t>He asumido que los cajones llevaban plata amonedada.</t>
  </si>
  <si>
    <t>Chinchorro</t>
  </si>
  <si>
    <t>Chinchorro de Justiniano</t>
  </si>
  <si>
    <t>45v</t>
  </si>
  <si>
    <t>Guayaquil</t>
  </si>
  <si>
    <t>El maestre era Alejandro Roso.</t>
  </si>
  <si>
    <t>Nuestra Señora del Prado</t>
  </si>
  <si>
    <t>El maestre era Juan Martinez del Junco</t>
  </si>
  <si>
    <t>Nombre de quien obtuvo la certificación (o embarcó la plata)</t>
  </si>
  <si>
    <t>San Francisco Solano</t>
  </si>
  <si>
    <t>La otra costa</t>
  </si>
  <si>
    <t>Dichos pesos "se le aprendieron en la plaia y los embarco en San Francisco Solano para la otra costa".</t>
  </si>
  <si>
    <t>Fueron embarcados en dicha fragata por orden del virrey (su excelencia). Se indica que fue 13 000 pesos. ¿Se asume entonces que era plata amonedada?</t>
  </si>
  <si>
    <t>Nao</t>
  </si>
  <si>
    <t>San Bernardo</t>
  </si>
  <si>
    <t>El dueño de la fragata era el capitan Juan Galvez. El dinero fue enviado a Quito y "su averia por ser plata de Quito es a 30 pesos cajon".</t>
  </si>
  <si>
    <t>El maestre fue el capitan Juan de Ynarra. Se indica que fue 5 400 pesos. ¿Se asume entonces que era plata amonedada? El dinero debia entregarse en Panama a don Leonardo Dorado.</t>
  </si>
  <si>
    <t>La plata debia entregarse en Panama a Garcilaso de la Vega.</t>
  </si>
  <si>
    <t>La plata debia entregarse en Panama al capitan Antonio de Peralta.</t>
  </si>
  <si>
    <t>Debia entregarse al capitan Francisco Gonzalez Salado.</t>
  </si>
  <si>
    <t>Nuestra Señora del Rosario</t>
  </si>
  <si>
    <t>La plata debia entregarse al capitan Juan Ramos de Asu. El maestre fue Mateoo Rodriguez de Almogava.</t>
  </si>
  <si>
    <t>El dueño y maestre de la fragata era el capitan Sebastian Garcia.</t>
  </si>
  <si>
    <t>Paita</t>
  </si>
  <si>
    <t>San Miguel</t>
  </si>
  <si>
    <t>El dueño del chinchorro era Francisco Portocarrero.</t>
  </si>
  <si>
    <t>La plata debia entregarse a Diego Ladron de Guevara por mano de Benito Diaz Bravo, maestre de la fragata.</t>
  </si>
  <si>
    <t>46r</t>
  </si>
  <si>
    <t>46v</t>
  </si>
  <si>
    <r>
      <t>La plata debia entregarse al capitan Florian de Luzuriaga. La certificacion se otorgo el 24 de abril [</t>
    </r>
    <r>
      <rPr>
        <i/>
        <sz val="11"/>
        <color theme="1"/>
        <rFont val="Calibri"/>
        <family val="2"/>
        <scheme val="minor"/>
      </rPr>
      <t>sic</t>
    </r>
    <r>
      <rPr>
        <sz val="11"/>
        <color theme="1"/>
        <rFont val="Calibri"/>
        <family val="2"/>
        <scheme val="minor"/>
      </rPr>
      <t>].</t>
    </r>
  </si>
  <si>
    <t>La plata debia entregarse al capitan Juan Ramos de Asu.</t>
  </si>
  <si>
    <t>Nuestra Señora de Loreto</t>
  </si>
  <si>
    <t>La plata debia entregarse a Joseph de Urquisu. El maestre fue Geronimo de Celaiaran.</t>
  </si>
  <si>
    <t>5 cajones iban de cuenta de doña Catalina Bravo. Todo debia entregarse en Panama al capitan Juan de Veza.</t>
  </si>
  <si>
    <t>La plata debia entregarse  a Sebastian de Salcedo, su hijo.</t>
  </si>
  <si>
    <t>Debia entregarse en Panama a Alonso de Novoa, vecino de Puertobelo.</t>
  </si>
  <si>
    <t>47r</t>
  </si>
  <si>
    <t>Debia entregarse al alferez Francisco de Acosta.</t>
  </si>
  <si>
    <t>Debia entregarse a don Tomas de la Mata.</t>
  </si>
  <si>
    <t>San Juan de Dios</t>
  </si>
  <si>
    <t>Quito</t>
  </si>
  <si>
    <t>27 cajones de reales</t>
  </si>
  <si>
    <t>La plata fue embarcada por diferentes pasajeros que pagaron la averia por mano de Antonio Perez a 30 pesos por cada cajon. Se indica que la fragata fue despachada por el gobernador Nicolas de Zavala.</t>
  </si>
  <si>
    <t>Se indica que el dinero fue embarcado para la provincia de Quito, aunque no se señala puerto de destino del navio. Se cobro solo 30 pesos de impuesto a cada cajon (cada cajon iba con 2500 pesos).</t>
  </si>
  <si>
    <t>La plata iba para Quito. El maestre fue Juan Romero de Rivas.</t>
  </si>
  <si>
    <t>47v</t>
  </si>
  <si>
    <t>El impuesto se cobro a razon de 1%.. Se pago por mano del capitan Juan de Beingolea.</t>
  </si>
  <si>
    <t>8 cajones debian entregarse al alferez Juan de Ysasi; 6, al contador Antonio Perez del Portillo; 5, a Manuel Coello de Fonseca, vecino de Panama. El maestre era el capitan Vitoriano de Viza.</t>
  </si>
  <si>
    <t>Debia entregarse al capitan Antonio de Saavedra.</t>
  </si>
  <si>
    <t>La plata iba a Quito, aunque se cobró solo el 1%.</t>
  </si>
  <si>
    <t>Nuestra Señora de la Granada</t>
  </si>
  <si>
    <t>Nicaragua</t>
  </si>
  <si>
    <t>47v-48r</t>
  </si>
  <si>
    <t>48r</t>
  </si>
  <si>
    <t>Debia entregarse al capitan don Manuel Noble Canelas. El maestre fue Juan Bautista Duran.</t>
  </si>
  <si>
    <t>Debia entregarse al alferez Manuel Fernandez.</t>
  </si>
  <si>
    <t>28 cajones de reales</t>
  </si>
  <si>
    <t>Los cajones fueron embarcados para la provincia de Quito.</t>
  </si>
  <si>
    <t>La Teresa</t>
  </si>
  <si>
    <t>48r-v</t>
  </si>
  <si>
    <t>La plata fue embarcada para Quito. Se indica que procedia "de paños de aquella provincia". Cada cajon pago 30 pesos. El dueño de la fragata era Juan Martinez del Junco.</t>
  </si>
  <si>
    <t>48v</t>
  </si>
  <si>
    <t>La plata procedia de paños. Cada cajon pago 30 pesos de averia.</t>
  </si>
  <si>
    <t>49 cajones de reales</t>
  </si>
  <si>
    <t>Guatemala</t>
  </si>
  <si>
    <t>Se indica que son mercaderes de Quito. Cada cajon pago 30 pesos y fueron a cargo de don Phelipe Velez.</t>
  </si>
  <si>
    <t>96v</t>
  </si>
  <si>
    <t>Se embarcó en virtud de licencia del prior y consules.</t>
  </si>
  <si>
    <t>18.VI.1669</t>
  </si>
  <si>
    <t>30 cajones de reales</t>
  </si>
  <si>
    <t>54 barras</t>
  </si>
  <si>
    <t>21.VI.1669</t>
  </si>
  <si>
    <t>60 barras</t>
  </si>
  <si>
    <t>70 cajones de reales</t>
  </si>
  <si>
    <t>257 barras</t>
  </si>
  <si>
    <t>158 barras y barretones</t>
  </si>
  <si>
    <t>22.VI.1669</t>
  </si>
  <si>
    <t>24.VI.1669</t>
  </si>
  <si>
    <t>25.VI.1669</t>
  </si>
  <si>
    <t>37 barras</t>
  </si>
  <si>
    <t>En la última partida se indica lo siguiente: "y dos cajones rotulados para el Sacramento con un sitial i un frontal que embarco",</t>
  </si>
  <si>
    <t>9 barras</t>
  </si>
  <si>
    <t>150 marcos</t>
  </si>
  <si>
    <t>97r</t>
  </si>
  <si>
    <t>Estos pesos fueron cobrados en la caja de bienes de difuntos de los bienes del fallecido Fernando de Quiroz. Fueron remitidos en virtud de licencia del gobierno de 18 de marzo. Se llevó en el navio San Nicolas Tolentino, maestre Miguel Cordones.</t>
  </si>
  <si>
    <t>400 marcos</t>
  </si>
  <si>
    <t>Al final se indica: "perteneciente a don Manuel Noble Casular", pero no queda claro si se refiere solo a los dos cajones de plata labrada o a todas las partidas.</t>
  </si>
  <si>
    <t>36 cajones de reales</t>
  </si>
  <si>
    <t>900 marcos</t>
  </si>
  <si>
    <t>26.VI.1669</t>
  </si>
  <si>
    <t>1100 marcos</t>
  </si>
  <si>
    <t>97v</t>
  </si>
  <si>
    <t>114 barras</t>
  </si>
  <si>
    <t>21 cajones de reales</t>
  </si>
  <si>
    <t>73 barras</t>
  </si>
  <si>
    <t>20 cajones de reales</t>
  </si>
  <si>
    <t>98r</t>
  </si>
  <si>
    <t>89 barras</t>
  </si>
  <si>
    <t>1800 marcos</t>
  </si>
  <si>
    <t>103 barras</t>
  </si>
  <si>
    <t>27.VI.1669</t>
  </si>
  <si>
    <t>Al final se indica: "que embio a Antonio Delgado Carvajal, vecino de Panam", aunque no queda claro si se refiere a la última partida o a todo.</t>
  </si>
  <si>
    <t>700 marcos</t>
  </si>
  <si>
    <t>98v</t>
  </si>
  <si>
    <t>28.VI.1669</t>
  </si>
  <si>
    <t>78 barras</t>
  </si>
  <si>
    <t>600 marcos</t>
  </si>
  <si>
    <t>40 cajones de reales</t>
  </si>
  <si>
    <t>78 barras y barretones</t>
  </si>
  <si>
    <t>500 marcos</t>
  </si>
  <si>
    <t>99r</t>
  </si>
  <si>
    <t>140 marcos</t>
  </si>
  <si>
    <t>30.VI.1669</t>
  </si>
  <si>
    <t>01.VII.1669</t>
  </si>
  <si>
    <t>350 marcos</t>
  </si>
  <si>
    <t>47 barras</t>
  </si>
  <si>
    <t>880 marcos</t>
  </si>
  <si>
    <t>99v</t>
  </si>
  <si>
    <t>24 barras</t>
  </si>
  <si>
    <t>Pago en nombre de don Antonio Centeno.</t>
  </si>
  <si>
    <t>100r</t>
  </si>
  <si>
    <t>42 cajones de reales</t>
  </si>
  <si>
    <t>306 barras</t>
  </si>
  <si>
    <t>02.VII.1669</t>
  </si>
  <si>
    <t>03.VII.1669</t>
  </si>
  <si>
    <t>330 marcos</t>
  </si>
  <si>
    <t>51 barras</t>
  </si>
  <si>
    <t>100v</t>
  </si>
  <si>
    <t>1676 marcos</t>
  </si>
  <si>
    <t>63 cajones de reales</t>
  </si>
  <si>
    <t>58 barras</t>
  </si>
  <si>
    <t>1150 marcos</t>
  </si>
  <si>
    <t>101r</t>
  </si>
  <si>
    <t>Una placa</t>
  </si>
  <si>
    <t>El primero los pago en nombre de Alonso Ortiz de Sotomayor.</t>
  </si>
  <si>
    <t>216 marcos</t>
  </si>
  <si>
    <t>2 barretones quintados</t>
  </si>
  <si>
    <t>1 piña quintada</t>
  </si>
  <si>
    <t>30 marcos</t>
  </si>
  <si>
    <t>480 marcos</t>
  </si>
  <si>
    <t>101v</t>
  </si>
  <si>
    <t>Pesos en reales</t>
  </si>
  <si>
    <t>3 cajones de plata labrada</t>
  </si>
  <si>
    <t>Los pago por el contador Hordoño de Zamudio (es decir, el dinero era de Zamudio).</t>
  </si>
  <si>
    <t>102r</t>
  </si>
  <si>
    <t>51 cajones de reales</t>
  </si>
  <si>
    <t>Lana de vicuña</t>
  </si>
  <si>
    <t>113 sacas</t>
  </si>
  <si>
    <t>En la última partida se indica: "[113] sacas de lana de vicuña abaluadas a 150 pesos".</t>
  </si>
  <si>
    <t>102v</t>
  </si>
  <si>
    <t>04.VII.1669</t>
  </si>
  <si>
    <t>2 cajones de plata labrada</t>
  </si>
  <si>
    <t>50 marcos</t>
  </si>
  <si>
    <t>62 barras</t>
  </si>
  <si>
    <t>3 pozuelos</t>
  </si>
  <si>
    <t>2 baules y una petaca</t>
  </si>
  <si>
    <t>2 p.cas</t>
  </si>
  <si>
    <t>7 pozuelos</t>
  </si>
  <si>
    <t>103r</t>
  </si>
  <si>
    <t>24 cajones de reales</t>
  </si>
  <si>
    <t>38 barras</t>
  </si>
  <si>
    <t>133 marcos</t>
  </si>
  <si>
    <t>1 pozuelo</t>
  </si>
  <si>
    <t>Al final se indica: "de quenta de don Juan Gomes Castrillo".</t>
  </si>
  <si>
    <t>103v</t>
  </si>
  <si>
    <t>Lo envio al capitan Fernandez Francisco de Acosta.</t>
  </si>
  <si>
    <t>80 marcos</t>
  </si>
  <si>
    <t>104r</t>
  </si>
  <si>
    <t>05.VII.1669</t>
  </si>
  <si>
    <t>206 marcos</t>
  </si>
  <si>
    <t>1231 marcos</t>
  </si>
  <si>
    <t>N°</t>
  </si>
  <si>
    <t>Avería de la Mar del Sur cobrada en el Callao desde el 26.XI.1662 hasta el 02.XII.1662</t>
  </si>
  <si>
    <t>Avería de la Mar del Sur cobrada en el Callao desde el 01.XII.1664 hasta el 10.XII.1664</t>
  </si>
  <si>
    <t>126r</t>
  </si>
  <si>
    <t>Cacao</t>
  </si>
  <si>
    <t>Todo pasa a Portobelo. Se indica que paso 16 zurrones en 8 mulas " que hasen 24 cargas". Cada carga vale 6 pesos; cada zurron, 9 pesos.</t>
  </si>
  <si>
    <t>Se les cobro 5% de impuesto.</t>
  </si>
  <si>
    <t>126v</t>
  </si>
  <si>
    <t>24 cargas</t>
  </si>
  <si>
    <t>48 cargas</t>
  </si>
  <si>
    <t>78 cargas</t>
  </si>
  <si>
    <t>1731 cargas</t>
  </si>
  <si>
    <t>O 16 zurrones</t>
  </si>
  <si>
    <t>O 32 zurrones</t>
  </si>
  <si>
    <t>O 1154 zurrones</t>
  </si>
  <si>
    <t>En dicha fecha acabo de pasar la mercaderia. La consignación es confusa: "paso [...] veinte y ocho cargas de surrones que son 56 que hacen cargas de cacao 78  que a seis pesos monta doscientos y setenta pesos y del siente por siento pago treinta y dos pesos y seis reales". El procentaje cobrado corresponde a 78 cargas que valen 468 pesos.</t>
  </si>
  <si>
    <t>En dicha fecha acabo de pasar la mercaderia (comenzo el 26 de abril). O 602 zurrones</t>
  </si>
  <si>
    <r>
      <t xml:space="preserve">897 </t>
    </r>
    <r>
      <rPr>
        <sz val="11"/>
        <color theme="1"/>
        <rFont val="Calibri"/>
        <family val="2"/>
      </rPr>
      <t>½</t>
    </r>
    <r>
      <rPr>
        <sz val="7.7"/>
        <color theme="1"/>
        <rFont val="Calibri"/>
        <family val="2"/>
      </rPr>
      <t xml:space="preserve"> </t>
    </r>
    <r>
      <rPr>
        <sz val="11"/>
        <color theme="1"/>
        <rFont val="Calibri"/>
        <family val="2"/>
        <scheme val="minor"/>
      </rPr>
      <t>cargas</t>
    </r>
  </si>
  <si>
    <t>18 cargas</t>
  </si>
  <si>
    <t>3 cargas</t>
  </si>
  <si>
    <t>O 2 zurrones</t>
  </si>
  <si>
    <t>127r</t>
  </si>
  <si>
    <t>162 marcos, 6 onzas y 1 cuarta</t>
  </si>
  <si>
    <t>O 6 zurrones</t>
  </si>
  <si>
    <t>9 cargas</t>
  </si>
  <si>
    <t>127v</t>
  </si>
  <si>
    <t>O 12 zurrones. Dichas cargas de cacao "se descaminaron en Boqueron por no llevar lisensia y se le bolbieron dando fiansa de estar a derecho de lo que los comisarios dispusieren que an de bajar del Peru"</t>
  </si>
  <si>
    <t>127v-128r</t>
  </si>
  <si>
    <t>25 cargas</t>
  </si>
  <si>
    <t>O 17 zurrones</t>
  </si>
  <si>
    <t>128r</t>
  </si>
  <si>
    <t>"de que se hiso vale"</t>
  </si>
  <si>
    <t>Oficiales reales</t>
  </si>
  <si>
    <t>Se despacho con licencia del presidente de Panama, don Juan Perez de Guzman, de cuenta de s. m. para las cajas reales de Portobelo "de que no se pago indulto".</t>
  </si>
  <si>
    <t>39 cargas</t>
  </si>
  <si>
    <t>235r</t>
  </si>
  <si>
    <t>Son dos libros. El primer tiene las partidas de "debe"; el segundo, "ha de haber", es decir lo que entró. Solo he vaciado este último libro. Se indica que los productos pasaron dicho día a Portobelo.</t>
  </si>
  <si>
    <t>235r-v</t>
  </si>
  <si>
    <t>Solo se cobró impuesto a 250 pesos; los otros 50 se le concedieron para su gasto.</t>
  </si>
  <si>
    <t>235v</t>
  </si>
  <si>
    <t>290 marcos</t>
  </si>
  <si>
    <t>10 marcos</t>
  </si>
  <si>
    <t>Solo se cobró el impuesto de 100 pesos; el resto se le concedió para su gasto.</t>
  </si>
  <si>
    <t>En la partida se indica que, además de los 200 pesos, pasaba plata labrada en utencilios menores (aunque no se indica cuántos marcos). Se indicó que todo era para "su gasto de yda, estada y buelta". Solo se le cobró impuesto a 100 pesos.</t>
  </si>
  <si>
    <t>235V</t>
  </si>
  <si>
    <t>20 marcos</t>
  </si>
  <si>
    <t>Solo se cobró el impuesto de 230 pesos; el resto se le concedió para su gasto (50 pesos y 10 marcos de plata).</t>
  </si>
  <si>
    <t>300 cargas</t>
  </si>
  <si>
    <t>236r</t>
  </si>
  <si>
    <t>Se indica que paso para Portobelo por Cruces.</t>
  </si>
  <si>
    <t>Se indica que paso para la casa de Cruces.</t>
  </si>
  <si>
    <t>153 cargas</t>
  </si>
  <si>
    <t>Tinta añil</t>
  </si>
  <si>
    <t>100 cargas</t>
  </si>
  <si>
    <t>1000 cargas</t>
  </si>
  <si>
    <t>200 cargas</t>
  </si>
  <si>
    <t>236v</t>
  </si>
  <si>
    <t>138 cargas</t>
  </si>
  <si>
    <t>70 marcos</t>
  </si>
  <si>
    <r>
      <t>"que se hallaron de mas los dichos marcos de plata labrada en Puertovelo en los dos po</t>
    </r>
    <r>
      <rPr>
        <sz val="11"/>
        <color theme="1"/>
        <rFont val="Calibri"/>
        <family val="2"/>
      </rPr>
      <t>çuelos de plata con 600 marcosque passo para Puertovelo en 10 de junio de este año que haviendo sucedido la ymbacion y quema de esta ciudad las romanas y pessos que quedaron en ella como quemados quedaron faltos con que reconocidos en Puertovelo los dichos dos poçuelos se hallaron demas los dichos 70 marcos de cuio passaje pago veynte y ocho pessos".</t>
    </r>
  </si>
  <si>
    <t>Se indica que la carga fue despachada para la casa de Cruces.</t>
  </si>
  <si>
    <t>237r</t>
  </si>
  <si>
    <t>150 cargas</t>
  </si>
  <si>
    <t>15 cargas</t>
  </si>
  <si>
    <t>77 marcos 1/2</t>
  </si>
  <si>
    <t>237v</t>
  </si>
  <si>
    <t>51 cargas</t>
  </si>
  <si>
    <t>270 cargas</t>
  </si>
  <si>
    <t>237v-238r</t>
  </si>
  <si>
    <r>
      <t>Se indica "que por ser plata que bajo del Peru por quenta del asiento sin [</t>
    </r>
    <r>
      <rPr>
        <i/>
        <sz val="11"/>
        <color theme="1"/>
        <rFont val="Calibri"/>
        <family val="2"/>
        <scheme val="minor"/>
      </rPr>
      <t>sic</t>
    </r>
    <r>
      <rPr>
        <sz val="11"/>
        <color theme="1"/>
        <rFont val="Calibri"/>
        <family val="2"/>
        <scheme val="minor"/>
      </rPr>
      <t>] yndulto a ra</t>
    </r>
    <r>
      <rPr>
        <sz val="11"/>
        <color theme="1"/>
        <rFont val="Calibri"/>
        <family val="2"/>
      </rPr>
      <t>çon de 7 por 100 mil [1 750] pesos". Dicha cantidad fue satisfecha por 3 certificaciones del gobernador Juan Bautista de Amezqueta, administrador general de los reales almojarifazgos y averia del Mar del Sur: a) una de 140 pesos, fecha el 07.X.1670 en favor de don Agustin de Abrego Zamorano; b) otra de 998 pesos, fecha el 12.IX.1671 en favor de don Sebastian de la Cueba y don Augustin Grillo; y otra de 700 pesos, fecha el 07.X.1670 en favor de don Agustin de Abrego Zamorano.Las tres certificaciones montan 1 838 y 7 reales [</t>
    </r>
    <r>
      <rPr>
        <i/>
        <sz val="11"/>
        <color theme="1"/>
        <rFont val="Calibri"/>
        <family val="2"/>
      </rPr>
      <t>sic</t>
    </r>
    <r>
      <rPr>
        <sz val="11"/>
        <color theme="1"/>
        <rFont val="Calibri"/>
        <family val="2"/>
      </rPr>
      <t>]. Descontados los 1 750 pesos, "se le restan a dever para abonarsele en la primer plata que passare el dicho factor Justiniano Justiniani 88 pesos 7 reales del monto de las dichas tres certificaciones".</t>
    </r>
  </si>
  <si>
    <t>238r</t>
  </si>
  <si>
    <t>195 cargas</t>
  </si>
  <si>
    <t>1 barra con 214 marcos 6 onzas</t>
  </si>
  <si>
    <t>190 marcos</t>
  </si>
  <si>
    <t>2 103 pesos 1 real fueron pagados en reales; 88 pesos 7 reales,a partir de lo que tenía en cuenta por certificaciones que le entrego el gobernador Juan Bautista de Amezqueta (ver entrada 39).</t>
  </si>
  <si>
    <t>238v</t>
  </si>
  <si>
    <t>54 cargas</t>
  </si>
  <si>
    <t>8 sacas</t>
  </si>
  <si>
    <t>84 cargas</t>
  </si>
  <si>
    <t>Fue despachado para la casa de Cruces.</t>
  </si>
  <si>
    <t>239r</t>
  </si>
  <si>
    <t>45 cargas</t>
  </si>
  <si>
    <t>63 cargas</t>
  </si>
  <si>
    <t>El valor del cacao debio ser en realidad 378 pesos.</t>
  </si>
  <si>
    <t>239v</t>
  </si>
  <si>
    <t>60 cargas</t>
  </si>
  <si>
    <t>27 cargas</t>
  </si>
  <si>
    <t>240r</t>
  </si>
  <si>
    <t>16 cargas</t>
  </si>
  <si>
    <t>6 cargas</t>
  </si>
  <si>
    <t>Cordobanes</t>
  </si>
  <si>
    <t>72 cordobanes</t>
  </si>
  <si>
    <t>12 cargas</t>
  </si>
  <si>
    <t>Pasaron a Portobelo por la casa de Cruces.</t>
  </si>
  <si>
    <t>158 cargas 1/2</t>
  </si>
  <si>
    <t>240v</t>
  </si>
  <si>
    <t>87 cargas</t>
  </si>
  <si>
    <t>241r</t>
  </si>
  <si>
    <t>14 cargas</t>
  </si>
  <si>
    <t>10 cargas</t>
  </si>
  <si>
    <t>10 cargas 1/2</t>
  </si>
  <si>
    <t>241v</t>
  </si>
  <si>
    <t>48 cordobanes</t>
  </si>
  <si>
    <t>Pabilo</t>
  </si>
  <si>
    <t>20 libras</t>
  </si>
  <si>
    <t>El impuesto se cobro sobre 3772 pesos; los ultimos 100 pesos se le concedieron para el gasto de su persona.</t>
  </si>
  <si>
    <t>El impuesto se cobro sobre los 400 pesos; los otros 200 pesos se le concedieron libremente para el gasto del camino.</t>
  </si>
  <si>
    <t>112 marcos</t>
  </si>
  <si>
    <t>Exonerado</t>
  </si>
  <si>
    <t>Se trataba de utencilios religiosos para el convento de Portobelo. El indulto del 7% ascendia a 61 pesos 5 reales "los quales estan assigurados en un bale de Francisco de Rojas para en casso que los señores comissarios que bajaren en la Armada quieran que se paguen por estar en ynteligencia // que toda la plata perteneciente a yglessias la dejan passar libremente".</t>
  </si>
  <si>
    <t>241v-242r</t>
  </si>
  <si>
    <t>242r</t>
  </si>
  <si>
    <t>96 cordobanes</t>
  </si>
  <si>
    <t>4 sacas</t>
  </si>
  <si>
    <t>8 cargas</t>
  </si>
  <si>
    <t>242v</t>
  </si>
  <si>
    <t>66 cargas</t>
  </si>
  <si>
    <t>45 marcos</t>
  </si>
  <si>
    <t>El impuesto se cobro sobre 2260 pesos; el resto se le concedio libre.</t>
  </si>
  <si>
    <t>42 cargas</t>
  </si>
  <si>
    <t>Se indica que paso para Portobelo por Cruces. El monto del cacao se calcula de la siguiente manera: "passo [...] 300 cargas de cacao en 200 surrones [...] que regulado cada dos surrones en tres cargas hizieron 300 cargas y estas a seis pesos montaron mil y ochocientos pesos [...]".</t>
  </si>
  <si>
    <t>243r</t>
  </si>
  <si>
    <t>15 sacas</t>
  </si>
  <si>
    <t>Se despacho para la aduana de San Francisco de Cruces "para que desde alli passe a Portovelo".</t>
  </si>
  <si>
    <t>105 cargas</t>
  </si>
  <si>
    <t>Idem</t>
  </si>
  <si>
    <t>240 cargas</t>
  </si>
  <si>
    <t>243r-v</t>
  </si>
  <si>
    <t>108 cargas</t>
  </si>
  <si>
    <t>243v</t>
  </si>
  <si>
    <t>32 cajones de reales</t>
  </si>
  <si>
    <t>2679 marcos</t>
  </si>
  <si>
    <t>En este caso se le cobro el 7%. El impuesto fue satisfecho mediante una certificacion del gobernador Juan Bautista de Amezqueta de 02.IV.1672 de 9 025 pesos que eentrego al dicho gobernador. A Justiniani le quedo un saldo de 1 924 pesos 4 reales para usarlos en el indulto de otra plata que pasase.</t>
  </si>
  <si>
    <t>244r</t>
  </si>
  <si>
    <t>102 cargas</t>
  </si>
  <si>
    <t>36 cargas</t>
  </si>
  <si>
    <t>450 cargas</t>
  </si>
  <si>
    <t>244v</t>
  </si>
  <si>
    <t>327 cargas</t>
  </si>
  <si>
    <t>3 sacas</t>
  </si>
  <si>
    <t>110 marcos</t>
  </si>
  <si>
    <t>El impuesto se cobro sobre 15 640 pesos; se le concedieron libres para su servicio 30 marcos de plata labrada y 100 pesos en reales</t>
  </si>
  <si>
    <t>244v-245r</t>
  </si>
  <si>
    <t>192 cordobanes</t>
  </si>
  <si>
    <t>245r</t>
  </si>
  <si>
    <t>El impuesto se cobro sobre 7 000 pesos; se le concedieron libres los 30 marcos de plata labrada y los 100 pesos sueltos.</t>
  </si>
  <si>
    <t>Aseguro que pagaria el indulto "si venida la armada los comissarios que bajaren quisieren cobrar yndulto de plata que se remite de limosna por cuia razon y ser alaja para yglessia no los pago de contado".</t>
  </si>
  <si>
    <t>245r-v</t>
  </si>
  <si>
    <t>Se indica que esta plata bajaba del Peru (¿por eso pago 7%?). El impuesto iba pagado en certificacion del gobernador Juan Bautista de Amezqueta de 02.IV.1672 (le había quedado un resto del impuesto que pago el 06.V.1672).</t>
  </si>
  <si>
    <t>43 cajones de reales</t>
  </si>
  <si>
    <t>El impuesto total cobrado debio ser 9 025 pesos 3 reales. Hay un error de suma por parte de los administradores.</t>
  </si>
  <si>
    <t>408v</t>
  </si>
  <si>
    <t>"que llevo por tierra a la ciudad de Trujillo"</t>
  </si>
  <si>
    <t>408v-409r</t>
  </si>
  <si>
    <t>11 barras con 2306 marcos y 6 onzas</t>
  </si>
  <si>
    <t>Fueron embaracadas "en el navio San Phelipe de Neri, maestre el capitan Juan Diaz de Queto, para el Realejo en la otra costa".</t>
  </si>
  <si>
    <t>409r</t>
  </si>
  <si>
    <t>409r-v</t>
  </si>
  <si>
    <t>A partir de aquí, se indica que estas partidas pagaron el 2 y el 5%, pues iba a Portobelo. En esta partida se indica que el dinero iba consignado a don Tomas Velasques.</t>
  </si>
  <si>
    <t>El dinero iba consignado a Juan Perez de Arozqueta.</t>
  </si>
  <si>
    <t>409v</t>
  </si>
  <si>
    <t>409v-410r</t>
  </si>
  <si>
    <t>El dinero iba consignado a Francisco de Paredes.</t>
  </si>
  <si>
    <t>El dinero iba consignado a don Francisco Serrao.</t>
  </si>
  <si>
    <t>El dinero iba consignado al capitan Alonso Jimenez Vela.</t>
  </si>
  <si>
    <t>410r</t>
  </si>
  <si>
    <t>El dinero iba consginado a los capitanes don Pablo de Lucen y don Diego Quin.</t>
  </si>
  <si>
    <t>Vedia, Diego de</t>
  </si>
  <si>
    <t>Capitán</t>
  </si>
  <si>
    <t>Pinto, Tomás</t>
  </si>
  <si>
    <t>Torres, Juan Simón de</t>
  </si>
  <si>
    <t>Castro, Leandro de</t>
  </si>
  <si>
    <t>Gutiérrez de la Torre, Andrés</t>
  </si>
  <si>
    <t>Biruez/Birvez</t>
  </si>
  <si>
    <t>Meneses, Miguel</t>
  </si>
  <si>
    <t>Campo Vega, Simón del</t>
  </si>
  <si>
    <t>Licenciado</t>
  </si>
  <si>
    <t>Méndez, Benito</t>
  </si>
  <si>
    <t>Merino de Hoz, Miguel</t>
  </si>
  <si>
    <t>Don/capitán</t>
  </si>
  <si>
    <t>Rodríguez, Diego</t>
  </si>
  <si>
    <t>González Adame, Alonso</t>
  </si>
  <si>
    <t>Barco, Francisco del</t>
  </si>
  <si>
    <t>Ortiz de Palacios, Leonardo</t>
  </si>
  <si>
    <t>Don</t>
  </si>
  <si>
    <t>Sarria, Lorenzo de</t>
  </si>
  <si>
    <t>Lozano Pérez, Alonso</t>
  </si>
  <si>
    <t>Asunsolo, Martín de</t>
  </si>
  <si>
    <t>Parra, Juan de la</t>
  </si>
  <si>
    <t>Portazes</t>
  </si>
  <si>
    <t>Gómez Portaces, Antonio</t>
  </si>
  <si>
    <t>Gómez de Chaves</t>
  </si>
  <si>
    <t>Alférez</t>
  </si>
  <si>
    <t>Navarro, Nicolás</t>
  </si>
  <si>
    <t>Fernández, Luis</t>
  </si>
  <si>
    <t>Farías, Gregorio</t>
  </si>
  <si>
    <t>Silva, Antonio de</t>
  </si>
  <si>
    <t>Centeno Machado, Antonio</t>
  </si>
  <si>
    <t>Arias, Antonio</t>
  </si>
  <si>
    <t>García Prieto, Juan</t>
  </si>
  <si>
    <t>Peña, Pedro de la</t>
  </si>
  <si>
    <t>"y compañía"</t>
  </si>
  <si>
    <t>Calvo de Encalada, Diego</t>
  </si>
  <si>
    <t>Anchieta, Juan de</t>
  </si>
  <si>
    <t>Abreda, Santiago de</t>
  </si>
  <si>
    <t>Martínez de Argüello, Luis</t>
  </si>
  <si>
    <t>Santillana, Rodrigo de</t>
  </si>
  <si>
    <t>Don/doctor</t>
  </si>
  <si>
    <t>Sargento</t>
  </si>
  <si>
    <t>Arnalte, Gerónimo</t>
  </si>
  <si>
    <t>Valles y Cenarro, Melchor de</t>
  </si>
  <si>
    <t>Sierra Calzada, Joseph de la</t>
  </si>
  <si>
    <t>Gutiérrez, Mateo</t>
  </si>
  <si>
    <t>Fernández de Castro, Antonio</t>
  </si>
  <si>
    <t>Guzmán, Diego de</t>
  </si>
  <si>
    <t>Basurto Vellosillo, Francisco</t>
  </si>
  <si>
    <t>Ochoa, Andrés</t>
  </si>
  <si>
    <t>Ruiz Velásquez, Juan</t>
  </si>
  <si>
    <t>Jiménez de Lara, Alonso</t>
  </si>
  <si>
    <t>Fernández Tristán, Diego</t>
  </si>
  <si>
    <t>Lebanto, Joseph de</t>
  </si>
  <si>
    <t>Gutiérrez, Joseph Antonio</t>
  </si>
  <si>
    <t>Ávila, Juan Luis de</t>
  </si>
  <si>
    <t>Mujica, Joseph de</t>
  </si>
  <si>
    <t>Alderete, Antonio de</t>
  </si>
  <si>
    <t>Gómez Morato, Fernando</t>
  </si>
  <si>
    <t>Galarreta, Juan de</t>
  </si>
  <si>
    <t>González Salado, Francisco</t>
  </si>
  <si>
    <t>Acosta, Antonio de</t>
  </si>
  <si>
    <t>Ascarrunz, Andrés de</t>
  </si>
  <si>
    <t>Fernández Romero, Francisco</t>
  </si>
  <si>
    <t>Valverde, Juan de</t>
  </si>
  <si>
    <t>Valverde, Joseph de</t>
  </si>
  <si>
    <t>Herrera, Sebastián de</t>
  </si>
  <si>
    <t>Orejón, Alonso de</t>
  </si>
  <si>
    <t>Fernández Carbonero, Diego</t>
  </si>
  <si>
    <t>Iriarte, Miguel de</t>
  </si>
  <si>
    <t>Fernández Montejo, Gaspar</t>
  </si>
  <si>
    <t>González de la Fuente, Alonso</t>
  </si>
  <si>
    <t>Santos de Gresala, Juan</t>
  </si>
  <si>
    <t>Soto, Mateo de</t>
  </si>
  <si>
    <t>Fernández Durán, Diego</t>
  </si>
  <si>
    <t>Dorado, Leonardo</t>
  </si>
  <si>
    <t>Navarro, Nicolas</t>
  </si>
  <si>
    <t>La Garda</t>
  </si>
  <si>
    <t>Blanco, Pedro</t>
  </si>
  <si>
    <t>Oliva, Pedro Andrés de</t>
  </si>
  <si>
    <t>Bermolen, Francisco</t>
  </si>
  <si>
    <t>Baian, Diego de</t>
  </si>
  <si>
    <t>García Baquero, Pedro</t>
  </si>
  <si>
    <t>Cueva, Sebastián de la</t>
  </si>
  <si>
    <t>Valle, Juan del</t>
  </si>
  <si>
    <t>Prieto, Pedro Alonso</t>
  </si>
  <si>
    <t>Ibargoyen, Francisco de</t>
  </si>
  <si>
    <t>Campo, Nicolás del</t>
  </si>
  <si>
    <t>Mazón, Vicente</t>
  </si>
  <si>
    <t>Torrecillas, Joseph de</t>
  </si>
  <si>
    <t>Céspedes y Toledo, Juan Antonio de</t>
  </si>
  <si>
    <t>Ladrón de Guevara, Diego</t>
  </si>
  <si>
    <t>Urriola, Francisco de</t>
  </si>
  <si>
    <t>Uruzar</t>
  </si>
  <si>
    <t>Sánchez de Urízar, Tomás</t>
  </si>
  <si>
    <t>Fernández de Casal, Mateo</t>
  </si>
  <si>
    <t>Martínez de Zea, Jorge</t>
  </si>
  <si>
    <t>Luzuriaga, Florián de</t>
  </si>
  <si>
    <t>Madariaga, Andrés de</t>
  </si>
  <si>
    <t>Alday, Pedro de</t>
  </si>
  <si>
    <t>Lucen, Pablo de</t>
  </si>
  <si>
    <t>Blanco Rejón, Joseph</t>
  </si>
  <si>
    <t>López de Larburu, Francisco</t>
  </si>
  <si>
    <t>Larbur</t>
  </si>
  <si>
    <t>Aguilar, Juan de</t>
  </si>
  <si>
    <t>Olavarrieta, Pedro de</t>
  </si>
  <si>
    <t>Capitán/maestre de plata de la capitana</t>
  </si>
  <si>
    <t>Benítez, Francisco</t>
  </si>
  <si>
    <t>López, Clemente</t>
  </si>
  <si>
    <t>Landa, Juan de</t>
  </si>
  <si>
    <t>Amezqueta, Juan Bautista de</t>
  </si>
  <si>
    <t>Urdanegui, Juan de</t>
  </si>
  <si>
    <t>Xelder Matanza, Laureano</t>
  </si>
  <si>
    <t>Elordiechalas, Gerónimo de</t>
  </si>
  <si>
    <t>León, Francisco de</t>
  </si>
  <si>
    <t>Valor total del producto</t>
  </si>
  <si>
    <t>Consignatario 2</t>
  </si>
  <si>
    <r>
      <t>"Ban deviendo del alcanze que se les hizo el dia del despacho de los caxones y barras que parezio por lo enbarcado no aver pagado averia 14 253 pessos que se obligaron dar satisfacion deste alcanze al capitan don Pablo de Luzen como administrador o a qualquiera de los nombrados en esta manera: los capitanes Francisco Benitez y Clemente Lopez [</t>
    </r>
    <r>
      <rPr>
        <i/>
        <sz val="11"/>
        <color theme="1"/>
        <rFont val="Calibri"/>
        <family val="2"/>
        <scheme val="minor"/>
      </rPr>
      <t>maestres de plata de capitana y almiranta</t>
    </r>
    <r>
      <rPr>
        <sz val="11"/>
        <color theme="1"/>
        <rFont val="Calibri"/>
        <family val="2"/>
        <scheme val="minor"/>
      </rPr>
      <t>]10 233 pessos y el capitan Francisco de Leon 4 020 pesos de que tengo dado quenta a los dichos administradores"</t>
    </r>
  </si>
  <si>
    <t>Originalmente 2391p 4r</t>
  </si>
  <si>
    <t>Originalmente 649p 6r. Iban registrados por cuenta del juzgado de difuntos.</t>
  </si>
  <si>
    <r>
      <t>Originalmente 8903p 6r. "Yten me ago cargo de 8 903 pessos y 6 reales que los monto una zertifica</t>
    </r>
    <r>
      <rPr>
        <sz val="11"/>
        <color theme="1"/>
        <rFont val="Calibri"/>
        <family val="2"/>
      </rPr>
      <t>çion que me entrego el contador Hordoño de Zamudio de lo cobrado por la haveria que entrego [</t>
    </r>
    <r>
      <rPr>
        <i/>
        <sz val="11"/>
        <color theme="1"/>
        <rFont val="Calibri"/>
        <family val="2"/>
      </rPr>
      <t>sic</t>
    </r>
    <r>
      <rPr>
        <sz val="11"/>
        <color theme="1"/>
        <rFont val="Calibri"/>
        <family val="2"/>
      </rPr>
      <t>] en su poder asta el dia que se zelebro el asiento por este comerzio en conformidad de lo capitulado con su excelencia cuia cantidad se me recibio en data con dicha certificacion en la Real Caja de esta ziudad".</t>
    </r>
  </si>
  <si>
    <t>77 cajones de reales</t>
  </si>
  <si>
    <t>Cobros previos</t>
  </si>
  <si>
    <t>Deudas de avería por cobrar</t>
  </si>
  <si>
    <t>Deudor</t>
  </si>
  <si>
    <t>Fernández, Juan</t>
  </si>
  <si>
    <t>Garrido, Matías de Castro</t>
  </si>
  <si>
    <t>Lila, Joseph de</t>
  </si>
  <si>
    <t>ETC</t>
  </si>
  <si>
    <t>¿2%?</t>
  </si>
  <si>
    <t>¿100%?</t>
  </si>
  <si>
    <t>Nombre 2</t>
  </si>
  <si>
    <t>Dueño y maestre de la fragata</t>
  </si>
  <si>
    <t>Pérez de Tudela, Luis</t>
  </si>
  <si>
    <t>Orejuela, Diego de</t>
  </si>
  <si>
    <t>Echevarría, Pedro de</t>
  </si>
  <si>
    <t>Arosti y Mendoza, Lorenzo de</t>
  </si>
  <si>
    <t>Sol, Juan del</t>
  </si>
  <si>
    <t>Ojeda, Diego de</t>
  </si>
  <si>
    <t>Ávila, Agustín de</t>
  </si>
  <si>
    <t>Medrano, Miguel de</t>
  </si>
  <si>
    <t>Villaseñor, Sebastián de</t>
  </si>
  <si>
    <t>Santos, Francisco</t>
  </si>
  <si>
    <t>Eraustieta, Lucas de</t>
  </si>
  <si>
    <t>Grados, Diego de</t>
  </si>
  <si>
    <t>Aguirre, Francisco de</t>
  </si>
  <si>
    <t>Don/contador mayor</t>
  </si>
  <si>
    <t>Salcedo, Diego de</t>
  </si>
  <si>
    <t>Tijero, Francisco</t>
  </si>
  <si>
    <t>Molero, Joseph</t>
  </si>
  <si>
    <t>Herrera, Alonso de</t>
  </si>
  <si>
    <t>Puente, Felipe de la</t>
  </si>
  <si>
    <t>Aranzai, Juan de</t>
  </si>
  <si>
    <t>Romero, Juan</t>
  </si>
  <si>
    <t>Ozaeta, Pedro de</t>
  </si>
  <si>
    <t>Morales, Juan de</t>
  </si>
  <si>
    <t>Leyva, Francisco de</t>
  </si>
  <si>
    <t>Lasaga, Martín de</t>
  </si>
  <si>
    <t>Mercader de la provincia de Quito</t>
  </si>
  <si>
    <t>Ochoa de Berna, Francisco</t>
  </si>
  <si>
    <t>Maestre de dicha embarcación</t>
  </si>
  <si>
    <t>Urrutia, Marcos de</t>
  </si>
  <si>
    <t>Ruiz de Mármol, Alonso</t>
  </si>
  <si>
    <t>Pérez Castellanos, Antonio</t>
  </si>
  <si>
    <t>Toro, Alonso Martín de</t>
  </si>
  <si>
    <t>Rodríguez Calero, Juan</t>
  </si>
  <si>
    <t>Bribarri</t>
  </si>
  <si>
    <t>Uribarri, Juan de</t>
  </si>
  <si>
    <t>Fernández Quijano, Pedro</t>
  </si>
  <si>
    <t>Utiniano</t>
  </si>
  <si>
    <t>Martínez de Otiniano, Juan</t>
  </si>
  <si>
    <t>Pérez Castellanos, Alonso</t>
  </si>
  <si>
    <t>Navío</t>
  </si>
  <si>
    <t>Las Ánimas (chinchorro del rey)</t>
  </si>
  <si>
    <t>San Miguel Arcángel</t>
  </si>
  <si>
    <t>Cuatrovitas ("Cuatro Havitas")</t>
  </si>
  <si>
    <t>Nuestra Señora de Guía</t>
  </si>
  <si>
    <t>Nuestra Señora de los Ángeles</t>
  </si>
  <si>
    <t>San Cristóbal</t>
  </si>
  <si>
    <t>Santa María Magdalena</t>
  </si>
  <si>
    <t>San Francisco de Asís</t>
  </si>
  <si>
    <t>San Nicolás</t>
  </si>
  <si>
    <t>La Santísima Trinidad</t>
  </si>
  <si>
    <t>San Gregorio Taumaturgo ("Tomaturbo")</t>
  </si>
  <si>
    <t>San Antonio y las Ánimas</t>
  </si>
  <si>
    <t>Nuestra Señora de Aránzazu</t>
  </si>
  <si>
    <t>La Troya (La Troia)</t>
  </si>
  <si>
    <t>La Encarnación</t>
  </si>
  <si>
    <t>Nombre 3</t>
  </si>
  <si>
    <t>Fue pagado por el capitan Lorenzo de Morales en nombre de Francisco de Acosta.</t>
  </si>
  <si>
    <t>Morales, Lorenzo de</t>
  </si>
  <si>
    <t>Fue pagado por el capitan Jacinto de Aranguren en nombre de Francisco de Porras.</t>
  </si>
  <si>
    <t>Impuesto (2, 1.2, 1%)</t>
  </si>
  <si>
    <t>Panamá y Barbacoas</t>
  </si>
  <si>
    <t>Panamá</t>
  </si>
  <si>
    <t>Panamá y Valles</t>
  </si>
  <si>
    <t>Trujillo y Cajamarca</t>
  </si>
  <si>
    <t>Solo se indicó que era plata</t>
  </si>
  <si>
    <t>Consignador 2</t>
  </si>
  <si>
    <t>García de la Cueva, Juan</t>
  </si>
  <si>
    <t>Echevarría, Esteban de</t>
  </si>
  <si>
    <t>Ruiz de Vera, Rodrigo</t>
  </si>
  <si>
    <t>Pérez, Fernando</t>
  </si>
  <si>
    <t>Sánchez Aragonés, Luis</t>
  </si>
  <si>
    <t>Don/Calatrava</t>
  </si>
  <si>
    <t>San Martín, Joseph de</t>
  </si>
  <si>
    <t>Ortiz de Sotomayor, Alonso</t>
  </si>
  <si>
    <t>Rodríguez Medrano, Diego</t>
  </si>
  <si>
    <t>Quesada, Diego de</t>
  </si>
  <si>
    <t>Rodríguez de Ledesma, Diego</t>
  </si>
  <si>
    <t>Aguilera, Diego de</t>
  </si>
  <si>
    <t>Tello de Peralta, Fernando</t>
  </si>
  <si>
    <t>Ortiz, Antonio</t>
  </si>
  <si>
    <t>Fuertes, Gaspar</t>
  </si>
  <si>
    <t>Moreno de Olmedo, Juan</t>
  </si>
  <si>
    <t>Sotomayor, Pedro de</t>
  </si>
  <si>
    <t>Rodríguez, Andrés</t>
  </si>
  <si>
    <t>Quesada, Juan Antonio de</t>
  </si>
  <si>
    <t>Cano Pulgarín, Gonzalo</t>
  </si>
  <si>
    <t>Martínez Roldán, Francisco</t>
  </si>
  <si>
    <t>Cueto, Domingo de</t>
  </si>
  <si>
    <t>Mener, Juan de</t>
  </si>
  <si>
    <t>Quiroz, Francisco de</t>
  </si>
  <si>
    <t>Valero, Juan</t>
  </si>
  <si>
    <t>Santiago</t>
  </si>
  <si>
    <t>Guerrero de Luna, Gabriel</t>
  </si>
  <si>
    <t>Castillo, Diego Alonso del</t>
  </si>
  <si>
    <t>Morillas, Andrés de</t>
  </si>
  <si>
    <t>Salvatiera, Gregorio de</t>
  </si>
  <si>
    <t>Zavala, Felipe de</t>
  </si>
  <si>
    <t>Riquelme, Cristóbal</t>
  </si>
  <si>
    <t>Salinas, Juan de</t>
  </si>
  <si>
    <t>Vera, Diego de</t>
  </si>
  <si>
    <t>Castro, Diego Alonso de</t>
  </si>
  <si>
    <t>Loayza y Quiñones, Pedro de</t>
  </si>
  <si>
    <t>Amurrieta, Juan de</t>
  </si>
  <si>
    <t>Torres, Cristóbal de</t>
  </si>
  <si>
    <t>Miranda, Luis de</t>
  </si>
  <si>
    <t>López Serrano, Juan</t>
  </si>
  <si>
    <t>Calatrava</t>
  </si>
  <si>
    <t>Avellaneda, Joseph de</t>
  </si>
  <si>
    <t>Don/licenciado</t>
  </si>
  <si>
    <t>Torre, Tomás de la</t>
  </si>
  <si>
    <t>Bermudo, Juan</t>
  </si>
  <si>
    <t>Ulate, Martín de</t>
  </si>
  <si>
    <t>Olavarrieta, Nicolás de</t>
  </si>
  <si>
    <t>Romero Zamora, Gabriel</t>
  </si>
  <si>
    <t>Torre, Santiago de la</t>
  </si>
  <si>
    <t>Iriarte Muguerza, Juan de</t>
  </si>
  <si>
    <t>Segura, Roque de</t>
  </si>
  <si>
    <t>Lopez de Villarín, Pedro</t>
  </si>
  <si>
    <t>Bustillo, Francisco</t>
  </si>
  <si>
    <t xml:space="preserve"> (Busti.o)</t>
  </si>
  <si>
    <t>Salazar, Manuel de</t>
  </si>
  <si>
    <t>Villacorta, Bernabé de</t>
  </si>
  <si>
    <t>Cordero de Valverde, Pascual</t>
  </si>
  <si>
    <t>Villanueva, Melchor de</t>
  </si>
  <si>
    <t>Pérez de Aragón, Francisco</t>
  </si>
  <si>
    <t>Fernández del Casal, Mateo</t>
  </si>
  <si>
    <t>Gómez de los Ríos, Jacinto</t>
  </si>
  <si>
    <t>López de Aguirre, Juan</t>
  </si>
  <si>
    <t>Férnandez de Omonte, Domingo</t>
  </si>
  <si>
    <t>Espinosa, Pedro de</t>
  </si>
  <si>
    <t>Herboso, Francisco de</t>
  </si>
  <si>
    <t>Villarreal, Juan de</t>
  </si>
  <si>
    <t>Torre, Juan de la</t>
  </si>
  <si>
    <t>Velasco, Miguel de</t>
  </si>
  <si>
    <t>López Zambrano, Francisco</t>
  </si>
  <si>
    <t>Aller del Agua, Felipe</t>
  </si>
  <si>
    <t>Jáuregui, Martín de</t>
  </si>
  <si>
    <t>Fernández Lugo, Luis</t>
  </si>
  <si>
    <t>Daza, Santiago</t>
  </si>
  <si>
    <t>Vásquez Lozano, Alonso</t>
  </si>
  <si>
    <t>Ruiz de Campos, Pedro</t>
  </si>
  <si>
    <t>Santos de Grezala, Juan</t>
  </si>
  <si>
    <t>Aranguren, Jacinto de</t>
  </si>
  <si>
    <t>Vergara, Lucas de</t>
  </si>
  <si>
    <t>Cabezas, Marco Antonio</t>
  </si>
  <si>
    <t>Nuñovero, Gabriel de</t>
  </si>
  <si>
    <t>Pérez de Arozqueta, Juan</t>
  </si>
  <si>
    <t>Fernández de Paredes, Francisco</t>
  </si>
  <si>
    <t>Montijo, Juan</t>
  </si>
  <si>
    <t>García de Espinosa, Joseph</t>
  </si>
  <si>
    <t>Alcedo, Santiago de</t>
  </si>
  <si>
    <t>Lozano, Juan</t>
  </si>
  <si>
    <t>Campo, Simón del</t>
  </si>
  <si>
    <t>Sola, Diego de</t>
  </si>
  <si>
    <t>Paz, Joseph de</t>
  </si>
  <si>
    <t>Castro y Alcántara, Manuel de</t>
  </si>
  <si>
    <t>Castellanos, Pedro</t>
  </si>
  <si>
    <t>Rodríguez, Joseph</t>
  </si>
  <si>
    <t>Guerrero, Juan Bautista</t>
  </si>
  <si>
    <t>Garrote, Joseph</t>
  </si>
  <si>
    <t>Serrano de Segura, Joseph</t>
  </si>
  <si>
    <t>Capellana, Manuel de la</t>
  </si>
  <si>
    <t>Castañeda, Diego Gerónimo de</t>
  </si>
  <si>
    <t>Vera, Carlos Francisco de</t>
  </si>
  <si>
    <t>Cuizi, Vitoriano de</t>
  </si>
  <si>
    <t>García de Torquemada, Juan</t>
  </si>
  <si>
    <t>Monroy, Benito de</t>
  </si>
  <si>
    <t>Duárez de la Cuadra, Luis</t>
  </si>
  <si>
    <t>Oyague, Francisco de</t>
  </si>
  <si>
    <t>Perca</t>
  </si>
  <si>
    <t>Jaramillo Perea, Francisco</t>
  </si>
  <si>
    <t>Don/Quin</t>
  </si>
  <si>
    <t>Liébana, Francisco de</t>
  </si>
  <si>
    <t>Rodríguez Búcaro, Alonso</t>
  </si>
  <si>
    <t>Sáenz Rámila, Andrés</t>
  </si>
  <si>
    <t>Boncoguerra</t>
  </si>
  <si>
    <t>Vinciguerra, Nicolás</t>
  </si>
  <si>
    <t>Ibarcebal</t>
  </si>
  <si>
    <t>Vélez, Francisco</t>
  </si>
  <si>
    <t>Gómez Sabido, Fernando</t>
  </si>
  <si>
    <t>Oyarzábal, Martín de</t>
  </si>
  <si>
    <t>Oloyz</t>
  </si>
  <si>
    <t>Don/Jarrico Olea</t>
  </si>
  <si>
    <t>Sarricolea, Pedro de</t>
  </si>
  <si>
    <t>Ordóñez de Sarricolea, Diego</t>
  </si>
  <si>
    <t>Don/almirante general/Carricolea</t>
  </si>
  <si>
    <t>Barquero</t>
  </si>
  <si>
    <t>Atributo/variación del apellido en la doc.</t>
  </si>
  <si>
    <t>La única opción posible es que se haya cobrado el 4%</t>
  </si>
  <si>
    <t>Molina, Juan de</t>
  </si>
  <si>
    <t>Bello del Castillo, Juan</t>
  </si>
  <si>
    <t>Factor del asiento de negros</t>
  </si>
  <si>
    <t>Justiniani, Justiniano</t>
  </si>
  <si>
    <t>Arrisola, Domingo</t>
  </si>
  <si>
    <t>Castellano</t>
  </si>
  <si>
    <t>Ladrón, Pedro</t>
  </si>
  <si>
    <t>Vega y Guzmán, Joseph de</t>
  </si>
  <si>
    <t>Masías, Joseph</t>
  </si>
  <si>
    <t>Fernández, Manuel</t>
  </si>
  <si>
    <t>Prado, Joseph de</t>
  </si>
  <si>
    <t>Valor total de los productos</t>
  </si>
  <si>
    <t>Total</t>
  </si>
  <si>
    <t>1671-1672</t>
  </si>
  <si>
    <t>1672-1673</t>
  </si>
  <si>
    <t>1669-1671</t>
  </si>
  <si>
    <t>Armada</t>
  </si>
  <si>
    <t>Comercio</t>
  </si>
  <si>
    <t>1662-1664</t>
  </si>
  <si>
    <t>Resumen General de las cuentas del libro</t>
  </si>
  <si>
    <t>No consignado</t>
  </si>
  <si>
    <t>7716700. Según las cifras del Consulado. Aunque la suma rehecha da 7702648</t>
  </si>
  <si>
    <t>Monto</t>
  </si>
  <si>
    <t>Desempate</t>
  </si>
  <si>
    <t>Exportadores</t>
  </si>
  <si>
    <t>Posición</t>
  </si>
  <si>
    <t>Fila</t>
  </si>
  <si>
    <t>Avería del mar del Sur. 1662</t>
  </si>
  <si>
    <t>Mayores Exportadores</t>
  </si>
  <si>
    <t>Avería del mar del Sur. 1669</t>
  </si>
  <si>
    <t>Lamas y Sandi, Andrés de</t>
  </si>
  <si>
    <t>Contreras, Manuel Infante de</t>
  </si>
  <si>
    <t>Peralta, Antonio de</t>
  </si>
  <si>
    <t>Lagarda, Juan de</t>
  </si>
  <si>
    <t>Ramos de Azu, Juan</t>
  </si>
  <si>
    <t>1661-1662</t>
  </si>
  <si>
    <t>Atributo</t>
  </si>
  <si>
    <t>ID</t>
  </si>
  <si>
    <t>García Baquero, Francisco</t>
  </si>
  <si>
    <t>Olaíz, Esteban de</t>
  </si>
  <si>
    <t>Arístegui, Juan de</t>
  </si>
  <si>
    <t>Sabogal, Bartolomé de</t>
  </si>
  <si>
    <t>Luján, Luis Antonio</t>
  </si>
  <si>
    <t>Rotalde, Domingo de</t>
  </si>
  <si>
    <t>Barnechea, Roque de</t>
  </si>
  <si>
    <t>Blanco de Oliva, Cosme</t>
  </si>
  <si>
    <t>Cáceres, Nicolás de</t>
  </si>
  <si>
    <t>Ocerín Jáuregui, Pedro de</t>
  </si>
  <si>
    <t>Baldovinos Quint, Diego de</t>
  </si>
  <si>
    <t>Uria San Martín, Juan Antonio de</t>
  </si>
  <si>
    <t>Martínez, Martín Pablo</t>
  </si>
  <si>
    <t>Canseco León, Antonio de</t>
  </si>
  <si>
    <t>Jiménez Vela de Lara, Alonso</t>
  </si>
  <si>
    <t>Fernández de Balsera, Pedro</t>
  </si>
  <si>
    <t>Jáuregui, Asencio de</t>
  </si>
  <si>
    <t>Zuaznavar, Esteban de</t>
  </si>
  <si>
    <t>Puente, Isidoro de la</t>
  </si>
  <si>
    <t>Ibarzábal, Felipe de</t>
  </si>
  <si>
    <t>Zumarraga, Pedro de</t>
  </si>
  <si>
    <t>Gonzáles, Joseph</t>
  </si>
  <si>
    <t>Torresillas, Joseph de</t>
  </si>
  <si>
    <t>Ibarzábal, Miguel de</t>
  </si>
  <si>
    <t>Mena Caballero, Juan de</t>
  </si>
  <si>
    <t>Iturrain, Martín de</t>
  </si>
  <si>
    <t>Tellez de la Fuente, Juan</t>
  </si>
  <si>
    <t>Copero de Praga, Joseph</t>
  </si>
  <si>
    <t>Vicueto, Alonso</t>
  </si>
  <si>
    <t>Zuñiga, Francisco de</t>
  </si>
  <si>
    <t>Asúnsolo, Martín de</t>
  </si>
  <si>
    <t>López de Altozano, Juan</t>
  </si>
  <si>
    <t>Bolivar, Pedro de</t>
  </si>
  <si>
    <t>Rubín, Tomás</t>
  </si>
  <si>
    <t>Gonzáles Galeano, Francisco</t>
  </si>
  <si>
    <t>Treto y Haro, Diego de</t>
  </si>
  <si>
    <t>Fernández de Ávila, Francisco</t>
  </si>
  <si>
    <t>Camino, Juan Alonso del</t>
  </si>
  <si>
    <t>Aguilar, Cristóbal de</t>
  </si>
  <si>
    <t>Herrado, Agustín de</t>
  </si>
  <si>
    <t>Oñagoitia, Antonio de</t>
  </si>
  <si>
    <t>Grillo, Agustín</t>
  </si>
  <si>
    <t>Rejil, Bartolomé de</t>
  </si>
  <si>
    <t>Ruiz Pacheco, Bartolomé</t>
  </si>
  <si>
    <t>Romero de Ysunza, Blas</t>
  </si>
  <si>
    <t>Riso, Carlos</t>
  </si>
  <si>
    <t>Carcelén de Guevara, Diego</t>
  </si>
  <si>
    <t>Lozano, Diego</t>
  </si>
  <si>
    <t>Pérez Lobo, Diego</t>
  </si>
  <si>
    <t>Arasola, Domingo de</t>
  </si>
  <si>
    <t>Macazaga, Domingo de</t>
  </si>
  <si>
    <t>Acosta, Francisco de</t>
  </si>
  <si>
    <t>Campos, Francisco de</t>
  </si>
  <si>
    <t>Herrera, Francisco de</t>
  </si>
  <si>
    <t>Matos, Francisco de</t>
  </si>
  <si>
    <t>Rojas, Francisco de</t>
  </si>
  <si>
    <t>Gonzáles Carrasco, Francisco</t>
  </si>
  <si>
    <t>Gonzáles Salado, Francisco</t>
  </si>
  <si>
    <t>Martínez Roldan, Francisco</t>
  </si>
  <si>
    <t>Tagle, Francisco</t>
  </si>
  <si>
    <t>Contador</t>
  </si>
  <si>
    <t>Terán de los Ríos, Francisco</t>
  </si>
  <si>
    <t>García de Alvarado, Francisco</t>
  </si>
  <si>
    <t>Arauz, Gaspar de</t>
  </si>
  <si>
    <t>Gonzáles de la Fuente, Alonso</t>
  </si>
  <si>
    <t>Llanos, Tomás de</t>
  </si>
  <si>
    <t>Ibarra, Guillermo de</t>
  </si>
  <si>
    <t>Camargo, Juan Antonio</t>
  </si>
  <si>
    <t>Barraza, Juan Bautista</t>
  </si>
  <si>
    <t>Iriarte, Juan de</t>
  </si>
  <si>
    <t>Beza, Juan</t>
  </si>
  <si>
    <t>Lara, Juan de</t>
  </si>
  <si>
    <t>Obregón, Juan de</t>
  </si>
  <si>
    <t>Urrutia Gallardo, Juan de</t>
  </si>
  <si>
    <t>Vezar, Juan de</t>
  </si>
  <si>
    <t>Gómez Remon, Juan</t>
  </si>
  <si>
    <t>Roldán, Juan</t>
  </si>
  <si>
    <t>Guillen de Aroche, Esteban</t>
  </si>
  <si>
    <t>Céspedes, Leonardo de</t>
  </si>
  <si>
    <t>Delgado de Peralta, Lorenzo</t>
  </si>
  <si>
    <t>Castillo, Luis de</t>
  </si>
  <si>
    <t>Acosta, Margarita de</t>
  </si>
  <si>
    <t>Juan Matías</t>
  </si>
  <si>
    <t>Oyarza, Nicolás de</t>
  </si>
  <si>
    <t>Rivarola, Octavio de</t>
  </si>
  <si>
    <t>Rivera, Pedro de</t>
  </si>
  <si>
    <t>Naranjo, Pedro</t>
  </si>
  <si>
    <t>Arauz, Tomás de</t>
  </si>
  <si>
    <t>Zuloeta, Francisco de</t>
  </si>
  <si>
    <t>Cordones, Miguel</t>
  </si>
  <si>
    <t>Lascurain, Pedro de</t>
  </si>
  <si>
    <t/>
  </si>
  <si>
    <t>Armendariz, Sebastián de</t>
  </si>
  <si>
    <t>Molino y Saldivar, Juan del</t>
  </si>
  <si>
    <t>Nombre</t>
  </si>
  <si>
    <t>Sumaproducto</t>
  </si>
  <si>
    <t>N. Orden</t>
  </si>
  <si>
    <t>Periodo de entrearmadas, 1664-1672</t>
  </si>
  <si>
    <t>Espinosa, Francisco Antonio de</t>
  </si>
  <si>
    <t>Marquina, Antonio</t>
  </si>
  <si>
    <t>Entrearmada</t>
  </si>
  <si>
    <t>Concepto</t>
  </si>
  <si>
    <t>Años</t>
  </si>
  <si>
    <t>Resuelto: dinero: plata amonedada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</si>
</sst>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theme="1"/>
      <name val="Calibri"/>
      <family val="2"/>
    </font>
    <font>
      <i/>
      <sz val="11"/>
      <color theme="1"/>
      <name val="Calibri"/>
      <family val="2"/>
    </font>
    <font>
      <i/>
      <sz val="11"/>
      <color theme="1"/>
      <name val="Calibri"/>
      <family val="2"/>
      <scheme val="minor"/>
    </font>
    <font>
      <sz val="7.7"/>
      <color theme="1"/>
      <name val="Calibri"/>
      <family val="2"/>
    </font>
    <font>
      <sz val="11"/>
      <color rgb="FFC00000"/>
      <name val="Calibri"/>
      <family val="2"/>
      <scheme val="minor"/>
    </font>
    <font>
      <b/>
      <sz val="11"/>
      <color rgb="FFC00000"/>
      <name val="Calibri"/>
      <family val="2"/>
      <scheme val="minor"/>
    </font>
    <font>
      <b/>
      <sz val="11"/>
      <name val="Calibri"/>
      <family val="2"/>
      <scheme val="minor"/>
    </font>
    <font>
      <sz val="11"/>
      <color rgb="FFFF0000"/>
      <name val="Calibri"/>
      <family val="2"/>
      <scheme val="minor"/>
    </font>
    <font>
      <sz val="11"/>
      <name val="Calibri"/>
      <family val="2"/>
      <scheme val="minor"/>
    </font>
    <font>
      <b/>
      <sz val="11"/>
      <color theme="0"/>
      <name val="Calibri"/>
      <family val="2"/>
      <scheme val="minor"/>
    </font>
    <font>
      <b/>
      <sz val="12"/>
      <color theme="1"/>
      <name val="Calibri"/>
      <family val="2"/>
      <scheme val="minor"/>
    </font>
  </fonts>
  <fills count="15">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
      <patternFill patternType="solid">
        <fgColor rgb="FF00B050"/>
        <bgColor indexed="64"/>
      </patternFill>
    </fill>
    <fill>
      <patternFill patternType="solid">
        <fgColor theme="7"/>
        <bgColor indexed="64"/>
      </patternFill>
    </fill>
    <fill>
      <patternFill patternType="solid">
        <fgColor theme="3" tint="0.79998168889431442"/>
        <bgColor indexed="64"/>
      </patternFill>
    </fill>
    <fill>
      <patternFill patternType="solid">
        <fgColor theme="9" tint="-0.249977111117893"/>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9"/>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1"/>
        <bgColor theme="1"/>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diagonal/>
    </border>
    <border>
      <left/>
      <right style="thin">
        <color theme="8"/>
      </right>
      <top style="thin">
        <color theme="8"/>
      </top>
      <bottom/>
      <diagonal/>
    </border>
    <border>
      <left style="thin">
        <color theme="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6">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xf>
    <xf numFmtId="0" fontId="0" fillId="4" borderId="1" xfId="0" applyFill="1" applyBorder="1" applyAlignment="1">
      <alignment horizontal="center" vertical="center" wrapText="1"/>
    </xf>
    <xf numFmtId="0" fontId="1" fillId="6" borderId="14"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3" xfId="0" applyBorder="1" applyAlignment="1">
      <alignment horizontal="center" vertical="center" wrapText="1"/>
    </xf>
    <xf numFmtId="0" fontId="1" fillId="2" borderId="1" xfId="0" applyFont="1" applyFill="1" applyBorder="1" applyAlignment="1">
      <alignment horizontal="center" vertical="center" wrapText="1"/>
    </xf>
    <xf numFmtId="0" fontId="1" fillId="0" borderId="7" xfId="0" applyFont="1" applyBorder="1" applyAlignment="1">
      <alignment horizontal="center" vertical="center" wrapText="1"/>
    </xf>
    <xf numFmtId="0" fontId="0" fillId="3" borderId="1" xfId="0" applyFill="1" applyBorder="1" applyAlignment="1">
      <alignment horizontal="center" vertical="center" wrapText="1"/>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3" xfId="0" applyBorder="1" applyAlignment="1">
      <alignment horizontal="center" vertical="center"/>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1"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center" vertical="center"/>
    </xf>
    <xf numFmtId="0" fontId="0" fillId="0" borderId="12" xfId="0" applyBorder="1" applyAlignment="1">
      <alignment horizontal="center" vertical="center" wrapText="1"/>
    </xf>
    <xf numFmtId="0" fontId="6" fillId="3" borderId="4" xfId="0" applyFont="1" applyFill="1" applyBorder="1" applyAlignment="1">
      <alignment horizontal="center" vertical="center" wrapText="1"/>
    </xf>
    <xf numFmtId="0" fontId="0" fillId="0" borderId="1" xfId="0" applyBorder="1" applyAlignment="1">
      <alignment horizontal="center" vertical="center"/>
    </xf>
    <xf numFmtId="0" fontId="6" fillId="0" borderId="0" xfId="0" applyFont="1" applyAlignment="1">
      <alignment vertical="center" wrapText="1"/>
    </xf>
    <xf numFmtId="0" fontId="7" fillId="0" borderId="0" xfId="0" applyFont="1" applyAlignment="1">
      <alignment vertical="center" wrapText="1"/>
    </xf>
    <xf numFmtId="0" fontId="6" fillId="8" borderId="2" xfId="0" applyFont="1" applyFill="1" applyBorder="1" applyAlignment="1">
      <alignment horizontal="center" vertical="center" wrapText="1"/>
    </xf>
    <xf numFmtId="0" fontId="6" fillId="8" borderId="10"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0" fillId="8" borderId="2" xfId="0" applyFill="1" applyBorder="1" applyAlignment="1">
      <alignment vertical="center" wrapText="1"/>
    </xf>
    <xf numFmtId="0" fontId="1" fillId="3" borderId="1"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9" fillId="0" borderId="1" xfId="0" applyFont="1" applyBorder="1" applyAlignment="1">
      <alignment horizontal="center" vertical="center" wrapText="1"/>
    </xf>
    <xf numFmtId="0" fontId="8" fillId="6" borderId="2"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1" fillId="8"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0" fillId="8" borderId="10" xfId="0" applyFill="1" applyBorder="1" applyAlignment="1">
      <alignment horizontal="center" vertical="center" wrapText="1"/>
    </xf>
    <xf numFmtId="0" fontId="10" fillId="0" borderId="1" xfId="0" applyFont="1" applyBorder="1" applyAlignment="1">
      <alignment horizontal="center" vertical="center" wrapText="1"/>
    </xf>
    <xf numFmtId="0" fontId="0" fillId="3" borderId="4" xfId="0" applyFill="1" applyBorder="1" applyAlignment="1">
      <alignment horizontal="center" vertical="center" wrapText="1"/>
    </xf>
    <xf numFmtId="0" fontId="10" fillId="0" borderId="8" xfId="0" applyFont="1" applyBorder="1" applyAlignment="1">
      <alignment horizontal="center" vertical="center" wrapText="1"/>
    </xf>
    <xf numFmtId="0" fontId="10" fillId="0" borderId="2" xfId="0" applyFont="1" applyBorder="1" applyAlignment="1">
      <alignment horizontal="center" vertical="center" wrapText="1"/>
    </xf>
    <xf numFmtId="0" fontId="8" fillId="8" borderId="7"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10" fillId="0" borderId="4" xfId="0" applyFont="1" applyBorder="1" applyAlignment="1">
      <alignment horizontal="center" vertical="center" wrapText="1"/>
    </xf>
    <xf numFmtId="0" fontId="0" fillId="10" borderId="1" xfId="0" applyFill="1" applyBorder="1" applyAlignment="1">
      <alignment horizontal="center" vertical="center" wrapText="1"/>
    </xf>
    <xf numFmtId="0" fontId="9" fillId="10"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6" fillId="12" borderId="1" xfId="0" applyFont="1" applyFill="1" applyBorder="1" applyAlignment="1">
      <alignment horizontal="center" vertical="center" wrapText="1"/>
    </xf>
    <xf numFmtId="0" fontId="0" fillId="13" borderId="1" xfId="0" applyFill="1" applyBorder="1" applyAlignment="1">
      <alignment horizontal="center" vertical="center" wrapText="1"/>
    </xf>
    <xf numFmtId="0" fontId="0" fillId="0" borderId="0" xfId="0" applyAlignment="1">
      <alignment horizontal="center"/>
    </xf>
    <xf numFmtId="0" fontId="0" fillId="0" borderId="4" xfId="0" applyBorder="1" applyAlignment="1">
      <alignment vertical="center" wrapText="1"/>
    </xf>
    <xf numFmtId="0" fontId="0" fillId="0" borderId="2" xfId="0" applyBorder="1" applyAlignment="1">
      <alignment vertical="center" wrapText="1"/>
    </xf>
    <xf numFmtId="0" fontId="0" fillId="0" borderId="14" xfId="0" applyBorder="1" applyAlignment="1">
      <alignment vertical="center" wrapText="1"/>
    </xf>
    <xf numFmtId="0" fontId="0" fillId="10" borderId="2" xfId="0" applyFill="1" applyBorder="1" applyAlignment="1">
      <alignment vertical="center" wrapText="1"/>
    </xf>
    <xf numFmtId="0" fontId="6" fillId="0" borderId="2" xfId="0" applyFont="1" applyBorder="1" applyAlignment="1">
      <alignment vertical="center" wrapText="1"/>
    </xf>
    <xf numFmtId="0" fontId="0" fillId="3" borderId="2" xfId="0" applyFill="1" applyBorder="1" applyAlignment="1">
      <alignment vertical="center" wrapText="1"/>
    </xf>
    <xf numFmtId="0" fontId="0" fillId="0" borderId="1" xfId="0" applyBorder="1" applyAlignment="1">
      <alignment vertical="center" wrapText="1"/>
    </xf>
    <xf numFmtId="0" fontId="0" fillId="8" borderId="1" xfId="0" applyFill="1" applyBorder="1" applyAlignment="1">
      <alignment horizontal="center" vertical="center" wrapText="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10" borderId="2" xfId="0" applyFill="1" applyBorder="1" applyAlignment="1">
      <alignment horizontal="center" vertical="center" wrapText="1"/>
    </xf>
    <xf numFmtId="0" fontId="0" fillId="10" borderId="3" xfId="0" applyFill="1" applyBorder="1" applyAlignment="1">
      <alignment horizontal="center" vertical="center" wrapText="1"/>
    </xf>
    <xf numFmtId="0" fontId="9" fillId="0" borderId="3" xfId="0" applyFont="1" applyBorder="1" applyAlignment="1">
      <alignment horizontal="center" vertical="center" wrapText="1"/>
    </xf>
    <xf numFmtId="0" fontId="0" fillId="10" borderId="10" xfId="0" applyFill="1" applyBorder="1" applyAlignment="1">
      <alignment horizontal="center" vertical="center" wrapText="1"/>
    </xf>
    <xf numFmtId="0" fontId="10" fillId="0" borderId="3" xfId="0" applyFont="1" applyBorder="1" applyAlignment="1">
      <alignment horizontal="center" vertical="center" wrapText="1"/>
    </xf>
    <xf numFmtId="0" fontId="0" fillId="11" borderId="2" xfId="0" applyFill="1" applyBorder="1" applyAlignment="1">
      <alignment horizontal="center" vertical="center" wrapText="1"/>
    </xf>
    <xf numFmtId="0" fontId="0" fillId="11" borderId="3" xfId="0" applyFill="1" applyBorder="1" applyAlignment="1">
      <alignment horizontal="center" vertical="center" wrapText="1"/>
    </xf>
    <xf numFmtId="0" fontId="0" fillId="0" borderId="10" xfId="0" applyBorder="1" applyAlignment="1">
      <alignment vertical="center" wrapText="1"/>
    </xf>
    <xf numFmtId="0" fontId="0" fillId="0" borderId="3" xfId="0" applyBorder="1" applyAlignment="1">
      <alignment vertical="center" wrapText="1"/>
    </xf>
    <xf numFmtId="0" fontId="6" fillId="8" borderId="2" xfId="0" applyFont="1" applyFill="1" applyBorder="1" applyAlignment="1">
      <alignment vertical="center" wrapText="1"/>
    </xf>
    <xf numFmtId="0" fontId="6" fillId="8" borderId="10" xfId="0" applyFont="1" applyFill="1" applyBorder="1" applyAlignment="1">
      <alignment vertical="center" wrapText="1"/>
    </xf>
    <xf numFmtId="0" fontId="1" fillId="8" borderId="1" xfId="0" applyFont="1" applyFill="1" applyBorder="1" applyAlignment="1">
      <alignment vertical="center" wrapText="1"/>
    </xf>
    <xf numFmtId="0" fontId="1" fillId="8" borderId="6" xfId="0" applyFont="1" applyFill="1" applyBorder="1" applyAlignment="1">
      <alignment vertical="center" wrapText="1"/>
    </xf>
    <xf numFmtId="0" fontId="0" fillId="8" borderId="0" xfId="0" applyFill="1" applyAlignment="1">
      <alignment horizontal="center" vertical="center" wrapText="1"/>
    </xf>
    <xf numFmtId="0" fontId="0" fillId="8" borderId="1" xfId="0" applyFill="1" applyBorder="1" applyAlignment="1">
      <alignment vertical="center" wrapText="1"/>
    </xf>
    <xf numFmtId="0" fontId="6" fillId="8" borderId="0" xfId="0" applyFont="1" applyFill="1" applyAlignment="1">
      <alignment horizontal="center" vertical="center" wrapText="1"/>
    </xf>
    <xf numFmtId="0" fontId="6" fillId="8" borderId="1" xfId="0" applyFont="1" applyFill="1" applyBorder="1" applyAlignment="1">
      <alignment vertical="center" wrapText="1"/>
    </xf>
    <xf numFmtId="0" fontId="0" fillId="5" borderId="1" xfId="0" applyFill="1" applyBorder="1" applyAlignment="1">
      <alignment horizontal="center" vertical="center" wrapText="1"/>
    </xf>
    <xf numFmtId="0" fontId="0" fillId="4" borderId="3" xfId="0" applyFill="1" applyBorder="1" applyAlignment="1">
      <alignment horizontal="center" vertical="center" wrapText="1"/>
    </xf>
    <xf numFmtId="0" fontId="0" fillId="0" borderId="19" xfId="0" applyBorder="1"/>
    <xf numFmtId="0" fontId="0" fillId="0" borderId="20" xfId="0" applyBorder="1"/>
    <xf numFmtId="0" fontId="0" fillId="0" borderId="21" xfId="0" applyBorder="1"/>
    <xf numFmtId="0" fontId="0" fillId="0" borderId="0" xfId="0" applyAlignment="1">
      <alignment horizontal="left"/>
    </xf>
    <xf numFmtId="0" fontId="0" fillId="0" borderId="0" xfId="0" applyAlignment="1">
      <alignment horizontal="left" vertical="center"/>
    </xf>
    <xf numFmtId="0" fontId="11" fillId="14" borderId="23" xfId="0" applyFont="1" applyFill="1" applyBorder="1"/>
    <xf numFmtId="0" fontId="11" fillId="14" borderId="0" xfId="0" applyFont="1" applyFill="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3" borderId="10" xfId="0" applyFill="1" applyBorder="1" applyAlignment="1">
      <alignment horizontal="center" vertical="center" wrapText="1"/>
    </xf>
    <xf numFmtId="0" fontId="1" fillId="0" borderId="0" xfId="0" applyFont="1"/>
    <xf numFmtId="0" fontId="12" fillId="0" borderId="0" xfId="0" applyFont="1"/>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13" borderId="10"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3" xfId="0" applyFill="1" applyBorder="1" applyAlignment="1">
      <alignment horizontal="center" vertical="center" wrapText="1"/>
    </xf>
    <xf numFmtId="0" fontId="0" fillId="0" borderId="1" xfId="0" applyBorder="1"/>
    <xf numFmtId="0" fontId="0" fillId="8" borderId="22" xfId="0" applyFill="1" applyBorder="1" applyAlignment="1">
      <alignment horizontal="center" vertical="center" wrapText="1"/>
    </xf>
    <xf numFmtId="0" fontId="6" fillId="12" borderId="2"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0" xfId="0" applyFill="1" applyAlignment="1">
      <alignment horizontal="center" vertical="center" wrapText="1"/>
    </xf>
    <xf numFmtId="0" fontId="0" fillId="9" borderId="1" xfId="0" applyFill="1"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9" fillId="0" borderId="14" xfId="0" applyFont="1" applyBorder="1" applyAlignment="1">
      <alignment horizontal="center" vertical="center" wrapText="1"/>
    </xf>
    <xf numFmtId="0" fontId="9" fillId="0" borderId="11" xfId="0" applyFont="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12" xfId="0" applyBorder="1" applyAlignment="1">
      <alignment horizontal="center" vertical="center" wrapText="1"/>
    </xf>
    <xf numFmtId="0" fontId="0" fillId="0" borderId="9" xfId="0" applyBorder="1" applyAlignment="1">
      <alignment horizontal="center" vertical="center" wrapText="1"/>
    </xf>
    <xf numFmtId="0" fontId="6" fillId="0" borderId="2" xfId="0" applyFont="1" applyBorder="1" applyAlignment="1">
      <alignment horizontal="center" vertical="center" wrapText="1"/>
    </xf>
    <xf numFmtId="0" fontId="6" fillId="0" borderId="10" xfId="0" applyFont="1" applyBorder="1" applyAlignment="1">
      <alignment horizontal="center" vertical="center" wrapText="1"/>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0" fillId="3" borderId="11" xfId="0"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0" fillId="0" borderId="6" xfId="0" applyBorder="1" applyAlignment="1">
      <alignment horizontal="center" vertical="center" wrapText="1"/>
    </xf>
    <xf numFmtId="0" fontId="1" fillId="8" borderId="4"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0" fillId="0" borderId="4" xfId="0" applyBorder="1" applyAlignment="1">
      <alignment vertical="center" wrapText="1"/>
    </xf>
    <xf numFmtId="0" fontId="0" fillId="0" borderId="7" xfId="0" applyBorder="1" applyAlignment="1">
      <alignment vertical="center" wrapText="1"/>
    </xf>
    <xf numFmtId="0" fontId="6"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3" xfId="0" applyFont="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1" fillId="0" borderId="0" xfId="0" applyFont="1" applyAlignment="1">
      <alignment horizontal="center" vertical="center" wrapText="1"/>
    </xf>
    <xf numFmtId="0" fontId="0" fillId="10" borderId="2"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3" xfId="0" applyFill="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0" fillId="3" borderId="8"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1" fillId="0" borderId="16" xfId="0" applyFont="1" applyBorder="1" applyAlignment="1">
      <alignment horizontal="center"/>
    </xf>
    <xf numFmtId="0" fontId="1" fillId="0" borderId="18" xfId="0" applyFont="1" applyBorder="1" applyAlignment="1">
      <alignment horizontal="center"/>
    </xf>
    <xf numFmtId="0" fontId="1" fillId="0" borderId="17" xfId="0" applyFont="1" applyBorder="1" applyAlignment="1">
      <alignment horizontal="center"/>
    </xf>
    <xf numFmtId="0" fontId="0" fillId="0" borderId="0" xfId="0" applyAlignment="1">
      <alignment horizontal="center"/>
    </xf>
  </cellXfs>
  <cellStyles count="1">
    <cellStyle name="Normal" xfId="0" builtinId="0"/>
  </cellStyles>
  <dxfs count="10">
    <dxf>
      <font>
        <b val="0"/>
        <i val="0"/>
        <strike val="0"/>
        <condense val="0"/>
        <extend val="0"/>
        <outline val="0"/>
        <shadow val="0"/>
        <u val="none"/>
        <vertAlign val="baseline"/>
        <sz val="11"/>
        <color theme="1"/>
        <name val="Calibri"/>
        <family val="2"/>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1"/>
        </top>
        <bottom/>
        <vertical/>
        <horizontal/>
      </border>
    </dxf>
    <dxf>
      <border outline="0">
        <right style="thin">
          <color theme="1"/>
        </right>
        <top style="thin">
          <color theme="1"/>
        </top>
      </border>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general" vertical="bottom" textRotation="0" wrapText="0" indent="0" justifyLastLine="0" shrinkToFit="0" readingOrder="0"/>
    </dxf>
    <dxf>
      <alignment horizontal="left" vertical="center"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alignment horizontal="center" vertical="center" textRotation="0" wrapText="1" indent="0" justifyLastLine="0" shrinkToFit="0" readingOrder="0"/>
    </dxf>
    <dxf>
      <alignment horizontal="general"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oems\Desktop\Diplomado\Base%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
      <sheetName val="Productos"/>
      <sheetName val="1662"/>
      <sheetName val="1670"/>
      <sheetName val="1672"/>
      <sheetName val="1675"/>
      <sheetName val="1678"/>
      <sheetName val="1681"/>
      <sheetName val="1686"/>
      <sheetName val="1691"/>
      <sheetName val="1696"/>
      <sheetName val="1708"/>
      <sheetName val="1726"/>
      <sheetName val="Totales"/>
      <sheetName val="Base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D268" totalsRowShown="0">
  <autoFilter ref="A3:D268" xr:uid="{00000000-0009-0000-0100-000001000000}"/>
  <tableColumns count="4">
    <tableColumn id="1" xr3:uid="{00000000-0010-0000-0000-000001000000}" name="Exportadores"/>
    <tableColumn id="2" xr3:uid="{00000000-0010-0000-0000-000002000000}" name="Monto"/>
    <tableColumn id="3" xr3:uid="{00000000-0010-0000-0000-000003000000}" name="Desempate">
      <calculatedColumnFormula>B4+0.000001*ROW()</calculatedColumnFormula>
    </tableColumn>
    <tableColumn id="4" xr3:uid="{00000000-0010-0000-0000-000004000000}" name="Posición">
      <calculatedColumnFormula>_xlfn.RANK.EQ(C4,$C$3:$C$268)</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a2" displayName="Tabla2" ref="G3:I123" totalsRowShown="0" headerRowDxfId="9">
  <autoFilter ref="G3:I123" xr:uid="{00000000-0009-0000-0100-000002000000}"/>
  <tableColumns count="3">
    <tableColumn id="1" xr3:uid="{00000000-0010-0000-0100-000001000000}" name="Fila"/>
    <tableColumn id="2" xr3:uid="{00000000-0010-0000-0100-000002000000}" name="Mayores Exportadores" dataDxfId="8">
      <calculatedColumnFormula>INDEX($A$3:$A$664,MATCH(G4,$D$3:$D$664,0))</calculatedColumnFormula>
    </tableColumn>
    <tableColumn id="3" xr3:uid="{00000000-0010-0000-0100-000003000000}" name="Monto">
      <calculatedColumnFormula>INDEX($B$3:$B$664,MATCH(G4,$D$3:$D$664,0))</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a3" displayName="Tabla3" ref="L3:O155" totalsRowShown="0">
  <autoFilter ref="L3:O155" xr:uid="{00000000-0009-0000-0100-000003000000}"/>
  <tableColumns count="4">
    <tableColumn id="1" xr3:uid="{00000000-0010-0000-0200-000001000000}" name="Exportadores"/>
    <tableColumn id="2" xr3:uid="{00000000-0010-0000-0200-000002000000}" name="Monto" dataDxfId="7">
      <calculatedColumnFormula array="1">SUMPRODUCT(('Armada 1670'!F2:F374=L4)*'Armada 1670'!J2:J374)</calculatedColumnFormula>
    </tableColumn>
    <tableColumn id="3" xr3:uid="{00000000-0010-0000-0200-000003000000}" name="Desempate">
      <calculatedColumnFormula>M4+0.000001*ROW()</calculatedColumnFormula>
    </tableColumn>
    <tableColumn id="4" xr3:uid="{00000000-0010-0000-0200-000004000000}" name="Posición">
      <calculatedColumnFormula>_xlfn.RANK.EQ(N4,$N$3:$N$155)</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a4" displayName="Tabla4" ref="R3:T155" totalsRowShown="0" headerRowDxfId="6">
  <autoFilter ref="R3:T155" xr:uid="{00000000-0009-0000-0100-000004000000}"/>
  <tableColumns count="3">
    <tableColumn id="1" xr3:uid="{00000000-0010-0000-0300-000001000000}" name="Fila"/>
    <tableColumn id="2" xr3:uid="{00000000-0010-0000-0300-000002000000}" name="Mayores Exportadores">
      <calculatedColumnFormula>INDEX($L$3:$L$155,MATCH(R4,$O$3:$O$155,0))</calculatedColumnFormula>
    </tableColumn>
    <tableColumn id="3" xr3:uid="{00000000-0010-0000-0300-000003000000}" name="Monto">
      <calculatedColumnFormula>INDEX($M$3:$M$155,MATCH(R4,$O$3:$O$155,0))</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933D5D3-D3F9-4B55-9F72-C4796358B8E4}" name="Tabla5" displayName="Tabla5" ref="W3:Z103" totalsRowShown="0" headerRowDxfId="5">
  <autoFilter ref="W3:Z103" xr:uid="{6933D5D3-D3F9-4B55-9F72-C4796358B8E4}"/>
  <tableColumns count="4">
    <tableColumn id="1" xr3:uid="{F5968A5F-07EC-4087-86C3-B8A09D118C61}" name="Nombre" dataDxfId="4"/>
    <tableColumn id="2" xr3:uid="{F505E1D0-E198-4372-BEF5-8F03A4D69316}" name="Sumaproducto">
      <calculatedColumnFormula array="1">SUMPRODUCT((W4='Entrearmada 1664-1672'!E2:E218)*'Entrearmada 1664-1672'!N2:N218)</calculatedColumnFormula>
    </tableColumn>
    <tableColumn id="3" xr3:uid="{0FE73CE1-9BDB-43BF-A353-2FA947187CE3}" name="Desempate">
      <calculatedColumnFormula>X4+0.000001*ROW()</calculatedColumnFormula>
    </tableColumn>
    <tableColumn id="4" xr3:uid="{4845F3B1-3697-4B9C-8429-FC2608E4E55F}" name="N. Orden">
      <calculatedColumnFormula>_xlfn.RANK.EQ(Y4,$Y$3:$Y$104)</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1609175-3754-46A8-96DA-6BD3B7AC1089}" name="Tabla6" displayName="Tabla6" ref="AB3:AD103" totalsRowShown="0" headerRowDxfId="3" tableBorderDxfId="2">
  <autoFilter ref="AB3:AD103" xr:uid="{21609175-3754-46A8-96DA-6BD3B7AC1089}"/>
  <tableColumns count="3">
    <tableColumn id="1" xr3:uid="{48CC59CE-374D-47F8-A81C-DA43F832C949}" name="Fila"/>
    <tableColumn id="2" xr3:uid="{5A07A00C-C57E-4CD9-8011-B464A04B8785}" name="Mayores Exportadores" dataDxfId="1">
      <calculatedColumnFormula>INDEX($W$3:$W$155,MATCH(AB4,$Z$3:$Z$155,0))</calculatedColumnFormula>
    </tableColumn>
    <tableColumn id="3" xr3:uid="{DB58000B-93D3-4DB9-A239-99E139EAA599}" name="Monto" dataDxfId="0">
      <calculatedColumnFormula>INDEX($X$3:$X$155,MATCH(AB4,$Z$3:$Z$155,0))</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printerSettings" Target="../printerSettings/printerSettings4.bin"/><Relationship Id="rId1" Type="http://schemas.openxmlformats.org/officeDocument/2006/relationships/externalLinkPath" Target="file:///C:\Users\enmanuel\Desktop\Remesas\h3-201.%20aver&#237;a%20de%20mar%20del%20sur,%201662-1672.xlsx"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600"/>
  <sheetViews>
    <sheetView topLeftCell="A17" zoomScale="80" zoomScaleNormal="80" workbookViewId="0">
      <selection activeCell="E20" sqref="E20"/>
    </sheetView>
  </sheetViews>
  <sheetFormatPr baseColWidth="10" defaultColWidth="8.88671875" defaultRowHeight="14.4" x14ac:dyDescent="0.3"/>
  <cols>
    <col min="1" max="1" width="5.44140625" style="1" customWidth="1"/>
    <col min="2" max="3" width="6.6640625" style="1" customWidth="1"/>
    <col min="4" max="4" width="27.109375" style="1" customWidth="1"/>
    <col min="5" max="5" width="16.109375" style="1" customWidth="1"/>
    <col min="6" max="6" width="20.88671875" style="2" customWidth="1"/>
    <col min="7" max="7" width="20.88671875" style="1" customWidth="1"/>
    <col min="8" max="8" width="13.109375" style="33" customWidth="1"/>
    <col min="9" max="9" width="12.6640625" style="1" customWidth="1"/>
    <col min="10" max="10" width="15.5546875" style="1" customWidth="1"/>
    <col min="11" max="11" width="39.5546875" style="1" customWidth="1"/>
    <col min="12" max="16384" width="8.88671875" style="1"/>
  </cols>
  <sheetData>
    <row r="1" spans="1:11" ht="14.4" customHeight="1" x14ac:dyDescent="0.3">
      <c r="A1" s="159" t="s">
        <v>0</v>
      </c>
      <c r="B1" s="160"/>
      <c r="C1" s="160"/>
      <c r="D1" s="160"/>
      <c r="E1" s="160"/>
      <c r="F1" s="160"/>
      <c r="G1" s="160"/>
      <c r="H1" s="160"/>
      <c r="I1" s="160"/>
      <c r="J1" s="160"/>
      <c r="K1" s="161"/>
    </row>
    <row r="2" spans="1:11" ht="14.4" customHeight="1" x14ac:dyDescent="0.3">
      <c r="A2" s="159" t="s">
        <v>385</v>
      </c>
      <c r="B2" s="160"/>
      <c r="C2" s="160"/>
      <c r="D2" s="160"/>
      <c r="E2" s="160"/>
      <c r="F2" s="160"/>
      <c r="G2" s="160"/>
      <c r="H2" s="160"/>
      <c r="I2" s="160"/>
      <c r="J2" s="160"/>
      <c r="K2" s="161"/>
    </row>
    <row r="3" spans="1:11" ht="43.2" customHeight="1" x14ac:dyDescent="0.3">
      <c r="A3" s="57" t="s">
        <v>1</v>
      </c>
      <c r="B3" s="57" t="s">
        <v>10</v>
      </c>
      <c r="C3" s="57" t="s">
        <v>871</v>
      </c>
      <c r="D3" s="57" t="s">
        <v>221</v>
      </c>
      <c r="E3" s="57" t="s">
        <v>667</v>
      </c>
      <c r="F3" s="57" t="s">
        <v>2</v>
      </c>
      <c r="G3" s="57" t="s">
        <v>5</v>
      </c>
      <c r="H3" s="53" t="s">
        <v>38</v>
      </c>
      <c r="I3" s="54" t="s">
        <v>884</v>
      </c>
      <c r="J3" s="54" t="s">
        <v>3</v>
      </c>
      <c r="K3" s="57" t="s">
        <v>52</v>
      </c>
    </row>
    <row r="4" spans="1:11" x14ac:dyDescent="0.3">
      <c r="A4" s="12" t="s">
        <v>4</v>
      </c>
      <c r="B4" s="12">
        <v>1</v>
      </c>
      <c r="C4" s="12"/>
      <c r="D4" s="83" t="s">
        <v>938</v>
      </c>
      <c r="E4" s="16"/>
      <c r="F4" s="13" t="s">
        <v>35</v>
      </c>
      <c r="G4" s="39" t="s">
        <v>6</v>
      </c>
      <c r="H4" s="32">
        <v>55000</v>
      </c>
      <c r="I4" s="147">
        <v>68000</v>
      </c>
      <c r="J4" s="14">
        <v>1360</v>
      </c>
      <c r="K4" s="12"/>
    </row>
    <row r="5" spans="1:11" x14ac:dyDescent="0.3">
      <c r="A5" s="13"/>
      <c r="B5" s="13"/>
      <c r="C5" s="13"/>
      <c r="D5" s="83" t="s">
        <v>938</v>
      </c>
      <c r="E5" s="13"/>
      <c r="F5" s="2" t="s">
        <v>36</v>
      </c>
      <c r="G5" s="29" t="s">
        <v>7</v>
      </c>
      <c r="H5" s="33">
        <v>13000</v>
      </c>
      <c r="I5" s="166"/>
      <c r="J5" s="15"/>
      <c r="K5" s="13"/>
    </row>
    <row r="6" spans="1:11" x14ac:dyDescent="0.3">
      <c r="A6" s="12" t="s">
        <v>4</v>
      </c>
      <c r="B6" s="12">
        <v>2</v>
      </c>
      <c r="C6" s="12"/>
      <c r="D6" s="80" t="s">
        <v>551</v>
      </c>
      <c r="E6" s="12"/>
      <c r="F6" s="2" t="s">
        <v>35</v>
      </c>
      <c r="G6" s="29" t="s">
        <v>8</v>
      </c>
      <c r="H6" s="33">
        <v>12500</v>
      </c>
      <c r="I6" s="147">
        <v>27500</v>
      </c>
      <c r="J6" s="14">
        <v>550</v>
      </c>
      <c r="K6" s="12"/>
    </row>
    <row r="7" spans="1:11" x14ac:dyDescent="0.3">
      <c r="A7" s="13"/>
      <c r="B7" s="13"/>
      <c r="C7" s="13"/>
      <c r="D7" s="80" t="s">
        <v>551</v>
      </c>
      <c r="E7" s="13"/>
      <c r="F7" s="2" t="s">
        <v>36</v>
      </c>
      <c r="G7" s="29" t="s">
        <v>9</v>
      </c>
      <c r="H7" s="33">
        <v>15000</v>
      </c>
      <c r="I7" s="148"/>
      <c r="J7" s="15"/>
      <c r="K7" s="13"/>
    </row>
    <row r="8" spans="1:11" ht="28.8" x14ac:dyDescent="0.3">
      <c r="A8" s="12" t="s">
        <v>4</v>
      </c>
      <c r="B8" s="12">
        <v>3</v>
      </c>
      <c r="C8" s="12" t="s">
        <v>552</v>
      </c>
      <c r="D8" s="80" t="s">
        <v>553</v>
      </c>
      <c r="E8" s="12"/>
      <c r="F8" s="2" t="s">
        <v>35</v>
      </c>
      <c r="G8" s="29" t="s">
        <v>11</v>
      </c>
      <c r="H8" s="33">
        <v>12500</v>
      </c>
      <c r="I8" s="148">
        <v>27500</v>
      </c>
      <c r="J8" s="14">
        <v>550</v>
      </c>
      <c r="K8" s="12"/>
    </row>
    <row r="9" spans="1:11" x14ac:dyDescent="0.3">
      <c r="A9" s="13"/>
      <c r="B9" s="13"/>
      <c r="C9" s="13"/>
      <c r="D9" s="80" t="s">
        <v>553</v>
      </c>
      <c r="E9" s="13"/>
      <c r="F9" s="2" t="s">
        <v>36</v>
      </c>
      <c r="G9" s="29" t="s">
        <v>9</v>
      </c>
      <c r="H9" s="33">
        <v>15000</v>
      </c>
      <c r="I9" s="166"/>
      <c r="J9" s="15"/>
      <c r="K9" s="13"/>
    </row>
    <row r="10" spans="1:11" x14ac:dyDescent="0.3">
      <c r="A10" s="2" t="s">
        <v>4</v>
      </c>
      <c r="B10" s="2">
        <v>4</v>
      </c>
      <c r="C10" s="3"/>
      <c r="D10" s="3" t="s">
        <v>554</v>
      </c>
      <c r="E10" s="3"/>
      <c r="F10" s="2" t="s">
        <v>35</v>
      </c>
      <c r="G10" s="29" t="s">
        <v>8</v>
      </c>
      <c r="H10" s="33">
        <v>12500</v>
      </c>
      <c r="I10" s="34">
        <v>12500</v>
      </c>
      <c r="J10" s="30">
        <v>250</v>
      </c>
      <c r="K10" s="2"/>
    </row>
    <row r="11" spans="1:11" x14ac:dyDescent="0.3">
      <c r="A11" s="12" t="s">
        <v>4</v>
      </c>
      <c r="B11" s="12">
        <v>5</v>
      </c>
      <c r="C11" s="12"/>
      <c r="D11" s="80" t="s">
        <v>555</v>
      </c>
      <c r="E11" s="12"/>
      <c r="F11" s="2" t="s">
        <v>36</v>
      </c>
      <c r="G11" s="29" t="s">
        <v>12</v>
      </c>
      <c r="H11" s="33">
        <v>2000</v>
      </c>
      <c r="I11" s="148">
        <v>7000</v>
      </c>
      <c r="J11" s="14">
        <v>140</v>
      </c>
      <c r="K11" s="12"/>
    </row>
    <row r="12" spans="1:11" x14ac:dyDescent="0.3">
      <c r="A12" s="13"/>
      <c r="B12" s="13"/>
      <c r="C12" s="13"/>
      <c r="D12" s="80" t="s">
        <v>555</v>
      </c>
      <c r="E12" s="13"/>
      <c r="F12" s="2" t="s">
        <v>35</v>
      </c>
      <c r="G12" s="29" t="s">
        <v>13</v>
      </c>
      <c r="H12" s="33">
        <v>5000</v>
      </c>
      <c r="I12" s="166"/>
      <c r="J12" s="15"/>
      <c r="K12" s="13"/>
    </row>
    <row r="13" spans="1:11" ht="28.8" x14ac:dyDescent="0.3">
      <c r="A13" s="2" t="s">
        <v>4</v>
      </c>
      <c r="B13" s="2">
        <v>6</v>
      </c>
      <c r="C13" s="61" t="s">
        <v>557</v>
      </c>
      <c r="D13" s="3" t="s">
        <v>939</v>
      </c>
      <c r="E13" s="3"/>
      <c r="F13" s="2" t="s">
        <v>36</v>
      </c>
      <c r="G13" s="29" t="s">
        <v>14</v>
      </c>
      <c r="H13" s="33">
        <v>10000</v>
      </c>
      <c r="I13" s="34">
        <v>10000</v>
      </c>
      <c r="J13" s="30">
        <v>200</v>
      </c>
      <c r="K13" s="2"/>
    </row>
    <row r="14" spans="1:11" x14ac:dyDescent="0.3">
      <c r="A14" s="12" t="s">
        <v>4</v>
      </c>
      <c r="B14" s="12">
        <v>7</v>
      </c>
      <c r="C14" s="12"/>
      <c r="D14" s="80" t="s">
        <v>556</v>
      </c>
      <c r="E14" s="12"/>
      <c r="F14" s="2" t="s">
        <v>35</v>
      </c>
      <c r="G14" s="29" t="s">
        <v>15</v>
      </c>
      <c r="H14" s="33">
        <v>82500</v>
      </c>
      <c r="I14" s="148">
        <v>83500</v>
      </c>
      <c r="J14" s="14">
        <v>1670</v>
      </c>
      <c r="K14" s="12"/>
    </row>
    <row r="15" spans="1:11" x14ac:dyDescent="0.3">
      <c r="A15" s="13"/>
      <c r="B15" s="13"/>
      <c r="C15" s="13"/>
      <c r="D15" s="80" t="s">
        <v>556</v>
      </c>
      <c r="E15" s="13"/>
      <c r="F15" s="2" t="s">
        <v>36</v>
      </c>
      <c r="G15" s="29" t="s">
        <v>16</v>
      </c>
      <c r="H15" s="33">
        <v>1000</v>
      </c>
      <c r="I15" s="166"/>
      <c r="J15" s="15"/>
      <c r="K15" s="13"/>
    </row>
    <row r="16" spans="1:11" x14ac:dyDescent="0.3">
      <c r="A16" s="2" t="s">
        <v>17</v>
      </c>
      <c r="B16" s="2">
        <v>8</v>
      </c>
      <c r="C16" s="3"/>
      <c r="D16" s="3" t="s">
        <v>558</v>
      </c>
      <c r="E16" s="3"/>
      <c r="F16" s="2" t="s">
        <v>36</v>
      </c>
      <c r="G16" s="29" t="s">
        <v>18</v>
      </c>
      <c r="H16" s="33">
        <v>5000</v>
      </c>
      <c r="I16" s="34">
        <v>5000</v>
      </c>
      <c r="J16" s="30">
        <v>100</v>
      </c>
      <c r="K16" s="2"/>
    </row>
    <row r="17" spans="1:11" x14ac:dyDescent="0.3">
      <c r="A17" s="12" t="s">
        <v>17</v>
      </c>
      <c r="B17" s="12">
        <v>9</v>
      </c>
      <c r="C17" s="12"/>
      <c r="D17" s="80" t="s">
        <v>559</v>
      </c>
      <c r="E17" s="12"/>
      <c r="F17" s="2" t="s">
        <v>35</v>
      </c>
      <c r="G17" s="29" t="s">
        <v>19</v>
      </c>
      <c r="H17" s="33">
        <v>7500</v>
      </c>
      <c r="I17" s="148">
        <v>8500</v>
      </c>
      <c r="J17" s="14">
        <v>170</v>
      </c>
      <c r="K17" s="12"/>
    </row>
    <row r="18" spans="1:11" x14ac:dyDescent="0.3">
      <c r="A18" s="13"/>
      <c r="B18" s="13"/>
      <c r="C18" s="13"/>
      <c r="D18" s="80" t="s">
        <v>559</v>
      </c>
      <c r="E18" s="13"/>
      <c r="F18" s="2" t="s">
        <v>36</v>
      </c>
      <c r="G18" s="29" t="s">
        <v>16</v>
      </c>
      <c r="H18" s="33">
        <v>1000</v>
      </c>
      <c r="I18" s="166"/>
      <c r="J18" s="15"/>
      <c r="K18" s="13"/>
    </row>
    <row r="19" spans="1:11" x14ac:dyDescent="0.3">
      <c r="A19" s="2" t="s">
        <v>17</v>
      </c>
      <c r="B19" s="2">
        <v>10</v>
      </c>
      <c r="C19" s="3"/>
      <c r="D19" s="3" t="s">
        <v>562</v>
      </c>
      <c r="E19" s="3"/>
      <c r="F19" s="2" t="s">
        <v>36</v>
      </c>
      <c r="G19" s="29" t="s">
        <v>12</v>
      </c>
      <c r="H19" s="33">
        <v>2000</v>
      </c>
      <c r="I19" s="34">
        <v>2000</v>
      </c>
      <c r="J19" s="30">
        <v>40</v>
      </c>
      <c r="K19" s="2"/>
    </row>
    <row r="20" spans="1:11" ht="28.8" x14ac:dyDescent="0.3">
      <c r="A20" s="12" t="s">
        <v>17</v>
      </c>
      <c r="B20" s="12">
        <v>11</v>
      </c>
      <c r="C20" s="12" t="s">
        <v>560</v>
      </c>
      <c r="D20" s="80" t="s">
        <v>561</v>
      </c>
      <c r="E20" s="12"/>
      <c r="F20" s="2" t="s">
        <v>35</v>
      </c>
      <c r="G20" s="29" t="s">
        <v>19</v>
      </c>
      <c r="H20" s="33">
        <v>7500</v>
      </c>
      <c r="I20" s="148">
        <v>12500</v>
      </c>
      <c r="J20" s="14">
        <v>250</v>
      </c>
      <c r="K20" s="12"/>
    </row>
    <row r="21" spans="1:11" x14ac:dyDescent="0.3">
      <c r="A21" s="13"/>
      <c r="B21" s="13"/>
      <c r="C21" s="13"/>
      <c r="D21" s="80" t="s">
        <v>561</v>
      </c>
      <c r="E21" s="13"/>
      <c r="F21" s="2" t="s">
        <v>36</v>
      </c>
      <c r="G21" s="29" t="s">
        <v>18</v>
      </c>
      <c r="H21" s="33">
        <v>5000</v>
      </c>
      <c r="I21" s="166"/>
      <c r="J21" s="15"/>
      <c r="K21" s="13"/>
    </row>
    <row r="22" spans="1:11" ht="28.8" x14ac:dyDescent="0.3">
      <c r="A22" s="12" t="s">
        <v>17</v>
      </c>
      <c r="B22" s="12">
        <v>12</v>
      </c>
      <c r="C22" s="12" t="s">
        <v>563</v>
      </c>
      <c r="D22" s="80" t="s">
        <v>940</v>
      </c>
      <c r="E22" s="12"/>
      <c r="F22" s="2" t="s">
        <v>35</v>
      </c>
      <c r="G22" s="29" t="s">
        <v>20</v>
      </c>
      <c r="H22" s="33">
        <v>7500</v>
      </c>
      <c r="I22" s="147">
        <v>14500</v>
      </c>
      <c r="J22" s="14">
        <v>290</v>
      </c>
      <c r="K22" s="12"/>
    </row>
    <row r="23" spans="1:11" x14ac:dyDescent="0.3">
      <c r="A23" s="13"/>
      <c r="B23" s="13"/>
      <c r="C23" s="13"/>
      <c r="D23" s="80" t="s">
        <v>940</v>
      </c>
      <c r="E23" s="13"/>
      <c r="F23" s="2" t="s">
        <v>36</v>
      </c>
      <c r="G23" s="29" t="s">
        <v>21</v>
      </c>
      <c r="H23" s="33">
        <v>7000</v>
      </c>
      <c r="I23" s="166"/>
      <c r="J23" s="15"/>
      <c r="K23" s="13"/>
    </row>
    <row r="24" spans="1:11" ht="28.8" x14ac:dyDescent="0.3">
      <c r="A24" s="12" t="s">
        <v>17</v>
      </c>
      <c r="B24" s="12">
        <v>13</v>
      </c>
      <c r="C24" s="12" t="s">
        <v>552</v>
      </c>
      <c r="D24" s="80" t="s">
        <v>564</v>
      </c>
      <c r="E24" s="12"/>
      <c r="F24" s="2" t="s">
        <v>36</v>
      </c>
      <c r="G24" s="29" t="s">
        <v>22</v>
      </c>
      <c r="H24" s="33">
        <v>41000</v>
      </c>
      <c r="I24" s="34">
        <v>48500</v>
      </c>
      <c r="J24" s="14">
        <v>970</v>
      </c>
      <c r="K24" s="12"/>
    </row>
    <row r="25" spans="1:11" x14ac:dyDescent="0.3">
      <c r="A25" s="13"/>
      <c r="B25" s="13"/>
      <c r="C25" s="13"/>
      <c r="D25" s="80" t="s">
        <v>564</v>
      </c>
      <c r="E25" s="13"/>
      <c r="F25" s="2" t="s">
        <v>35</v>
      </c>
      <c r="G25" s="29" t="s">
        <v>19</v>
      </c>
      <c r="H25" s="33">
        <v>7500</v>
      </c>
      <c r="I25" s="34"/>
      <c r="J25" s="15"/>
      <c r="K25" s="13"/>
    </row>
    <row r="26" spans="1:11" x14ac:dyDescent="0.3">
      <c r="A26" s="12" t="s">
        <v>17</v>
      </c>
      <c r="B26" s="12">
        <v>14</v>
      </c>
      <c r="C26" s="12"/>
      <c r="D26" s="80" t="s">
        <v>565</v>
      </c>
      <c r="E26" s="12"/>
      <c r="F26" s="2" t="s">
        <v>35</v>
      </c>
      <c r="G26" s="29" t="s">
        <v>23</v>
      </c>
      <c r="H26" s="33">
        <v>30000</v>
      </c>
      <c r="I26" s="147">
        <v>58000</v>
      </c>
      <c r="J26" s="14">
        <v>1160</v>
      </c>
      <c r="K26" s="12"/>
    </row>
    <row r="27" spans="1:11" x14ac:dyDescent="0.3">
      <c r="A27" s="13"/>
      <c r="B27" s="13"/>
      <c r="C27" s="13"/>
      <c r="D27" s="80" t="s">
        <v>565</v>
      </c>
      <c r="E27" s="13"/>
      <c r="F27" s="2" t="s">
        <v>36</v>
      </c>
      <c r="G27" s="29" t="s">
        <v>24</v>
      </c>
      <c r="H27" s="33">
        <v>28000</v>
      </c>
      <c r="I27" s="166"/>
      <c r="J27" s="15"/>
      <c r="K27" s="13"/>
    </row>
    <row r="28" spans="1:11" x14ac:dyDescent="0.3">
      <c r="A28" s="12" t="s">
        <v>17</v>
      </c>
      <c r="B28" s="12">
        <v>15</v>
      </c>
      <c r="C28" s="12"/>
      <c r="D28" s="80" t="s">
        <v>566</v>
      </c>
      <c r="E28" s="12"/>
      <c r="F28" s="2" t="s">
        <v>35</v>
      </c>
      <c r="G28" s="29" t="s">
        <v>25</v>
      </c>
      <c r="H28" s="33">
        <v>2500</v>
      </c>
      <c r="I28" s="147">
        <v>14500</v>
      </c>
      <c r="J28" s="14">
        <v>290</v>
      </c>
      <c r="K28" s="12"/>
    </row>
    <row r="29" spans="1:11" x14ac:dyDescent="0.3">
      <c r="A29" s="13"/>
      <c r="B29" s="13"/>
      <c r="C29" s="13"/>
      <c r="D29" s="80" t="s">
        <v>566</v>
      </c>
      <c r="E29" s="13"/>
      <c r="F29" s="2" t="s">
        <v>36</v>
      </c>
      <c r="G29" s="29" t="s">
        <v>26</v>
      </c>
      <c r="H29" s="33">
        <v>12000</v>
      </c>
      <c r="I29" s="166"/>
      <c r="J29" s="15"/>
      <c r="K29" s="13"/>
    </row>
    <row r="30" spans="1:11" x14ac:dyDescent="0.3">
      <c r="A30" s="2" t="s">
        <v>17</v>
      </c>
      <c r="B30" s="2">
        <v>16</v>
      </c>
      <c r="C30" s="3"/>
      <c r="D30" s="3" t="s">
        <v>904</v>
      </c>
      <c r="E30" s="3"/>
      <c r="F30" s="2" t="s">
        <v>35</v>
      </c>
      <c r="G30" s="29" t="s">
        <v>27</v>
      </c>
      <c r="H30" s="33">
        <v>15000</v>
      </c>
      <c r="I30" s="34">
        <v>15000</v>
      </c>
      <c r="J30" s="30">
        <v>300</v>
      </c>
      <c r="K30" s="2"/>
    </row>
    <row r="31" spans="1:11" x14ac:dyDescent="0.3">
      <c r="A31" s="12" t="s">
        <v>17</v>
      </c>
      <c r="B31" s="12">
        <v>17</v>
      </c>
      <c r="C31" s="12"/>
      <c r="D31" s="80" t="s">
        <v>567</v>
      </c>
      <c r="E31" s="12"/>
      <c r="F31" s="2" t="s">
        <v>35</v>
      </c>
      <c r="G31" s="29" t="s">
        <v>28</v>
      </c>
      <c r="H31" s="33">
        <v>22500</v>
      </c>
      <c r="I31" s="147">
        <v>26500</v>
      </c>
      <c r="J31" s="14">
        <v>530</v>
      </c>
      <c r="K31" s="12"/>
    </row>
    <row r="32" spans="1:11" x14ac:dyDescent="0.3">
      <c r="A32" s="13"/>
      <c r="B32" s="13"/>
      <c r="C32" s="13"/>
      <c r="D32" s="80" t="s">
        <v>567</v>
      </c>
      <c r="E32" s="13"/>
      <c r="F32" s="2" t="s">
        <v>36</v>
      </c>
      <c r="G32" s="29" t="s">
        <v>29</v>
      </c>
      <c r="H32" s="33">
        <v>4000</v>
      </c>
      <c r="I32" s="166"/>
      <c r="J32" s="15"/>
      <c r="K32" s="13"/>
    </row>
    <row r="33" spans="1:11" x14ac:dyDescent="0.3">
      <c r="A33" s="12" t="s">
        <v>17</v>
      </c>
      <c r="B33" s="12">
        <v>18</v>
      </c>
      <c r="C33" s="12" t="s">
        <v>568</v>
      </c>
      <c r="D33" s="80" t="s">
        <v>569</v>
      </c>
      <c r="E33" s="12"/>
      <c r="F33" s="2" t="s">
        <v>36</v>
      </c>
      <c r="G33" s="29" t="s">
        <v>30</v>
      </c>
      <c r="H33" s="33">
        <v>109000</v>
      </c>
      <c r="I33" s="147">
        <v>171500</v>
      </c>
      <c r="J33" s="14">
        <v>3430</v>
      </c>
      <c r="K33" s="12"/>
    </row>
    <row r="34" spans="1:11" x14ac:dyDescent="0.3">
      <c r="A34" s="13"/>
      <c r="B34" s="13"/>
      <c r="C34" s="13"/>
      <c r="D34" s="80" t="s">
        <v>569</v>
      </c>
      <c r="E34" s="13"/>
      <c r="F34" s="2" t="s">
        <v>35</v>
      </c>
      <c r="G34" s="29" t="s">
        <v>31</v>
      </c>
      <c r="H34" s="33">
        <v>62500</v>
      </c>
      <c r="I34" s="148"/>
      <c r="J34" s="15"/>
      <c r="K34" s="13"/>
    </row>
    <row r="35" spans="1:11" x14ac:dyDescent="0.3">
      <c r="A35" s="12" t="s">
        <v>17</v>
      </c>
      <c r="B35" s="12">
        <v>19</v>
      </c>
      <c r="C35" s="12" t="s">
        <v>568</v>
      </c>
      <c r="D35" s="80" t="s">
        <v>575</v>
      </c>
      <c r="E35" s="12"/>
      <c r="F35" s="2" t="s">
        <v>36</v>
      </c>
      <c r="G35" s="29" t="s">
        <v>9</v>
      </c>
      <c r="H35" s="33">
        <v>15000</v>
      </c>
      <c r="I35" s="35">
        <v>20000</v>
      </c>
      <c r="J35" s="14">
        <v>400</v>
      </c>
      <c r="K35" s="12"/>
    </row>
    <row r="36" spans="1:11" x14ac:dyDescent="0.3">
      <c r="A36" s="13"/>
      <c r="B36" s="13"/>
      <c r="C36" s="13"/>
      <c r="D36" s="80" t="s">
        <v>575</v>
      </c>
      <c r="E36" s="13"/>
      <c r="F36" s="2" t="s">
        <v>35</v>
      </c>
      <c r="G36" s="29" t="s">
        <v>13</v>
      </c>
      <c r="H36" s="33">
        <v>5000</v>
      </c>
      <c r="I36" s="34"/>
      <c r="J36" s="15"/>
      <c r="K36" s="13"/>
    </row>
    <row r="37" spans="1:11" x14ac:dyDescent="0.3">
      <c r="A37" s="12" t="s">
        <v>17</v>
      </c>
      <c r="B37" s="12">
        <v>20</v>
      </c>
      <c r="C37" s="12"/>
      <c r="D37" s="80" t="s">
        <v>570</v>
      </c>
      <c r="E37" s="12"/>
      <c r="F37" s="2" t="s">
        <v>36</v>
      </c>
      <c r="G37" s="29" t="s">
        <v>14</v>
      </c>
      <c r="H37" s="33">
        <v>10000</v>
      </c>
      <c r="I37" s="34">
        <v>17500</v>
      </c>
      <c r="J37" s="14">
        <v>350</v>
      </c>
      <c r="K37" s="12"/>
    </row>
    <row r="38" spans="1:11" x14ac:dyDescent="0.3">
      <c r="A38" s="13"/>
      <c r="B38" s="13"/>
      <c r="C38" s="13"/>
      <c r="D38" s="80" t="s">
        <v>570</v>
      </c>
      <c r="E38" s="13"/>
      <c r="F38" s="2" t="s">
        <v>35</v>
      </c>
      <c r="G38" s="29" t="s">
        <v>19</v>
      </c>
      <c r="H38" s="33">
        <v>7500</v>
      </c>
      <c r="I38" s="35"/>
      <c r="J38" s="15"/>
      <c r="K38" s="13"/>
    </row>
    <row r="39" spans="1:11" ht="28.8" x14ac:dyDescent="0.3">
      <c r="A39" s="12" t="s">
        <v>17</v>
      </c>
      <c r="B39" s="12">
        <v>21</v>
      </c>
      <c r="C39" s="12" t="s">
        <v>552</v>
      </c>
      <c r="D39" s="80" t="s">
        <v>941</v>
      </c>
      <c r="E39" s="12"/>
      <c r="F39" s="2" t="s">
        <v>35</v>
      </c>
      <c r="G39" s="29" t="s">
        <v>32</v>
      </c>
      <c r="H39" s="33">
        <v>152500</v>
      </c>
      <c r="I39" s="34">
        <v>201500</v>
      </c>
      <c r="J39" s="14">
        <v>4030</v>
      </c>
      <c r="K39" s="12"/>
    </row>
    <row r="40" spans="1:11" x14ac:dyDescent="0.3">
      <c r="A40" s="13"/>
      <c r="B40" s="13"/>
      <c r="C40" s="13"/>
      <c r="D40" s="80" t="s">
        <v>941</v>
      </c>
      <c r="E40" s="13"/>
      <c r="F40" s="2" t="s">
        <v>36</v>
      </c>
      <c r="G40" s="29" t="s">
        <v>33</v>
      </c>
      <c r="H40" s="33">
        <v>49000</v>
      </c>
      <c r="I40" s="34"/>
      <c r="J40" s="15"/>
      <c r="K40" s="13"/>
    </row>
    <row r="41" spans="1:11" x14ac:dyDescent="0.3">
      <c r="A41" s="12" t="s">
        <v>17</v>
      </c>
      <c r="B41" s="12">
        <v>22</v>
      </c>
      <c r="C41" s="12"/>
      <c r="D41" s="80" t="s">
        <v>572</v>
      </c>
      <c r="E41" s="12"/>
      <c r="F41" s="2" t="s">
        <v>36</v>
      </c>
      <c r="G41" s="29" t="s">
        <v>29</v>
      </c>
      <c r="H41" s="33">
        <v>4000</v>
      </c>
      <c r="I41" s="37">
        <v>8700</v>
      </c>
      <c r="J41" s="14">
        <v>174</v>
      </c>
      <c r="K41" s="12"/>
    </row>
    <row r="42" spans="1:11" ht="28.8" x14ac:dyDescent="0.3">
      <c r="A42" s="13"/>
      <c r="B42" s="13"/>
      <c r="C42" s="13"/>
      <c r="D42" s="80" t="s">
        <v>572</v>
      </c>
      <c r="E42" s="13"/>
      <c r="F42" s="2" t="s">
        <v>34</v>
      </c>
      <c r="G42" s="29" t="s">
        <v>37</v>
      </c>
      <c r="H42" s="33">
        <v>4700</v>
      </c>
      <c r="I42" s="34"/>
      <c r="J42" s="15"/>
      <c r="K42" s="13"/>
    </row>
    <row r="43" spans="1:11" ht="28.8" x14ac:dyDescent="0.3">
      <c r="A43" s="12" t="s">
        <v>39</v>
      </c>
      <c r="B43" s="12">
        <v>23</v>
      </c>
      <c r="C43" s="55" t="s">
        <v>573</v>
      </c>
      <c r="D43" s="80" t="s">
        <v>574</v>
      </c>
      <c r="E43" s="12"/>
      <c r="F43" s="2" t="s">
        <v>36</v>
      </c>
      <c r="G43" s="29" t="s">
        <v>40</v>
      </c>
      <c r="H43" s="33">
        <v>8000</v>
      </c>
      <c r="I43" s="34">
        <v>26200</v>
      </c>
      <c r="J43" s="14">
        <v>524</v>
      </c>
      <c r="K43" s="12"/>
    </row>
    <row r="44" spans="1:11" x14ac:dyDescent="0.3">
      <c r="A44" s="16"/>
      <c r="B44" s="16"/>
      <c r="C44" s="16"/>
      <c r="D44" s="80" t="s">
        <v>574</v>
      </c>
      <c r="E44" s="16"/>
      <c r="F44" s="2" t="s">
        <v>35</v>
      </c>
      <c r="G44" s="29" t="s">
        <v>41</v>
      </c>
      <c r="H44" s="33">
        <v>17500</v>
      </c>
      <c r="I44" s="35"/>
      <c r="J44" s="17"/>
      <c r="K44" s="16"/>
    </row>
    <row r="45" spans="1:11" x14ac:dyDescent="0.3">
      <c r="A45" s="13"/>
      <c r="B45" s="13"/>
      <c r="C45" s="13"/>
      <c r="D45" s="80" t="s">
        <v>574</v>
      </c>
      <c r="E45" s="13"/>
      <c r="F45" s="2" t="s">
        <v>34</v>
      </c>
      <c r="G45" s="29" t="s">
        <v>42</v>
      </c>
      <c r="H45" s="33">
        <v>700</v>
      </c>
      <c r="I45" s="34"/>
      <c r="J45" s="15"/>
      <c r="K45" s="13"/>
    </row>
    <row r="46" spans="1:11" x14ac:dyDescent="0.3">
      <c r="A46" s="12" t="s">
        <v>39</v>
      </c>
      <c r="B46" s="12">
        <v>24</v>
      </c>
      <c r="C46" s="12" t="s">
        <v>576</v>
      </c>
      <c r="D46" s="80" t="s">
        <v>577</v>
      </c>
      <c r="E46" s="12"/>
      <c r="F46" s="2" t="s">
        <v>35</v>
      </c>
      <c r="G46" s="29" t="s">
        <v>8</v>
      </c>
      <c r="H46" s="33">
        <v>12500</v>
      </c>
      <c r="I46" s="34">
        <v>42500</v>
      </c>
      <c r="J46" s="14">
        <v>850</v>
      </c>
      <c r="K46" s="12"/>
    </row>
    <row r="47" spans="1:11" x14ac:dyDescent="0.3">
      <c r="A47" s="13"/>
      <c r="B47" s="13"/>
      <c r="C47" s="13"/>
      <c r="D47" s="80" t="s">
        <v>577</v>
      </c>
      <c r="E47" s="13"/>
      <c r="F47" s="2" t="s">
        <v>36</v>
      </c>
      <c r="G47" s="29" t="s">
        <v>43</v>
      </c>
      <c r="H47" s="33">
        <v>30000</v>
      </c>
      <c r="I47" s="35"/>
      <c r="J47" s="15"/>
      <c r="K47" s="13"/>
    </row>
    <row r="48" spans="1:11" x14ac:dyDescent="0.3">
      <c r="A48" s="12" t="s">
        <v>39</v>
      </c>
      <c r="B48" s="12">
        <v>25</v>
      </c>
      <c r="C48" s="12"/>
      <c r="D48" s="80" t="s">
        <v>578</v>
      </c>
      <c r="E48" s="12"/>
      <c r="F48" s="2" t="s">
        <v>35</v>
      </c>
      <c r="G48" s="29" t="s">
        <v>28</v>
      </c>
      <c r="H48" s="33">
        <v>22500</v>
      </c>
      <c r="I48" s="34">
        <v>39500</v>
      </c>
      <c r="J48" s="14">
        <v>790</v>
      </c>
      <c r="K48" s="12"/>
    </row>
    <row r="49" spans="1:11" x14ac:dyDescent="0.3">
      <c r="A49" s="13"/>
      <c r="B49" s="13"/>
      <c r="C49" s="13"/>
      <c r="D49" s="80" t="s">
        <v>578</v>
      </c>
      <c r="E49" s="13"/>
      <c r="F49" s="2" t="s">
        <v>36</v>
      </c>
      <c r="G49" s="29" t="s">
        <v>44</v>
      </c>
      <c r="H49" s="33">
        <v>17000</v>
      </c>
      <c r="I49" s="34"/>
      <c r="J49" s="15"/>
      <c r="K49" s="13"/>
    </row>
    <row r="50" spans="1:11" x14ac:dyDescent="0.3">
      <c r="A50" s="2" t="s">
        <v>39</v>
      </c>
      <c r="B50" s="2">
        <v>26</v>
      </c>
      <c r="C50" s="3"/>
      <c r="D50" s="3" t="s">
        <v>579</v>
      </c>
      <c r="E50" s="3"/>
      <c r="F50" s="2" t="s">
        <v>35</v>
      </c>
      <c r="G50" s="29" t="s">
        <v>8</v>
      </c>
      <c r="H50" s="33">
        <v>12500</v>
      </c>
      <c r="I50" s="35">
        <v>12500</v>
      </c>
      <c r="J50" s="30">
        <v>250</v>
      </c>
      <c r="K50" s="2"/>
    </row>
    <row r="51" spans="1:11" x14ac:dyDescent="0.3">
      <c r="A51" s="12" t="s">
        <v>39</v>
      </c>
      <c r="B51" s="12">
        <v>27</v>
      </c>
      <c r="C51" s="12" t="s">
        <v>568</v>
      </c>
      <c r="D51" s="80" t="s">
        <v>580</v>
      </c>
      <c r="E51" s="12"/>
      <c r="F51" s="2" t="s">
        <v>36</v>
      </c>
      <c r="G51" s="29" t="s">
        <v>9</v>
      </c>
      <c r="H51" s="33">
        <v>15000</v>
      </c>
      <c r="I51" s="34">
        <v>22500</v>
      </c>
      <c r="J51" s="14">
        <v>450</v>
      </c>
      <c r="K51" s="12"/>
    </row>
    <row r="52" spans="1:11" x14ac:dyDescent="0.3">
      <c r="A52" s="13"/>
      <c r="B52" s="13"/>
      <c r="C52" s="13"/>
      <c r="D52" s="80" t="s">
        <v>580</v>
      </c>
      <c r="E52" s="13"/>
      <c r="F52" s="2" t="s">
        <v>35</v>
      </c>
      <c r="G52" s="29" t="s">
        <v>19</v>
      </c>
      <c r="H52" s="33">
        <v>7500</v>
      </c>
      <c r="I52" s="34"/>
      <c r="J52" s="15"/>
      <c r="K52" s="13"/>
    </row>
    <row r="53" spans="1:11" x14ac:dyDescent="0.3">
      <c r="A53" s="2" t="s">
        <v>39</v>
      </c>
      <c r="B53" s="2">
        <v>28</v>
      </c>
      <c r="C53" s="3" t="s">
        <v>568</v>
      </c>
      <c r="D53" s="3" t="s">
        <v>580</v>
      </c>
      <c r="E53" s="3"/>
      <c r="F53" s="2" t="s">
        <v>36</v>
      </c>
      <c r="G53" s="29" t="s">
        <v>45</v>
      </c>
      <c r="H53" s="33">
        <v>11000</v>
      </c>
      <c r="I53" s="35">
        <v>11000</v>
      </c>
      <c r="J53" s="30">
        <v>220</v>
      </c>
      <c r="K53" s="2"/>
    </row>
    <row r="54" spans="1:11" x14ac:dyDescent="0.3">
      <c r="A54" s="12" t="s">
        <v>39</v>
      </c>
      <c r="B54" s="12">
        <v>29</v>
      </c>
      <c r="C54" s="12"/>
      <c r="D54" s="80" t="s">
        <v>581</v>
      </c>
      <c r="E54" s="12"/>
      <c r="F54" s="2" t="s">
        <v>35</v>
      </c>
      <c r="G54" s="29" t="s">
        <v>19</v>
      </c>
      <c r="H54" s="40">
        <v>7500</v>
      </c>
      <c r="I54" s="34">
        <f>SUM(H54:H55)</f>
        <v>7980</v>
      </c>
      <c r="J54" s="14">
        <v>186</v>
      </c>
      <c r="K54" s="12"/>
    </row>
    <row r="55" spans="1:11" x14ac:dyDescent="0.3">
      <c r="A55" s="13"/>
      <c r="B55" s="13"/>
      <c r="C55" s="13"/>
      <c r="D55" s="80" t="s">
        <v>581</v>
      </c>
      <c r="E55" s="13"/>
      <c r="F55" s="2" t="s">
        <v>34</v>
      </c>
      <c r="G55" s="29" t="s">
        <v>46</v>
      </c>
      <c r="H55" s="40">
        <f>60*8</f>
        <v>480</v>
      </c>
      <c r="I55" s="34"/>
      <c r="J55" s="15"/>
      <c r="K55" s="13"/>
    </row>
    <row r="56" spans="1:11" x14ac:dyDescent="0.3">
      <c r="A56" s="12" t="s">
        <v>39</v>
      </c>
      <c r="B56" s="12">
        <v>30</v>
      </c>
      <c r="C56" s="12"/>
      <c r="D56" s="80" t="s">
        <v>582</v>
      </c>
      <c r="E56" s="12"/>
      <c r="F56" s="2" t="s">
        <v>35</v>
      </c>
      <c r="G56" s="29" t="s">
        <v>13</v>
      </c>
      <c r="H56" s="33">
        <v>5000</v>
      </c>
      <c r="I56" s="35">
        <v>7000</v>
      </c>
      <c r="J56" s="14">
        <v>140</v>
      </c>
      <c r="K56" s="12"/>
    </row>
    <row r="57" spans="1:11" x14ac:dyDescent="0.3">
      <c r="A57" s="13"/>
      <c r="B57" s="13"/>
      <c r="C57" s="13"/>
      <c r="D57" s="80" t="s">
        <v>582</v>
      </c>
      <c r="E57" s="13"/>
      <c r="F57" s="2" t="s">
        <v>36</v>
      </c>
      <c r="G57" s="29" t="s">
        <v>12</v>
      </c>
      <c r="H57" s="33">
        <v>2000</v>
      </c>
      <c r="I57" s="34"/>
      <c r="J57" s="15"/>
      <c r="K57" s="13"/>
    </row>
    <row r="58" spans="1:11" x14ac:dyDescent="0.3">
      <c r="A58" s="12" t="s">
        <v>39</v>
      </c>
      <c r="B58" s="12">
        <v>31</v>
      </c>
      <c r="C58" s="12"/>
      <c r="D58" s="80" t="s">
        <v>583</v>
      </c>
      <c r="E58" s="12"/>
      <c r="F58" s="2" t="s">
        <v>35</v>
      </c>
      <c r="G58" s="29" t="s">
        <v>27</v>
      </c>
      <c r="H58" s="33">
        <v>15000</v>
      </c>
      <c r="I58" s="34">
        <v>16000</v>
      </c>
      <c r="J58" s="14">
        <v>320</v>
      </c>
      <c r="K58" s="12"/>
    </row>
    <row r="59" spans="1:11" x14ac:dyDescent="0.3">
      <c r="A59" s="13"/>
      <c r="B59" s="13"/>
      <c r="C59" s="13"/>
      <c r="D59" s="80" t="s">
        <v>583</v>
      </c>
      <c r="E59" s="13"/>
      <c r="F59" s="2" t="s">
        <v>36</v>
      </c>
      <c r="G59" s="29" t="s">
        <v>16</v>
      </c>
      <c r="H59" s="33">
        <v>1000</v>
      </c>
      <c r="I59" s="35"/>
      <c r="J59" s="15"/>
      <c r="K59" s="13"/>
    </row>
    <row r="60" spans="1:11" ht="43.2" x14ac:dyDescent="0.3">
      <c r="A60" s="12" t="s">
        <v>39</v>
      </c>
      <c r="B60" s="12">
        <v>32</v>
      </c>
      <c r="C60" s="12" t="s">
        <v>585</v>
      </c>
      <c r="D60" s="80" t="s">
        <v>584</v>
      </c>
      <c r="E60" s="12"/>
      <c r="F60" s="2" t="s">
        <v>36</v>
      </c>
      <c r="G60" s="29" t="s">
        <v>47</v>
      </c>
      <c r="H60" s="33">
        <v>154000</v>
      </c>
      <c r="I60" s="34">
        <v>361500</v>
      </c>
      <c r="J60" s="14">
        <v>7230</v>
      </c>
      <c r="K60" s="12"/>
    </row>
    <row r="61" spans="1:11" x14ac:dyDescent="0.3">
      <c r="A61" s="16"/>
      <c r="B61" s="16"/>
      <c r="C61" s="16"/>
      <c r="D61" s="80" t="s">
        <v>584</v>
      </c>
      <c r="E61" s="16"/>
      <c r="F61" s="2" t="s">
        <v>35</v>
      </c>
      <c r="G61" s="29" t="s">
        <v>48</v>
      </c>
      <c r="H61" s="33">
        <v>205000</v>
      </c>
      <c r="I61" s="34"/>
      <c r="J61" s="17"/>
      <c r="K61" s="16"/>
    </row>
    <row r="62" spans="1:11" x14ac:dyDescent="0.3">
      <c r="A62" s="13"/>
      <c r="B62" s="13"/>
      <c r="C62" s="13"/>
      <c r="D62" s="80" t="s">
        <v>584</v>
      </c>
      <c r="E62" s="13"/>
      <c r="F62" s="2" t="s">
        <v>34</v>
      </c>
      <c r="G62" s="29" t="s">
        <v>49</v>
      </c>
      <c r="H62" s="33">
        <v>2500</v>
      </c>
      <c r="I62" s="35"/>
      <c r="J62" s="15"/>
      <c r="K62" s="13"/>
    </row>
    <row r="63" spans="1:11" x14ac:dyDescent="0.3">
      <c r="A63" s="2" t="s">
        <v>39</v>
      </c>
      <c r="B63" s="2">
        <v>33</v>
      </c>
      <c r="C63" s="3" t="s">
        <v>568</v>
      </c>
      <c r="D63" s="3" t="s">
        <v>586</v>
      </c>
      <c r="E63" s="3"/>
      <c r="F63" s="2" t="s">
        <v>36</v>
      </c>
      <c r="G63" s="29" t="s">
        <v>50</v>
      </c>
      <c r="H63" s="33">
        <v>33000</v>
      </c>
      <c r="I63" s="34">
        <v>33000</v>
      </c>
      <c r="J63" s="30">
        <v>660</v>
      </c>
      <c r="K63" s="2"/>
    </row>
    <row r="64" spans="1:11" ht="28.95" customHeight="1" x14ac:dyDescent="0.3">
      <c r="A64" s="12" t="s">
        <v>51</v>
      </c>
      <c r="B64" s="12">
        <v>34</v>
      </c>
      <c r="C64" s="12"/>
      <c r="D64" s="80" t="s">
        <v>584</v>
      </c>
      <c r="E64" s="12"/>
      <c r="F64" s="2" t="s">
        <v>36</v>
      </c>
      <c r="G64" s="29" t="s">
        <v>18</v>
      </c>
      <c r="H64" s="33">
        <v>5000</v>
      </c>
      <c r="I64" s="34">
        <v>7500</v>
      </c>
      <c r="J64" s="14">
        <v>150</v>
      </c>
      <c r="K64" s="12" t="s">
        <v>53</v>
      </c>
    </row>
    <row r="65" spans="1:11" x14ac:dyDescent="0.3">
      <c r="A65" s="13"/>
      <c r="B65" s="13"/>
      <c r="C65" s="13"/>
      <c r="D65" s="80" t="s">
        <v>584</v>
      </c>
      <c r="E65" s="13"/>
      <c r="F65" s="2" t="s">
        <v>35</v>
      </c>
      <c r="G65" s="29" t="s">
        <v>25</v>
      </c>
      <c r="H65" s="33">
        <v>2500</v>
      </c>
      <c r="I65" s="35"/>
      <c r="J65" s="15"/>
      <c r="K65" s="13"/>
    </row>
    <row r="66" spans="1:11" x14ac:dyDescent="0.3">
      <c r="A66" s="12" t="s">
        <v>51</v>
      </c>
      <c r="B66" s="12">
        <v>35</v>
      </c>
      <c r="C66" s="12"/>
      <c r="D66" s="80" t="s">
        <v>587</v>
      </c>
      <c r="E66" s="12"/>
      <c r="F66" s="2" t="s">
        <v>35</v>
      </c>
      <c r="G66" s="29" t="s">
        <v>54</v>
      </c>
      <c r="H66" s="33">
        <v>32500</v>
      </c>
      <c r="I66" s="34">
        <v>34500</v>
      </c>
      <c r="J66" s="14">
        <v>690</v>
      </c>
      <c r="K66" s="12"/>
    </row>
    <row r="67" spans="1:11" x14ac:dyDescent="0.3">
      <c r="A67" s="13"/>
      <c r="B67" s="13"/>
      <c r="C67" s="13"/>
      <c r="D67" s="80" t="s">
        <v>587</v>
      </c>
      <c r="E67" s="13"/>
      <c r="F67" s="2" t="s">
        <v>35</v>
      </c>
      <c r="G67" s="29" t="s">
        <v>12</v>
      </c>
      <c r="H67" s="33">
        <v>2000</v>
      </c>
      <c r="I67" s="34"/>
      <c r="J67" s="15"/>
      <c r="K67" s="13"/>
    </row>
    <row r="68" spans="1:11" x14ac:dyDescent="0.3">
      <c r="A68" s="12" t="s">
        <v>51</v>
      </c>
      <c r="B68" s="12">
        <v>36</v>
      </c>
      <c r="C68" s="12"/>
      <c r="D68" s="55" t="s">
        <v>588</v>
      </c>
      <c r="E68" s="12"/>
      <c r="F68" s="2" t="s">
        <v>35</v>
      </c>
      <c r="G68" s="29" t="s">
        <v>55</v>
      </c>
      <c r="H68" s="33">
        <v>15000</v>
      </c>
      <c r="I68" s="35">
        <v>54000</v>
      </c>
      <c r="J68" s="14">
        <v>1080</v>
      </c>
      <c r="K68" s="12"/>
    </row>
    <row r="69" spans="1:11" x14ac:dyDescent="0.3">
      <c r="A69" s="13"/>
      <c r="B69" s="13"/>
      <c r="C69" s="13"/>
      <c r="D69" s="55" t="s">
        <v>588</v>
      </c>
      <c r="E69" s="13"/>
      <c r="F69" s="2" t="s">
        <v>36</v>
      </c>
      <c r="G69" s="29" t="s">
        <v>56</v>
      </c>
      <c r="H69" s="33">
        <v>39000</v>
      </c>
      <c r="I69" s="34"/>
      <c r="J69" s="15"/>
      <c r="K69" s="13"/>
    </row>
    <row r="70" spans="1:11" x14ac:dyDescent="0.3">
      <c r="A70" s="12" t="s">
        <v>51</v>
      </c>
      <c r="B70" s="12">
        <v>37</v>
      </c>
      <c r="C70" s="12"/>
      <c r="D70" s="80" t="s">
        <v>942</v>
      </c>
      <c r="E70" s="12"/>
      <c r="F70" s="2" t="s">
        <v>35</v>
      </c>
      <c r="G70" s="29" t="s">
        <v>55</v>
      </c>
      <c r="H70" s="33">
        <v>15000</v>
      </c>
      <c r="I70" s="34">
        <v>19000</v>
      </c>
      <c r="J70" s="14">
        <v>380</v>
      </c>
      <c r="K70" s="12"/>
    </row>
    <row r="71" spans="1:11" x14ac:dyDescent="0.3">
      <c r="A71" s="13"/>
      <c r="B71" s="13"/>
      <c r="C71" s="13"/>
      <c r="D71" s="80" t="s">
        <v>942</v>
      </c>
      <c r="E71" s="13"/>
      <c r="F71" s="2" t="s">
        <v>36</v>
      </c>
      <c r="G71" s="29" t="s">
        <v>29</v>
      </c>
      <c r="H71" s="33">
        <v>4000</v>
      </c>
      <c r="I71" s="35"/>
      <c r="J71" s="15"/>
      <c r="K71" s="13"/>
    </row>
    <row r="72" spans="1:11" x14ac:dyDescent="0.3">
      <c r="A72" s="12" t="s">
        <v>51</v>
      </c>
      <c r="B72" s="12">
        <v>38</v>
      </c>
      <c r="C72" s="12"/>
      <c r="D72" s="80" t="s">
        <v>589</v>
      </c>
      <c r="E72" s="12"/>
      <c r="F72" s="2" t="s">
        <v>35</v>
      </c>
      <c r="G72" s="29" t="s">
        <v>57</v>
      </c>
      <c r="H72" s="33">
        <v>47500</v>
      </c>
      <c r="I72" s="34">
        <v>61500</v>
      </c>
      <c r="J72" s="14">
        <v>1230</v>
      </c>
      <c r="K72" s="12"/>
    </row>
    <row r="73" spans="1:11" x14ac:dyDescent="0.3">
      <c r="A73" s="13"/>
      <c r="B73" s="13"/>
      <c r="C73" s="13"/>
      <c r="D73" s="80" t="s">
        <v>589</v>
      </c>
      <c r="E73" s="13"/>
      <c r="F73" s="2" t="s">
        <v>36</v>
      </c>
      <c r="G73" s="29" t="s">
        <v>58</v>
      </c>
      <c r="H73" s="33">
        <v>14000</v>
      </c>
      <c r="I73" s="34"/>
      <c r="J73" s="15"/>
      <c r="K73" s="13"/>
    </row>
    <row r="74" spans="1:11" x14ac:dyDescent="0.3">
      <c r="A74" s="12" t="s">
        <v>51</v>
      </c>
      <c r="B74" s="12">
        <v>39</v>
      </c>
      <c r="C74" s="12" t="s">
        <v>568</v>
      </c>
      <c r="D74" s="80" t="s">
        <v>590</v>
      </c>
      <c r="E74" s="12"/>
      <c r="F74" s="2" t="s">
        <v>36</v>
      </c>
      <c r="G74" s="29" t="s">
        <v>59</v>
      </c>
      <c r="H74" s="33">
        <v>19000</v>
      </c>
      <c r="I74" s="35">
        <v>29000</v>
      </c>
      <c r="J74" s="14">
        <v>580</v>
      </c>
      <c r="K74" s="12"/>
    </row>
    <row r="75" spans="1:11" x14ac:dyDescent="0.3">
      <c r="A75" s="13"/>
      <c r="B75" s="13"/>
      <c r="C75" s="13"/>
      <c r="D75" s="80" t="s">
        <v>590</v>
      </c>
      <c r="E75" s="13"/>
      <c r="F75" s="2" t="s">
        <v>35</v>
      </c>
      <c r="G75" s="29" t="s">
        <v>60</v>
      </c>
      <c r="H75" s="33">
        <v>10000</v>
      </c>
      <c r="I75" s="34"/>
      <c r="J75" s="15"/>
      <c r="K75" s="13"/>
    </row>
    <row r="76" spans="1:11" ht="28.8" x14ac:dyDescent="0.3">
      <c r="A76" s="12" t="s">
        <v>51</v>
      </c>
      <c r="B76" s="12">
        <v>40</v>
      </c>
      <c r="C76" s="12" t="s">
        <v>591</v>
      </c>
      <c r="D76" s="80" t="s">
        <v>943</v>
      </c>
      <c r="E76" s="12"/>
      <c r="F76" s="2" t="s">
        <v>36</v>
      </c>
      <c r="G76" s="29" t="s">
        <v>61</v>
      </c>
      <c r="H76" s="33">
        <v>18000</v>
      </c>
      <c r="I76" s="34">
        <v>20500</v>
      </c>
      <c r="J76" s="14">
        <v>410</v>
      </c>
      <c r="K76" s="12"/>
    </row>
    <row r="77" spans="1:11" x14ac:dyDescent="0.3">
      <c r="A77" s="13"/>
      <c r="B77" s="13"/>
      <c r="C77" s="13"/>
      <c r="D77" s="80" t="s">
        <v>943</v>
      </c>
      <c r="E77" s="13"/>
      <c r="F77" s="2" t="s">
        <v>35</v>
      </c>
      <c r="G77" s="29" t="s">
        <v>25</v>
      </c>
      <c r="H77" s="33">
        <v>2500</v>
      </c>
      <c r="I77" s="35"/>
      <c r="J77" s="15"/>
      <c r="K77" s="13"/>
    </row>
    <row r="78" spans="1:11" ht="28.8" x14ac:dyDescent="0.3">
      <c r="A78" s="12" t="s">
        <v>51</v>
      </c>
      <c r="B78" s="12">
        <v>41</v>
      </c>
      <c r="C78" s="12" t="s">
        <v>592</v>
      </c>
      <c r="D78" s="80" t="s">
        <v>944</v>
      </c>
      <c r="E78" s="12"/>
      <c r="F78" s="2" t="s">
        <v>35</v>
      </c>
      <c r="G78" s="2" t="s">
        <v>41</v>
      </c>
      <c r="H78" s="33">
        <v>17500</v>
      </c>
      <c r="I78" s="34">
        <v>52500</v>
      </c>
      <c r="J78" s="14">
        <v>1050</v>
      </c>
      <c r="K78" s="12"/>
    </row>
    <row r="79" spans="1:11" x14ac:dyDescent="0.3">
      <c r="A79" s="13"/>
      <c r="B79" s="13"/>
      <c r="C79" s="13"/>
      <c r="D79" s="80" t="s">
        <v>944</v>
      </c>
      <c r="E79" s="13"/>
      <c r="F79" s="2" t="s">
        <v>36</v>
      </c>
      <c r="G79" s="2" t="s">
        <v>62</v>
      </c>
      <c r="H79" s="33">
        <v>35000</v>
      </c>
      <c r="I79" s="34"/>
      <c r="J79" s="15"/>
      <c r="K79" s="13"/>
    </row>
    <row r="80" spans="1:11" x14ac:dyDescent="0.3">
      <c r="A80" s="12" t="s">
        <v>51</v>
      </c>
      <c r="B80" s="12">
        <v>42</v>
      </c>
      <c r="C80" s="12" t="s">
        <v>568</v>
      </c>
      <c r="D80" s="80" t="s">
        <v>593</v>
      </c>
      <c r="E80" s="12"/>
      <c r="F80" s="2" t="s">
        <v>35</v>
      </c>
      <c r="G80" s="2" t="s">
        <v>8</v>
      </c>
      <c r="H80" s="33">
        <v>12500</v>
      </c>
      <c r="I80" s="35">
        <v>15500</v>
      </c>
      <c r="J80" s="14">
        <v>310</v>
      </c>
      <c r="K80" s="12"/>
    </row>
    <row r="81" spans="1:11" x14ac:dyDescent="0.3">
      <c r="A81" s="13"/>
      <c r="B81" s="13"/>
      <c r="C81" s="13"/>
      <c r="D81" s="80" t="s">
        <v>593</v>
      </c>
      <c r="E81" s="13"/>
      <c r="F81" s="2" t="s">
        <v>36</v>
      </c>
      <c r="G81" s="2" t="s">
        <v>63</v>
      </c>
      <c r="H81" s="33">
        <v>3000</v>
      </c>
      <c r="I81" s="34"/>
      <c r="J81" s="15"/>
      <c r="K81" s="13"/>
    </row>
    <row r="82" spans="1:11" x14ac:dyDescent="0.3">
      <c r="A82" s="12" t="s">
        <v>51</v>
      </c>
      <c r="B82" s="12">
        <v>43</v>
      </c>
      <c r="C82" s="12"/>
      <c r="D82" s="80" t="s">
        <v>905</v>
      </c>
      <c r="E82" s="12"/>
      <c r="F82" s="2" t="s">
        <v>35</v>
      </c>
      <c r="G82" s="2" t="s">
        <v>64</v>
      </c>
      <c r="H82" s="33">
        <v>85000</v>
      </c>
      <c r="I82" s="34">
        <v>169000</v>
      </c>
      <c r="J82" s="14">
        <v>3380</v>
      </c>
      <c r="K82" s="12"/>
    </row>
    <row r="83" spans="1:11" x14ac:dyDescent="0.3">
      <c r="A83" s="13"/>
      <c r="B83" s="13"/>
      <c r="C83" s="13"/>
      <c r="D83" s="80" t="s">
        <v>905</v>
      </c>
      <c r="E83" s="13"/>
      <c r="F83" s="2" t="s">
        <v>36</v>
      </c>
      <c r="G83" s="2" t="s">
        <v>65</v>
      </c>
      <c r="H83" s="33">
        <v>84000</v>
      </c>
      <c r="I83" s="35"/>
      <c r="J83" s="15"/>
      <c r="K83" s="13"/>
    </row>
    <row r="84" spans="1:11" x14ac:dyDescent="0.3">
      <c r="A84" s="2" t="s">
        <v>51</v>
      </c>
      <c r="B84" s="2">
        <v>44</v>
      </c>
      <c r="C84" s="2"/>
      <c r="D84" s="2" t="s">
        <v>594</v>
      </c>
      <c r="E84" s="2"/>
      <c r="F84" s="2" t="s">
        <v>35</v>
      </c>
      <c r="G84" s="2" t="s">
        <v>27</v>
      </c>
      <c r="H84" s="33">
        <v>15000</v>
      </c>
      <c r="I84" s="34">
        <v>15000</v>
      </c>
      <c r="J84" s="30">
        <v>300</v>
      </c>
      <c r="K84" s="2"/>
    </row>
    <row r="85" spans="1:11" x14ac:dyDescent="0.3">
      <c r="A85" s="12" t="s">
        <v>51</v>
      </c>
      <c r="B85" s="12">
        <v>45</v>
      </c>
      <c r="C85" s="12"/>
      <c r="D85" s="80" t="s">
        <v>948</v>
      </c>
      <c r="E85" s="12"/>
      <c r="F85" s="2" t="s">
        <v>35</v>
      </c>
      <c r="G85" s="2" t="s">
        <v>41</v>
      </c>
      <c r="H85" s="33">
        <v>17500</v>
      </c>
      <c r="I85" s="34">
        <v>28500</v>
      </c>
      <c r="J85" s="14">
        <v>570</v>
      </c>
      <c r="K85" s="12"/>
    </row>
    <row r="86" spans="1:11" x14ac:dyDescent="0.3">
      <c r="A86" s="13"/>
      <c r="B86" s="13"/>
      <c r="C86" s="13"/>
      <c r="D86" s="80" t="s">
        <v>948</v>
      </c>
      <c r="E86" s="13"/>
      <c r="F86" s="2" t="s">
        <v>36</v>
      </c>
      <c r="G86" s="2" t="s">
        <v>45</v>
      </c>
      <c r="H86" s="33">
        <v>11000</v>
      </c>
      <c r="I86" s="35"/>
      <c r="J86" s="15"/>
      <c r="K86" s="13"/>
    </row>
    <row r="87" spans="1:11" x14ac:dyDescent="0.3">
      <c r="A87" s="12" t="s">
        <v>51</v>
      </c>
      <c r="B87" s="12">
        <v>46</v>
      </c>
      <c r="C87" s="12" t="s">
        <v>568</v>
      </c>
      <c r="D87" s="80" t="s">
        <v>949</v>
      </c>
      <c r="E87" s="12"/>
      <c r="F87" s="2" t="s">
        <v>35</v>
      </c>
      <c r="G87" s="2" t="s">
        <v>28</v>
      </c>
      <c r="H87" s="40">
        <v>22500</v>
      </c>
      <c r="I87" s="34">
        <f>SUM(H87:H88)</f>
        <v>24068</v>
      </c>
      <c r="J87" s="14">
        <v>481</v>
      </c>
      <c r="K87" s="12"/>
    </row>
    <row r="88" spans="1:11" x14ac:dyDescent="0.3">
      <c r="A88" s="13"/>
      <c r="B88" s="13"/>
      <c r="C88" s="13"/>
      <c r="D88" s="80" t="s">
        <v>949</v>
      </c>
      <c r="E88" s="13"/>
      <c r="F88" s="2" t="s">
        <v>34</v>
      </c>
      <c r="G88" s="2" t="s">
        <v>66</v>
      </c>
      <c r="H88" s="40">
        <v>1568</v>
      </c>
      <c r="I88" s="34"/>
      <c r="J88" s="15"/>
      <c r="K88" s="13"/>
    </row>
    <row r="89" spans="1:11" x14ac:dyDescent="0.3">
      <c r="A89" s="12" t="s">
        <v>67</v>
      </c>
      <c r="B89" s="12">
        <v>47</v>
      </c>
      <c r="C89" s="12"/>
      <c r="D89" s="80" t="s">
        <v>595</v>
      </c>
      <c r="E89" s="12"/>
      <c r="F89" s="2" t="s">
        <v>35</v>
      </c>
      <c r="G89" s="2" t="s">
        <v>60</v>
      </c>
      <c r="H89" s="33">
        <v>10000</v>
      </c>
      <c r="I89" s="35">
        <v>13500</v>
      </c>
      <c r="J89" s="14">
        <v>270</v>
      </c>
      <c r="K89" s="12"/>
    </row>
    <row r="90" spans="1:11" x14ac:dyDescent="0.3">
      <c r="A90" s="16"/>
      <c r="B90" s="16"/>
      <c r="C90" s="16"/>
      <c r="D90" s="80" t="s">
        <v>595</v>
      </c>
      <c r="E90" s="16"/>
      <c r="F90" s="2" t="s">
        <v>34</v>
      </c>
      <c r="G90" s="2" t="s">
        <v>49</v>
      </c>
      <c r="H90" s="33">
        <v>2500</v>
      </c>
      <c r="I90" s="34"/>
      <c r="J90" s="17"/>
      <c r="K90" s="16"/>
    </row>
    <row r="91" spans="1:11" x14ac:dyDescent="0.3">
      <c r="A91" s="13"/>
      <c r="B91" s="13"/>
      <c r="C91" s="13"/>
      <c r="D91" s="80" t="s">
        <v>595</v>
      </c>
      <c r="E91" s="13"/>
      <c r="F91" s="2" t="s">
        <v>36</v>
      </c>
      <c r="G91" s="2" t="s">
        <v>16</v>
      </c>
      <c r="H91" s="33">
        <v>1000</v>
      </c>
      <c r="I91" s="34"/>
      <c r="J91" s="15"/>
      <c r="K91" s="13"/>
    </row>
    <row r="92" spans="1:11" x14ac:dyDescent="0.3">
      <c r="A92" s="12" t="s">
        <v>67</v>
      </c>
      <c r="B92" s="12">
        <v>48</v>
      </c>
      <c r="C92" s="12"/>
      <c r="D92" s="80" t="s">
        <v>596</v>
      </c>
      <c r="E92" s="12"/>
      <c r="F92" s="2" t="s">
        <v>36</v>
      </c>
      <c r="G92" s="2" t="s">
        <v>68</v>
      </c>
      <c r="H92" s="33">
        <v>29000</v>
      </c>
      <c r="I92" s="35">
        <v>41500</v>
      </c>
      <c r="J92" s="14">
        <v>830</v>
      </c>
      <c r="K92" s="12"/>
    </row>
    <row r="93" spans="1:11" x14ac:dyDescent="0.3">
      <c r="A93" s="13"/>
      <c r="B93" s="13"/>
      <c r="C93" s="13"/>
      <c r="D93" s="80" t="s">
        <v>596</v>
      </c>
      <c r="E93" s="13"/>
      <c r="F93" s="2" t="s">
        <v>35</v>
      </c>
      <c r="G93" s="2" t="s">
        <v>8</v>
      </c>
      <c r="H93" s="33">
        <v>12500</v>
      </c>
      <c r="I93" s="34"/>
      <c r="J93" s="15"/>
      <c r="K93" s="13"/>
    </row>
    <row r="94" spans="1:11" ht="28.8" x14ac:dyDescent="0.3">
      <c r="A94" s="2" t="s">
        <v>67</v>
      </c>
      <c r="B94" s="2">
        <v>49</v>
      </c>
      <c r="C94" s="2" t="s">
        <v>552</v>
      </c>
      <c r="D94" s="2" t="s">
        <v>571</v>
      </c>
      <c r="E94" s="2"/>
      <c r="F94" s="2" t="s">
        <v>35</v>
      </c>
      <c r="G94" s="2" t="s">
        <v>13</v>
      </c>
      <c r="H94" s="33">
        <v>5000</v>
      </c>
      <c r="I94" s="34">
        <v>5000</v>
      </c>
      <c r="J94" s="30">
        <v>100</v>
      </c>
      <c r="K94" s="2"/>
    </row>
    <row r="95" spans="1:11" ht="28.95" customHeight="1" x14ac:dyDescent="0.3">
      <c r="A95" s="12" t="s">
        <v>67</v>
      </c>
      <c r="B95" s="12">
        <v>50</v>
      </c>
      <c r="C95" s="12" t="s">
        <v>552</v>
      </c>
      <c r="D95" s="80" t="s">
        <v>597</v>
      </c>
      <c r="E95" s="12"/>
      <c r="F95" s="2" t="s">
        <v>35</v>
      </c>
      <c r="G95" s="2" t="s">
        <v>672</v>
      </c>
      <c r="H95" s="33">
        <v>192500</v>
      </c>
      <c r="I95" s="35">
        <v>346000</v>
      </c>
      <c r="J95" s="14">
        <v>6920</v>
      </c>
      <c r="K95" s="12"/>
    </row>
    <row r="96" spans="1:11" x14ac:dyDescent="0.3">
      <c r="A96" s="16"/>
      <c r="B96" s="16"/>
      <c r="C96" s="16"/>
      <c r="D96" s="80" t="s">
        <v>597</v>
      </c>
      <c r="E96" s="16"/>
      <c r="F96" s="2" t="s">
        <v>36</v>
      </c>
      <c r="G96" s="2" t="s">
        <v>69</v>
      </c>
      <c r="H96" s="33">
        <v>151000</v>
      </c>
      <c r="I96" s="34"/>
      <c r="J96" s="17"/>
      <c r="K96" s="16"/>
    </row>
    <row r="97" spans="1:11" x14ac:dyDescent="0.3">
      <c r="A97" s="13"/>
      <c r="B97" s="13"/>
      <c r="C97" s="13"/>
      <c r="D97" s="80" t="s">
        <v>597</v>
      </c>
      <c r="E97" s="13"/>
      <c r="F97" s="2" t="s">
        <v>34</v>
      </c>
      <c r="G97" s="2" t="s">
        <v>49</v>
      </c>
      <c r="H97" s="33">
        <v>2500</v>
      </c>
      <c r="I97" s="34"/>
      <c r="J97" s="15"/>
      <c r="K97" s="13"/>
    </row>
    <row r="98" spans="1:11" x14ac:dyDescent="0.3">
      <c r="A98" s="12" t="s">
        <v>67</v>
      </c>
      <c r="B98" s="12">
        <v>51</v>
      </c>
      <c r="C98" s="12" t="s">
        <v>568</v>
      </c>
      <c r="D98" s="80" t="s">
        <v>598</v>
      </c>
      <c r="E98" s="12"/>
      <c r="F98" s="2" t="s">
        <v>35</v>
      </c>
      <c r="G98" s="2" t="s">
        <v>31</v>
      </c>
      <c r="H98" s="33">
        <v>62500</v>
      </c>
      <c r="I98" s="35">
        <v>145000</v>
      </c>
      <c r="J98" s="14">
        <v>2900</v>
      </c>
      <c r="K98" s="12"/>
    </row>
    <row r="99" spans="1:11" x14ac:dyDescent="0.3">
      <c r="A99" s="16"/>
      <c r="B99" s="16"/>
      <c r="C99" s="16"/>
      <c r="D99" s="80" t="s">
        <v>598</v>
      </c>
      <c r="E99" s="16"/>
      <c r="F99" s="2" t="s">
        <v>34</v>
      </c>
      <c r="G99" s="2" t="s">
        <v>49</v>
      </c>
      <c r="H99" s="33">
        <v>2500</v>
      </c>
      <c r="I99" s="34"/>
      <c r="J99" s="17"/>
      <c r="K99" s="16"/>
    </row>
    <row r="100" spans="1:11" x14ac:dyDescent="0.3">
      <c r="A100" s="13"/>
      <c r="B100" s="13"/>
      <c r="C100" s="13"/>
      <c r="D100" s="80" t="s">
        <v>598</v>
      </c>
      <c r="E100" s="13"/>
      <c r="F100" s="2" t="s">
        <v>36</v>
      </c>
      <c r="G100" s="2" t="s">
        <v>70</v>
      </c>
      <c r="H100" s="33">
        <v>80000</v>
      </c>
      <c r="I100" s="34"/>
      <c r="J100" s="15"/>
      <c r="K100" s="13"/>
    </row>
    <row r="101" spans="1:11" x14ac:dyDescent="0.3">
      <c r="A101" s="12" t="s">
        <v>67</v>
      </c>
      <c r="B101" s="12">
        <v>52</v>
      </c>
      <c r="C101" s="12"/>
      <c r="D101" s="80" t="s">
        <v>599</v>
      </c>
      <c r="E101" s="12"/>
      <c r="F101" s="2" t="s">
        <v>35</v>
      </c>
      <c r="G101" s="2" t="s">
        <v>71</v>
      </c>
      <c r="H101" s="33">
        <v>25000</v>
      </c>
      <c r="I101" s="35">
        <v>39500</v>
      </c>
      <c r="J101" s="14">
        <v>790</v>
      </c>
      <c r="K101" s="12"/>
    </row>
    <row r="102" spans="1:11" x14ac:dyDescent="0.3">
      <c r="A102" s="16"/>
      <c r="B102" s="16"/>
      <c r="C102" s="16"/>
      <c r="D102" s="80" t="s">
        <v>599</v>
      </c>
      <c r="E102" s="16"/>
      <c r="F102" s="2" t="s">
        <v>34</v>
      </c>
      <c r="G102" s="2" t="s">
        <v>20</v>
      </c>
      <c r="H102" s="33">
        <v>7500</v>
      </c>
      <c r="I102" s="34"/>
      <c r="J102" s="17"/>
      <c r="K102" s="16"/>
    </row>
    <row r="103" spans="1:11" x14ac:dyDescent="0.3">
      <c r="A103" s="13"/>
      <c r="B103" s="13"/>
      <c r="C103" s="13"/>
      <c r="D103" s="80" t="s">
        <v>599</v>
      </c>
      <c r="E103" s="13"/>
      <c r="F103" s="2" t="s">
        <v>36</v>
      </c>
      <c r="G103" s="2" t="s">
        <v>21</v>
      </c>
      <c r="H103" s="33">
        <v>7000</v>
      </c>
      <c r="I103" s="34"/>
      <c r="J103" s="15"/>
      <c r="K103" s="13"/>
    </row>
    <row r="104" spans="1:11" x14ac:dyDescent="0.3">
      <c r="A104" s="12" t="s">
        <v>67</v>
      </c>
      <c r="B104" s="12">
        <v>53</v>
      </c>
      <c r="C104" s="12"/>
      <c r="D104" s="80" t="s">
        <v>600</v>
      </c>
      <c r="E104" s="12"/>
      <c r="F104" s="2" t="s">
        <v>35</v>
      </c>
      <c r="G104" s="2" t="s">
        <v>15</v>
      </c>
      <c r="H104" s="33">
        <v>82500</v>
      </c>
      <c r="I104" s="35">
        <v>181000</v>
      </c>
      <c r="J104" s="14">
        <v>3620</v>
      </c>
      <c r="K104" s="12"/>
    </row>
    <row r="105" spans="1:11" x14ac:dyDescent="0.3">
      <c r="A105" s="16"/>
      <c r="B105" s="16"/>
      <c r="C105" s="16" t="s">
        <v>568</v>
      </c>
      <c r="D105" s="80" t="s">
        <v>600</v>
      </c>
      <c r="E105" s="16"/>
      <c r="F105" s="2" t="s">
        <v>34</v>
      </c>
      <c r="G105" s="2" t="s">
        <v>20</v>
      </c>
      <c r="H105" s="33">
        <v>7500</v>
      </c>
      <c r="I105" s="34"/>
      <c r="J105" s="17"/>
      <c r="K105" s="16"/>
    </row>
    <row r="106" spans="1:11" x14ac:dyDescent="0.3">
      <c r="A106" s="13"/>
      <c r="B106" s="13"/>
      <c r="C106" s="13"/>
      <c r="D106" s="80" t="s">
        <v>600</v>
      </c>
      <c r="E106" s="13"/>
      <c r="F106" s="2" t="s">
        <v>36</v>
      </c>
      <c r="G106" s="2" t="s">
        <v>72</v>
      </c>
      <c r="H106" s="33">
        <v>91000</v>
      </c>
      <c r="I106" s="34"/>
      <c r="J106" s="15"/>
      <c r="K106" s="13"/>
    </row>
    <row r="107" spans="1:11" x14ac:dyDescent="0.3">
      <c r="A107" s="12" t="s">
        <v>67</v>
      </c>
      <c r="B107" s="12">
        <v>54</v>
      </c>
      <c r="C107" s="12"/>
      <c r="D107" s="80" t="s">
        <v>601</v>
      </c>
      <c r="E107" s="12"/>
      <c r="F107" s="2" t="s">
        <v>35</v>
      </c>
      <c r="G107" s="2" t="s">
        <v>8</v>
      </c>
      <c r="H107" s="33">
        <v>12500</v>
      </c>
      <c r="I107" s="35">
        <v>47200</v>
      </c>
      <c r="J107" s="14">
        <v>944</v>
      </c>
      <c r="K107" s="12"/>
    </row>
    <row r="108" spans="1:11" x14ac:dyDescent="0.3">
      <c r="A108" s="16"/>
      <c r="B108" s="16"/>
      <c r="C108" s="16"/>
      <c r="D108" s="80" t="s">
        <v>601</v>
      </c>
      <c r="E108" s="16"/>
      <c r="F108" s="2" t="s">
        <v>36</v>
      </c>
      <c r="G108" s="2" t="s">
        <v>73</v>
      </c>
      <c r="H108" s="33">
        <v>34000</v>
      </c>
      <c r="I108" s="34"/>
      <c r="J108" s="17"/>
      <c r="K108" s="16"/>
    </row>
    <row r="109" spans="1:11" x14ac:dyDescent="0.3">
      <c r="A109" s="13"/>
      <c r="B109" s="13"/>
      <c r="C109" s="13"/>
      <c r="D109" s="80" t="s">
        <v>601</v>
      </c>
      <c r="E109" s="13"/>
      <c r="F109" s="2" t="s">
        <v>34</v>
      </c>
      <c r="G109" s="2" t="s">
        <v>42</v>
      </c>
      <c r="H109" s="33">
        <v>700</v>
      </c>
      <c r="I109" s="34"/>
      <c r="J109" s="15"/>
      <c r="K109" s="13"/>
    </row>
    <row r="110" spans="1:11" x14ac:dyDescent="0.3">
      <c r="A110" s="12" t="s">
        <v>67</v>
      </c>
      <c r="B110" s="12">
        <v>55</v>
      </c>
      <c r="C110" s="12"/>
      <c r="D110" s="80" t="s">
        <v>602</v>
      </c>
      <c r="E110" s="12"/>
      <c r="F110" s="2" t="s">
        <v>35</v>
      </c>
      <c r="G110" s="2" t="s">
        <v>71</v>
      </c>
      <c r="H110" s="40">
        <v>25000</v>
      </c>
      <c r="I110" s="35">
        <v>32000</v>
      </c>
      <c r="J110" s="14">
        <v>840</v>
      </c>
      <c r="K110" s="12"/>
    </row>
    <row r="111" spans="1:11" x14ac:dyDescent="0.3">
      <c r="A111" s="13"/>
      <c r="B111" s="13"/>
      <c r="C111" s="13"/>
      <c r="D111" s="80" t="s">
        <v>602</v>
      </c>
      <c r="E111" s="13"/>
      <c r="F111" s="2" t="s">
        <v>36</v>
      </c>
      <c r="G111" s="2" t="s">
        <v>21</v>
      </c>
      <c r="H111" s="40">
        <v>7000</v>
      </c>
      <c r="I111" s="34"/>
      <c r="J111" s="15"/>
      <c r="K111" s="13"/>
    </row>
    <row r="112" spans="1:11" ht="28.8" x14ac:dyDescent="0.3">
      <c r="A112" s="2" t="s">
        <v>67</v>
      </c>
      <c r="B112" s="2">
        <v>56</v>
      </c>
      <c r="C112" s="2" t="s">
        <v>552</v>
      </c>
      <c r="D112" s="2" t="s">
        <v>603</v>
      </c>
      <c r="E112" s="2"/>
      <c r="F112" s="2" t="s">
        <v>35</v>
      </c>
      <c r="G112" s="2" t="s">
        <v>74</v>
      </c>
      <c r="H112" s="33">
        <v>40000</v>
      </c>
      <c r="I112" s="34">
        <v>40000</v>
      </c>
      <c r="J112" s="30">
        <v>800</v>
      </c>
      <c r="K112" s="2"/>
    </row>
    <row r="113" spans="1:11" x14ac:dyDescent="0.3">
      <c r="A113" s="12" t="s">
        <v>67</v>
      </c>
      <c r="B113" s="12">
        <v>57</v>
      </c>
      <c r="C113" s="12"/>
      <c r="D113" s="80" t="s">
        <v>931</v>
      </c>
      <c r="E113" s="12"/>
      <c r="F113" s="2" t="s">
        <v>35</v>
      </c>
      <c r="G113" s="2" t="s">
        <v>23</v>
      </c>
      <c r="H113" s="33">
        <v>30000</v>
      </c>
      <c r="I113" s="35">
        <v>35000</v>
      </c>
      <c r="J113" s="14">
        <v>700</v>
      </c>
      <c r="K113" s="12"/>
    </row>
    <row r="114" spans="1:11" x14ac:dyDescent="0.3">
      <c r="A114" s="13"/>
      <c r="B114" s="13"/>
      <c r="C114" s="13"/>
      <c r="D114" s="80" t="s">
        <v>931</v>
      </c>
      <c r="E114" s="13"/>
      <c r="F114" s="2" t="s">
        <v>36</v>
      </c>
      <c r="G114" s="2" t="s">
        <v>18</v>
      </c>
      <c r="H114" s="33">
        <v>5000</v>
      </c>
      <c r="I114" s="34"/>
      <c r="J114" s="15"/>
      <c r="K114" s="13"/>
    </row>
    <row r="115" spans="1:11" x14ac:dyDescent="0.3">
      <c r="A115" s="12" t="s">
        <v>75</v>
      </c>
      <c r="B115" s="12">
        <v>58</v>
      </c>
      <c r="C115" s="12"/>
      <c r="D115" s="80" t="s">
        <v>918</v>
      </c>
      <c r="E115" s="12"/>
      <c r="F115" s="2" t="s">
        <v>35</v>
      </c>
      <c r="G115" s="2" t="s">
        <v>60</v>
      </c>
      <c r="H115" s="33">
        <v>10000</v>
      </c>
      <c r="I115" s="34">
        <v>17000</v>
      </c>
      <c r="J115" s="14">
        <v>340</v>
      </c>
      <c r="K115" s="12"/>
    </row>
    <row r="116" spans="1:11" x14ac:dyDescent="0.3">
      <c r="A116" s="13"/>
      <c r="B116" s="13"/>
      <c r="C116" s="13"/>
      <c r="D116" s="80" t="s">
        <v>918</v>
      </c>
      <c r="E116" s="13"/>
      <c r="F116" s="2" t="s">
        <v>36</v>
      </c>
      <c r="G116" s="2" t="s">
        <v>21</v>
      </c>
      <c r="H116" s="33">
        <v>7000</v>
      </c>
      <c r="I116" s="35"/>
      <c r="J116" s="15"/>
      <c r="K116" s="13"/>
    </row>
    <row r="117" spans="1:11" x14ac:dyDescent="0.3">
      <c r="A117" s="12" t="s">
        <v>75</v>
      </c>
      <c r="B117" s="12">
        <v>59</v>
      </c>
      <c r="C117" s="12"/>
      <c r="D117" s="80" t="s">
        <v>604</v>
      </c>
      <c r="E117" s="12"/>
      <c r="F117" s="2" t="s">
        <v>35</v>
      </c>
      <c r="G117" s="2" t="s">
        <v>27</v>
      </c>
      <c r="H117" s="33">
        <v>15000</v>
      </c>
      <c r="I117" s="34">
        <v>37000</v>
      </c>
      <c r="J117" s="14">
        <v>740</v>
      </c>
      <c r="K117" s="12"/>
    </row>
    <row r="118" spans="1:11" x14ac:dyDescent="0.3">
      <c r="A118" s="13"/>
      <c r="B118" s="13"/>
      <c r="C118" s="13"/>
      <c r="D118" s="80" t="s">
        <v>604</v>
      </c>
      <c r="E118" s="13"/>
      <c r="F118" s="2" t="s">
        <v>36</v>
      </c>
      <c r="G118" s="2" t="s">
        <v>76</v>
      </c>
      <c r="H118" s="33">
        <v>22000</v>
      </c>
      <c r="I118" s="34"/>
      <c r="J118" s="15"/>
      <c r="K118" s="13"/>
    </row>
    <row r="119" spans="1:11" x14ac:dyDescent="0.3">
      <c r="A119" s="12" t="s">
        <v>75</v>
      </c>
      <c r="B119" s="12">
        <v>60</v>
      </c>
      <c r="C119" s="12"/>
      <c r="D119" s="84" t="s">
        <v>77</v>
      </c>
      <c r="E119" s="12"/>
      <c r="F119" s="2" t="s">
        <v>35</v>
      </c>
      <c r="G119" s="2" t="s">
        <v>78</v>
      </c>
      <c r="H119" s="33">
        <v>37500</v>
      </c>
      <c r="I119" s="35">
        <v>39500</v>
      </c>
      <c r="J119" s="14">
        <v>790</v>
      </c>
      <c r="K119" s="12"/>
    </row>
    <row r="120" spans="1:11" x14ac:dyDescent="0.3">
      <c r="A120" s="13"/>
      <c r="B120" s="13"/>
      <c r="C120" s="13"/>
      <c r="D120" s="84" t="s">
        <v>77</v>
      </c>
      <c r="E120" s="13"/>
      <c r="F120" s="2" t="s">
        <v>36</v>
      </c>
      <c r="G120" s="2" t="s">
        <v>12</v>
      </c>
      <c r="H120" s="33">
        <v>2000</v>
      </c>
      <c r="I120" s="34"/>
      <c r="J120" s="15"/>
      <c r="K120" s="13"/>
    </row>
    <row r="121" spans="1:11" x14ac:dyDescent="0.3">
      <c r="A121" s="12" t="s">
        <v>75</v>
      </c>
      <c r="B121" s="12">
        <v>61</v>
      </c>
      <c r="C121" s="12"/>
      <c r="D121" s="80" t="s">
        <v>605</v>
      </c>
      <c r="E121" s="12"/>
      <c r="F121" s="2" t="s">
        <v>35</v>
      </c>
      <c r="G121" s="2" t="s">
        <v>13</v>
      </c>
      <c r="H121" s="33">
        <v>5000</v>
      </c>
      <c r="I121" s="34">
        <v>36500</v>
      </c>
      <c r="J121" s="14">
        <v>730</v>
      </c>
      <c r="K121" s="12"/>
    </row>
    <row r="122" spans="1:11" x14ac:dyDescent="0.3">
      <c r="A122" s="16"/>
      <c r="B122" s="16"/>
      <c r="C122" s="16"/>
      <c r="D122" s="80" t="s">
        <v>605</v>
      </c>
      <c r="E122" s="16"/>
      <c r="F122" s="2" t="s">
        <v>36</v>
      </c>
      <c r="G122" s="2" t="s">
        <v>79</v>
      </c>
      <c r="H122" s="33">
        <v>25000</v>
      </c>
      <c r="I122" s="35"/>
      <c r="J122" s="17"/>
      <c r="K122" s="16"/>
    </row>
    <row r="123" spans="1:11" x14ac:dyDescent="0.3">
      <c r="A123" s="13"/>
      <c r="B123" s="13"/>
      <c r="C123" s="13"/>
      <c r="D123" s="80" t="s">
        <v>605</v>
      </c>
      <c r="E123" s="13"/>
      <c r="F123" s="2" t="s">
        <v>34</v>
      </c>
      <c r="G123" s="2" t="s">
        <v>80</v>
      </c>
      <c r="H123" s="33">
        <v>6510</v>
      </c>
      <c r="I123" s="34"/>
      <c r="J123" s="15"/>
      <c r="K123" s="13"/>
    </row>
    <row r="124" spans="1:11" ht="14.4" customHeight="1" x14ac:dyDescent="0.3">
      <c r="A124" s="12" t="s">
        <v>75</v>
      </c>
      <c r="B124" s="12">
        <v>62</v>
      </c>
      <c r="C124" s="149"/>
      <c r="D124" s="80" t="s">
        <v>606</v>
      </c>
      <c r="E124" s="149" t="s">
        <v>607</v>
      </c>
      <c r="F124" s="2" t="s">
        <v>35</v>
      </c>
      <c r="G124" s="2" t="s">
        <v>41</v>
      </c>
      <c r="H124" s="33">
        <v>17500</v>
      </c>
      <c r="I124" s="34">
        <v>29500</v>
      </c>
      <c r="J124" s="14">
        <v>590</v>
      </c>
      <c r="K124" s="12"/>
    </row>
    <row r="125" spans="1:11" x14ac:dyDescent="0.3">
      <c r="A125" s="13"/>
      <c r="B125" s="13"/>
      <c r="C125" s="151"/>
      <c r="D125" s="80" t="s">
        <v>606</v>
      </c>
      <c r="E125" s="151"/>
      <c r="F125" s="2" t="s">
        <v>36</v>
      </c>
      <c r="G125" s="2" t="s">
        <v>26</v>
      </c>
      <c r="H125" s="33">
        <v>12000</v>
      </c>
      <c r="I125" s="35"/>
      <c r="J125" s="15"/>
      <c r="K125" s="13"/>
    </row>
    <row r="126" spans="1:11" x14ac:dyDescent="0.3">
      <c r="A126" s="12" t="s">
        <v>75</v>
      </c>
      <c r="B126" s="12">
        <v>63</v>
      </c>
      <c r="C126" s="12"/>
      <c r="D126" s="80" t="s">
        <v>608</v>
      </c>
      <c r="E126" s="12"/>
      <c r="F126" s="2" t="s">
        <v>35</v>
      </c>
      <c r="G126" s="2" t="s">
        <v>71</v>
      </c>
      <c r="H126" s="33">
        <v>25000</v>
      </c>
      <c r="I126" s="34">
        <v>42700</v>
      </c>
      <c r="J126" s="14">
        <v>854</v>
      </c>
      <c r="K126" s="12"/>
    </row>
    <row r="127" spans="1:11" x14ac:dyDescent="0.3">
      <c r="A127" s="16"/>
      <c r="B127" s="16"/>
      <c r="C127" s="16"/>
      <c r="D127" s="80" t="s">
        <v>608</v>
      </c>
      <c r="E127" s="16"/>
      <c r="F127" s="2" t="s">
        <v>36</v>
      </c>
      <c r="G127" s="2" t="s">
        <v>44</v>
      </c>
      <c r="H127" s="33">
        <v>17000</v>
      </c>
      <c r="I127" s="34"/>
      <c r="J127" s="17"/>
      <c r="K127" s="16"/>
    </row>
    <row r="128" spans="1:11" x14ac:dyDescent="0.3">
      <c r="A128" s="13"/>
      <c r="B128" s="13"/>
      <c r="C128" s="13"/>
      <c r="D128" s="80" t="s">
        <v>608</v>
      </c>
      <c r="E128" s="13"/>
      <c r="F128" s="2" t="s">
        <v>34</v>
      </c>
      <c r="G128" s="2" t="s">
        <v>42</v>
      </c>
      <c r="H128" s="33">
        <v>700</v>
      </c>
      <c r="I128" s="35"/>
      <c r="J128" s="15"/>
      <c r="K128" s="13"/>
    </row>
    <row r="129" spans="1:11" ht="14.4" customHeight="1" x14ac:dyDescent="0.3">
      <c r="A129" s="12" t="s">
        <v>75</v>
      </c>
      <c r="B129" s="12">
        <v>64</v>
      </c>
      <c r="C129" s="2"/>
      <c r="D129" s="80" t="s">
        <v>609</v>
      </c>
      <c r="E129" s="149" t="s">
        <v>610</v>
      </c>
      <c r="F129" s="2" t="s">
        <v>35</v>
      </c>
      <c r="G129" s="2" t="s">
        <v>81</v>
      </c>
      <c r="H129" s="33">
        <v>27500</v>
      </c>
      <c r="I129" s="34">
        <v>77500</v>
      </c>
      <c r="J129" s="14">
        <v>1550</v>
      </c>
      <c r="K129" s="12"/>
    </row>
    <row r="130" spans="1:11" x14ac:dyDescent="0.3">
      <c r="A130" s="13"/>
      <c r="B130" s="13"/>
      <c r="C130" s="2"/>
      <c r="D130" s="80" t="s">
        <v>609</v>
      </c>
      <c r="E130" s="151"/>
      <c r="F130" s="2" t="s">
        <v>36</v>
      </c>
      <c r="G130" s="2" t="s">
        <v>82</v>
      </c>
      <c r="H130" s="33">
        <v>50000</v>
      </c>
      <c r="I130" s="34"/>
      <c r="J130" s="15"/>
      <c r="K130" s="13"/>
    </row>
    <row r="131" spans="1:11" x14ac:dyDescent="0.3">
      <c r="A131" s="12" t="s">
        <v>75</v>
      </c>
      <c r="B131" s="12">
        <v>65</v>
      </c>
      <c r="C131" s="12"/>
      <c r="D131" s="80" t="s">
        <v>611</v>
      </c>
      <c r="E131" s="12"/>
      <c r="F131" s="2" t="s">
        <v>35</v>
      </c>
      <c r="G131" s="2" t="s">
        <v>83</v>
      </c>
      <c r="H131" s="33">
        <v>210000</v>
      </c>
      <c r="I131" s="35">
        <v>290000</v>
      </c>
      <c r="J131" s="14">
        <v>5800</v>
      </c>
      <c r="K131" s="12"/>
    </row>
    <row r="132" spans="1:11" x14ac:dyDescent="0.3">
      <c r="A132" s="16"/>
      <c r="B132" s="16"/>
      <c r="C132" s="16"/>
      <c r="D132" s="80" t="s">
        <v>611</v>
      </c>
      <c r="E132" s="16"/>
      <c r="F132" s="2" t="s">
        <v>36</v>
      </c>
      <c r="G132" s="2" t="s">
        <v>84</v>
      </c>
      <c r="H132" s="33">
        <v>70000</v>
      </c>
      <c r="I132" s="34"/>
      <c r="J132" s="17"/>
      <c r="K132" s="16"/>
    </row>
    <row r="133" spans="1:11" x14ac:dyDescent="0.3">
      <c r="A133" s="13"/>
      <c r="B133" s="13"/>
      <c r="C133" s="13"/>
      <c r="D133" s="80" t="s">
        <v>611</v>
      </c>
      <c r="E133" s="13"/>
      <c r="F133" s="2" t="s">
        <v>34</v>
      </c>
      <c r="G133" s="2" t="s">
        <v>85</v>
      </c>
      <c r="H133" s="33">
        <v>10000</v>
      </c>
      <c r="I133" s="34"/>
      <c r="J133" s="15"/>
      <c r="K133" s="13"/>
    </row>
    <row r="134" spans="1:11" x14ac:dyDescent="0.3">
      <c r="A134" s="12" t="s">
        <v>75</v>
      </c>
      <c r="B134" s="12">
        <v>66</v>
      </c>
      <c r="C134" s="12"/>
      <c r="D134" s="80" t="s">
        <v>612</v>
      </c>
      <c r="E134" s="12"/>
      <c r="F134" s="2" t="s">
        <v>35</v>
      </c>
      <c r="G134" s="2" t="s">
        <v>6</v>
      </c>
      <c r="H134" s="33">
        <v>55000</v>
      </c>
      <c r="I134" s="35">
        <v>104000</v>
      </c>
      <c r="J134" s="14">
        <v>2080</v>
      </c>
      <c r="K134" s="12"/>
    </row>
    <row r="135" spans="1:11" x14ac:dyDescent="0.3">
      <c r="A135" s="13"/>
      <c r="B135" s="13"/>
      <c r="C135" s="13"/>
      <c r="D135" s="80" t="s">
        <v>612</v>
      </c>
      <c r="E135" s="13"/>
      <c r="F135" s="2" t="s">
        <v>36</v>
      </c>
      <c r="G135" s="2" t="s">
        <v>33</v>
      </c>
      <c r="H135" s="33">
        <v>49000</v>
      </c>
      <c r="I135" s="34"/>
      <c r="J135" s="15"/>
      <c r="K135" s="13"/>
    </row>
    <row r="136" spans="1:11" x14ac:dyDescent="0.3">
      <c r="A136" s="2" t="s">
        <v>86</v>
      </c>
      <c r="B136" s="2">
        <v>67</v>
      </c>
      <c r="C136" s="2"/>
      <c r="D136" s="2" t="s">
        <v>613</v>
      </c>
      <c r="E136" s="2"/>
      <c r="F136" s="2" t="s">
        <v>36</v>
      </c>
      <c r="G136" s="2" t="s">
        <v>21</v>
      </c>
      <c r="H136" s="33">
        <v>7000</v>
      </c>
      <c r="I136" s="34">
        <v>7000</v>
      </c>
      <c r="J136" s="30">
        <v>140</v>
      </c>
      <c r="K136" s="2"/>
    </row>
    <row r="137" spans="1:11" x14ac:dyDescent="0.3">
      <c r="A137" s="2" t="s">
        <v>86</v>
      </c>
      <c r="B137" s="2">
        <v>68</v>
      </c>
      <c r="C137" s="2"/>
      <c r="D137" s="2" t="s">
        <v>612</v>
      </c>
      <c r="E137" s="2"/>
      <c r="F137" s="2" t="s">
        <v>35</v>
      </c>
      <c r="G137" s="2" t="s">
        <v>87</v>
      </c>
      <c r="H137" s="3">
        <v>4000</v>
      </c>
      <c r="I137" s="35">
        <v>4000</v>
      </c>
      <c r="J137" s="30">
        <v>80</v>
      </c>
      <c r="K137" s="2"/>
    </row>
    <row r="138" spans="1:11" ht="30" customHeight="1" x14ac:dyDescent="0.3">
      <c r="A138" s="12" t="s">
        <v>86</v>
      </c>
      <c r="B138" s="12">
        <v>69</v>
      </c>
      <c r="C138" s="12"/>
      <c r="D138" s="80" t="s">
        <v>614</v>
      </c>
      <c r="E138" s="12"/>
      <c r="F138" s="2" t="s">
        <v>35</v>
      </c>
      <c r="G138" s="2" t="s">
        <v>88</v>
      </c>
      <c r="H138" s="3">
        <v>2000</v>
      </c>
      <c r="I138" s="147">
        <v>4500</v>
      </c>
      <c r="J138" s="14">
        <v>90</v>
      </c>
      <c r="K138" s="12"/>
    </row>
    <row r="139" spans="1:11" ht="28.8" x14ac:dyDescent="0.3">
      <c r="A139" s="13"/>
      <c r="B139" s="13"/>
      <c r="C139" s="13"/>
      <c r="D139" s="80" t="s">
        <v>614</v>
      </c>
      <c r="E139" s="13"/>
      <c r="F139" s="2" t="s">
        <v>34</v>
      </c>
      <c r="G139" s="2" t="s">
        <v>37</v>
      </c>
      <c r="H139" s="3">
        <v>2500</v>
      </c>
      <c r="I139" s="148"/>
      <c r="J139" s="15"/>
      <c r="K139" s="13"/>
    </row>
    <row r="140" spans="1:11" ht="14.4" customHeight="1" x14ac:dyDescent="0.3">
      <c r="A140" s="12" t="s">
        <v>86</v>
      </c>
      <c r="B140" s="12">
        <v>70</v>
      </c>
      <c r="C140" s="2"/>
      <c r="D140" s="80" t="s">
        <v>615</v>
      </c>
      <c r="E140" s="149" t="s">
        <v>616</v>
      </c>
      <c r="F140" s="2" t="s">
        <v>35</v>
      </c>
      <c r="G140" s="2" t="s">
        <v>81</v>
      </c>
      <c r="H140" s="33">
        <v>27500</v>
      </c>
      <c r="I140" s="35">
        <v>40500</v>
      </c>
      <c r="J140" s="14">
        <v>810</v>
      </c>
      <c r="K140" s="12"/>
    </row>
    <row r="141" spans="1:11" x14ac:dyDescent="0.3">
      <c r="A141" s="13"/>
      <c r="B141" s="13"/>
      <c r="C141" s="2"/>
      <c r="D141" s="80" t="s">
        <v>615</v>
      </c>
      <c r="E141" s="151"/>
      <c r="F141" s="2" t="s">
        <v>36</v>
      </c>
      <c r="G141" s="2" t="s">
        <v>7</v>
      </c>
      <c r="H141" s="33">
        <v>13000</v>
      </c>
      <c r="I141" s="34"/>
      <c r="J141" s="15"/>
      <c r="K141" s="13"/>
    </row>
    <row r="142" spans="1:11" x14ac:dyDescent="0.3">
      <c r="A142" s="12" t="s">
        <v>86</v>
      </c>
      <c r="B142" s="12">
        <v>71</v>
      </c>
      <c r="C142" s="12"/>
      <c r="D142" s="80" t="s">
        <v>617</v>
      </c>
      <c r="E142" s="12"/>
      <c r="F142" s="2" t="s">
        <v>35</v>
      </c>
      <c r="G142" s="2" t="s">
        <v>6</v>
      </c>
      <c r="H142" s="33">
        <v>55000</v>
      </c>
      <c r="I142" s="34">
        <v>119600</v>
      </c>
      <c r="J142" s="62">
        <v>2392</v>
      </c>
      <c r="K142" s="12" t="s">
        <v>669</v>
      </c>
    </row>
    <row r="143" spans="1:11" x14ac:dyDescent="0.3">
      <c r="A143" s="16"/>
      <c r="B143" s="16"/>
      <c r="C143" s="16" t="s">
        <v>568</v>
      </c>
      <c r="D143" s="80" t="s">
        <v>617</v>
      </c>
      <c r="E143" s="16"/>
      <c r="F143" s="2" t="s">
        <v>36</v>
      </c>
      <c r="G143" s="2" t="s">
        <v>89</v>
      </c>
      <c r="H143" s="33">
        <v>62100</v>
      </c>
      <c r="I143" s="35"/>
      <c r="J143" s="17"/>
      <c r="K143" s="16"/>
    </row>
    <row r="144" spans="1:11" x14ac:dyDescent="0.3">
      <c r="A144" s="13"/>
      <c r="B144" s="13"/>
      <c r="C144" s="13"/>
      <c r="D144" s="80" t="s">
        <v>617</v>
      </c>
      <c r="E144" s="13"/>
      <c r="F144" s="2" t="s">
        <v>34</v>
      </c>
      <c r="G144" s="2" t="s">
        <v>49</v>
      </c>
      <c r="H144" s="33">
        <v>2500</v>
      </c>
      <c r="I144" s="34"/>
      <c r="J144" s="15"/>
      <c r="K144" s="13"/>
    </row>
    <row r="145" spans="1:11" x14ac:dyDescent="0.3">
      <c r="A145" s="12" t="s">
        <v>86</v>
      </c>
      <c r="B145" s="12">
        <v>72</v>
      </c>
      <c r="C145" s="12" t="s">
        <v>568</v>
      </c>
      <c r="D145" s="80" t="s">
        <v>618</v>
      </c>
      <c r="E145" s="12"/>
      <c r="F145" s="2" t="s">
        <v>36</v>
      </c>
      <c r="G145" s="2" t="s">
        <v>90</v>
      </c>
      <c r="H145" s="33">
        <v>42000</v>
      </c>
      <c r="I145" s="34">
        <v>44500</v>
      </c>
      <c r="J145" s="14">
        <v>890</v>
      </c>
      <c r="K145" s="12"/>
    </row>
    <row r="146" spans="1:11" x14ac:dyDescent="0.3">
      <c r="A146" s="13"/>
      <c r="B146" s="13"/>
      <c r="C146" s="13"/>
      <c r="D146" s="80" t="s">
        <v>618</v>
      </c>
      <c r="E146" s="13"/>
      <c r="F146" s="2" t="s">
        <v>35</v>
      </c>
      <c r="G146" s="2" t="s">
        <v>25</v>
      </c>
      <c r="H146" s="33">
        <v>2500</v>
      </c>
      <c r="I146" s="35"/>
      <c r="J146" s="15"/>
      <c r="K146" s="13"/>
    </row>
    <row r="147" spans="1:11" x14ac:dyDescent="0.3">
      <c r="A147" s="12" t="s">
        <v>86</v>
      </c>
      <c r="B147" s="12">
        <v>73</v>
      </c>
      <c r="C147" s="12"/>
      <c r="D147" s="80" t="s">
        <v>907</v>
      </c>
      <c r="E147" s="12"/>
      <c r="F147" s="2" t="s">
        <v>35</v>
      </c>
      <c r="G147" s="2" t="s">
        <v>91</v>
      </c>
      <c r="H147" s="33">
        <v>30000</v>
      </c>
      <c r="I147" s="34">
        <v>46000</v>
      </c>
      <c r="J147" s="14">
        <v>920</v>
      </c>
      <c r="K147" s="12"/>
    </row>
    <row r="148" spans="1:11" x14ac:dyDescent="0.3">
      <c r="A148" s="13"/>
      <c r="B148" s="13"/>
      <c r="C148" s="13"/>
      <c r="D148" s="80" t="s">
        <v>907</v>
      </c>
      <c r="E148" s="13"/>
      <c r="F148" s="2" t="s">
        <v>36</v>
      </c>
      <c r="G148" s="2" t="s">
        <v>92</v>
      </c>
      <c r="H148" s="33">
        <v>16000</v>
      </c>
      <c r="I148" s="34"/>
      <c r="J148" s="15"/>
      <c r="K148" s="13"/>
    </row>
    <row r="149" spans="1:11" x14ac:dyDescent="0.3">
      <c r="A149" s="12" t="s">
        <v>86</v>
      </c>
      <c r="B149" s="12">
        <v>74</v>
      </c>
      <c r="C149" s="12" t="s">
        <v>568</v>
      </c>
      <c r="D149" s="80" t="s">
        <v>569</v>
      </c>
      <c r="E149" s="12"/>
      <c r="F149" s="2" t="s">
        <v>34</v>
      </c>
      <c r="G149" s="2" t="s">
        <v>85</v>
      </c>
      <c r="H149" s="33">
        <v>10000</v>
      </c>
      <c r="I149" s="35">
        <v>11000</v>
      </c>
      <c r="J149" s="14">
        <v>220</v>
      </c>
      <c r="K149" s="12"/>
    </row>
    <row r="150" spans="1:11" x14ac:dyDescent="0.3">
      <c r="A150" s="13"/>
      <c r="B150" s="13"/>
      <c r="C150" s="13"/>
      <c r="D150" s="80" t="s">
        <v>569</v>
      </c>
      <c r="E150" s="13"/>
      <c r="F150" s="2" t="s">
        <v>36</v>
      </c>
      <c r="G150" s="2" t="s">
        <v>16</v>
      </c>
      <c r="H150" s="33">
        <v>1000</v>
      </c>
      <c r="I150" s="34"/>
      <c r="J150" s="15"/>
      <c r="K150" s="13"/>
    </row>
    <row r="151" spans="1:11" x14ac:dyDescent="0.3">
      <c r="A151" s="12" t="s">
        <v>86</v>
      </c>
      <c r="B151" s="12">
        <v>75</v>
      </c>
      <c r="C151" s="12"/>
      <c r="D151" s="80" t="s">
        <v>619</v>
      </c>
      <c r="E151" s="12"/>
      <c r="F151" s="2" t="s">
        <v>35</v>
      </c>
      <c r="G151" s="2" t="s">
        <v>93</v>
      </c>
      <c r="H151" s="33">
        <v>20000</v>
      </c>
      <c r="I151" s="34">
        <v>27000</v>
      </c>
      <c r="J151" s="14">
        <v>540</v>
      </c>
      <c r="K151" s="12"/>
    </row>
    <row r="152" spans="1:11" x14ac:dyDescent="0.3">
      <c r="A152" s="13"/>
      <c r="B152" s="13"/>
      <c r="C152" s="13"/>
      <c r="D152" s="80" t="s">
        <v>619</v>
      </c>
      <c r="E152" s="13"/>
      <c r="F152" s="2" t="s">
        <v>36</v>
      </c>
      <c r="G152" s="2" t="s">
        <v>21</v>
      </c>
      <c r="H152" s="33">
        <v>7000</v>
      </c>
      <c r="I152" s="35"/>
      <c r="J152" s="15"/>
      <c r="K152" s="13"/>
    </row>
    <row r="153" spans="1:11" x14ac:dyDescent="0.3">
      <c r="A153" s="2" t="s">
        <v>86</v>
      </c>
      <c r="B153" s="2">
        <v>76</v>
      </c>
      <c r="C153" s="2"/>
      <c r="D153" s="2" t="s">
        <v>607</v>
      </c>
      <c r="E153" s="2"/>
      <c r="F153" s="2" t="s">
        <v>36</v>
      </c>
      <c r="G153" s="2" t="s">
        <v>26</v>
      </c>
      <c r="H153" s="33">
        <v>12000</v>
      </c>
      <c r="I153" s="34">
        <v>12000</v>
      </c>
      <c r="J153" s="30">
        <v>240</v>
      </c>
      <c r="K153" s="2"/>
    </row>
    <row r="154" spans="1:11" x14ac:dyDescent="0.3">
      <c r="A154" s="12" t="s">
        <v>86</v>
      </c>
      <c r="B154" s="12">
        <v>77</v>
      </c>
      <c r="C154" s="12" t="s">
        <v>568</v>
      </c>
      <c r="D154" s="80" t="s">
        <v>584</v>
      </c>
      <c r="E154" s="12"/>
      <c r="F154" s="2" t="s">
        <v>35</v>
      </c>
      <c r="G154" s="2" t="s">
        <v>27</v>
      </c>
      <c r="H154" s="33">
        <v>15000</v>
      </c>
      <c r="I154" s="34">
        <v>31000</v>
      </c>
      <c r="J154" s="14">
        <v>620</v>
      </c>
      <c r="K154" s="12"/>
    </row>
    <row r="155" spans="1:11" x14ac:dyDescent="0.3">
      <c r="A155" s="13"/>
      <c r="B155" s="13"/>
      <c r="C155" s="13"/>
      <c r="D155" s="80" t="s">
        <v>584</v>
      </c>
      <c r="E155" s="13"/>
      <c r="F155" s="2" t="s">
        <v>36</v>
      </c>
      <c r="G155" s="2" t="s">
        <v>92</v>
      </c>
      <c r="H155" s="33">
        <v>16000</v>
      </c>
      <c r="I155" s="35"/>
      <c r="J155" s="15"/>
      <c r="K155" s="13"/>
    </row>
    <row r="156" spans="1:11" x14ac:dyDescent="0.3">
      <c r="A156" s="2" t="s">
        <v>86</v>
      </c>
      <c r="B156" s="2">
        <v>78</v>
      </c>
      <c r="C156" s="2"/>
      <c r="D156" s="2" t="s">
        <v>620</v>
      </c>
      <c r="E156" s="2"/>
      <c r="F156" s="2" t="s">
        <v>36</v>
      </c>
      <c r="G156" s="2" t="s">
        <v>94</v>
      </c>
      <c r="H156" s="33">
        <v>26000</v>
      </c>
      <c r="I156" s="34">
        <v>26000</v>
      </c>
      <c r="J156" s="30">
        <v>520</v>
      </c>
      <c r="K156" s="2"/>
    </row>
    <row r="157" spans="1:11" x14ac:dyDescent="0.3">
      <c r="A157" s="12" t="s">
        <v>95</v>
      </c>
      <c r="B157" s="12">
        <v>79</v>
      </c>
      <c r="C157" s="12"/>
      <c r="D157" s="80" t="s">
        <v>621</v>
      </c>
      <c r="E157" s="12"/>
      <c r="F157" s="2" t="s">
        <v>35</v>
      </c>
      <c r="G157" s="2" t="s">
        <v>96</v>
      </c>
      <c r="H157" s="33">
        <v>135000</v>
      </c>
      <c r="I157" s="34">
        <v>233500</v>
      </c>
      <c r="J157" s="14">
        <v>4670</v>
      </c>
      <c r="K157" s="12"/>
    </row>
    <row r="158" spans="1:11" ht="28.8" x14ac:dyDescent="0.3">
      <c r="A158" s="16"/>
      <c r="B158" s="16"/>
      <c r="C158" s="16" t="s">
        <v>552</v>
      </c>
      <c r="D158" s="80" t="s">
        <v>621</v>
      </c>
      <c r="E158" s="16"/>
      <c r="F158" s="2" t="s">
        <v>36</v>
      </c>
      <c r="G158" s="2" t="s">
        <v>97</v>
      </c>
      <c r="H158" s="33">
        <v>96000</v>
      </c>
      <c r="I158" s="35"/>
      <c r="J158" s="17"/>
      <c r="K158" s="16"/>
    </row>
    <row r="159" spans="1:11" x14ac:dyDescent="0.3">
      <c r="A159" s="13"/>
      <c r="B159" s="13"/>
      <c r="C159" s="13"/>
      <c r="D159" s="80" t="s">
        <v>621</v>
      </c>
      <c r="E159" s="13"/>
      <c r="F159" s="2" t="s">
        <v>34</v>
      </c>
      <c r="G159" s="2" t="s">
        <v>49</v>
      </c>
      <c r="H159" s="33">
        <v>2500</v>
      </c>
      <c r="I159" s="34"/>
      <c r="J159" s="15"/>
      <c r="K159" s="13"/>
    </row>
    <row r="160" spans="1:11" ht="30" customHeight="1" x14ac:dyDescent="0.3">
      <c r="A160" s="12" t="s">
        <v>95</v>
      </c>
      <c r="B160" s="12">
        <v>80</v>
      </c>
      <c r="C160" s="12"/>
      <c r="D160" s="80" t="s">
        <v>622</v>
      </c>
      <c r="E160" s="12"/>
      <c r="F160" s="2" t="s">
        <v>35</v>
      </c>
      <c r="G160" s="2" t="s">
        <v>98</v>
      </c>
      <c r="H160" s="33">
        <v>32500</v>
      </c>
      <c r="I160" s="34">
        <v>33500</v>
      </c>
      <c r="J160" s="14">
        <v>670</v>
      </c>
      <c r="K160" s="12"/>
    </row>
    <row r="161" spans="1:11" x14ac:dyDescent="0.3">
      <c r="A161" s="13"/>
      <c r="B161" s="13"/>
      <c r="C161" s="13"/>
      <c r="D161" s="80" t="s">
        <v>622</v>
      </c>
      <c r="E161" s="13"/>
      <c r="F161" s="2" t="s">
        <v>36</v>
      </c>
      <c r="G161" s="2" t="s">
        <v>16</v>
      </c>
      <c r="H161" s="33">
        <v>1000</v>
      </c>
      <c r="I161" s="35"/>
      <c r="J161" s="15"/>
      <c r="K161" s="13"/>
    </row>
    <row r="162" spans="1:11" x14ac:dyDescent="0.3">
      <c r="A162" s="12" t="s">
        <v>95</v>
      </c>
      <c r="B162" s="12">
        <v>81</v>
      </c>
      <c r="C162" s="12"/>
      <c r="D162" s="80" t="s">
        <v>623</v>
      </c>
      <c r="E162" s="12"/>
      <c r="F162" s="2" t="s">
        <v>36</v>
      </c>
      <c r="G162" s="2" t="s">
        <v>73</v>
      </c>
      <c r="H162" s="33">
        <v>34000</v>
      </c>
      <c r="I162" s="34">
        <v>79000</v>
      </c>
      <c r="J162" s="14">
        <v>1580</v>
      </c>
      <c r="K162" s="12"/>
    </row>
    <row r="163" spans="1:11" x14ac:dyDescent="0.3">
      <c r="A163" s="16"/>
      <c r="B163" s="16"/>
      <c r="C163" s="16"/>
      <c r="D163" s="80" t="s">
        <v>623</v>
      </c>
      <c r="E163" s="16"/>
      <c r="F163" s="2" t="s">
        <v>35</v>
      </c>
      <c r="G163" s="2" t="s">
        <v>99</v>
      </c>
      <c r="H163" s="33">
        <v>42500</v>
      </c>
      <c r="I163" s="34"/>
      <c r="J163" s="17"/>
      <c r="K163" s="16"/>
    </row>
    <row r="164" spans="1:11" x14ac:dyDescent="0.3">
      <c r="A164" s="13"/>
      <c r="B164" s="13"/>
      <c r="C164" s="13"/>
      <c r="D164" s="80" t="s">
        <v>623</v>
      </c>
      <c r="E164" s="13"/>
      <c r="F164" s="2" t="s">
        <v>34</v>
      </c>
      <c r="G164" s="2" t="s">
        <v>49</v>
      </c>
      <c r="H164" s="33">
        <v>2500</v>
      </c>
      <c r="I164" s="35"/>
      <c r="J164" s="15"/>
      <c r="K164" s="13"/>
    </row>
    <row r="165" spans="1:11" ht="28.8" x14ac:dyDescent="0.3">
      <c r="A165" s="12" t="s">
        <v>95</v>
      </c>
      <c r="B165" s="12">
        <v>82</v>
      </c>
      <c r="C165" s="12" t="s">
        <v>552</v>
      </c>
      <c r="D165" s="80" t="s">
        <v>624</v>
      </c>
      <c r="E165" s="12"/>
      <c r="F165" s="2" t="s">
        <v>35</v>
      </c>
      <c r="G165" s="2" t="s">
        <v>27</v>
      </c>
      <c r="H165" s="33">
        <v>15000</v>
      </c>
      <c r="I165" s="34">
        <v>29000</v>
      </c>
      <c r="J165" s="14">
        <v>580</v>
      </c>
      <c r="K165" s="12"/>
    </row>
    <row r="166" spans="1:11" x14ac:dyDescent="0.3">
      <c r="A166" s="13"/>
      <c r="B166" s="13"/>
      <c r="C166" s="13"/>
      <c r="D166" s="80" t="s">
        <v>624</v>
      </c>
      <c r="E166" s="13"/>
      <c r="F166" s="2" t="s">
        <v>36</v>
      </c>
      <c r="G166" s="2" t="s">
        <v>58</v>
      </c>
      <c r="H166" s="33">
        <v>14000</v>
      </c>
      <c r="I166" s="34"/>
      <c r="J166" s="15"/>
      <c r="K166" s="13"/>
    </row>
    <row r="167" spans="1:11" x14ac:dyDescent="0.3">
      <c r="A167" s="12" t="s">
        <v>95</v>
      </c>
      <c r="B167" s="12">
        <v>83</v>
      </c>
      <c r="C167" s="12"/>
      <c r="D167" s="80" t="s">
        <v>625</v>
      </c>
      <c r="E167" s="12"/>
      <c r="F167" s="2" t="s">
        <v>35</v>
      </c>
      <c r="G167" s="2" t="s">
        <v>71</v>
      </c>
      <c r="H167" s="33">
        <v>25000</v>
      </c>
      <c r="I167" s="35">
        <v>34500</v>
      </c>
      <c r="J167" s="14">
        <v>690</v>
      </c>
      <c r="K167" s="12"/>
    </row>
    <row r="168" spans="1:11" ht="28.8" x14ac:dyDescent="0.3">
      <c r="A168" s="16"/>
      <c r="B168" s="16"/>
      <c r="C168" s="16" t="s">
        <v>552</v>
      </c>
      <c r="D168" s="80" t="s">
        <v>625</v>
      </c>
      <c r="E168" s="16"/>
      <c r="F168" s="2" t="s">
        <v>34</v>
      </c>
      <c r="G168" s="2" t="s">
        <v>49</v>
      </c>
      <c r="H168" s="33">
        <v>2500</v>
      </c>
      <c r="I168" s="34"/>
      <c r="J168" s="17"/>
      <c r="K168" s="16"/>
    </row>
    <row r="169" spans="1:11" x14ac:dyDescent="0.3">
      <c r="A169" s="13"/>
      <c r="B169" s="13"/>
      <c r="C169" s="13"/>
      <c r="D169" s="80" t="s">
        <v>625</v>
      </c>
      <c r="E169" s="13"/>
      <c r="F169" s="2" t="s">
        <v>36</v>
      </c>
      <c r="G169" s="2" t="s">
        <v>21</v>
      </c>
      <c r="H169" s="33">
        <v>7000</v>
      </c>
      <c r="I169" s="34"/>
      <c r="J169" s="15"/>
      <c r="K169" s="13"/>
    </row>
    <row r="170" spans="1:11" x14ac:dyDescent="0.3">
      <c r="A170" s="12" t="s">
        <v>95</v>
      </c>
      <c r="B170" s="12">
        <v>84</v>
      </c>
      <c r="C170" s="12"/>
      <c r="D170" s="80" t="s">
        <v>945</v>
      </c>
      <c r="E170" s="12"/>
      <c r="F170" s="2" t="s">
        <v>35</v>
      </c>
      <c r="G170" s="2" t="s">
        <v>71</v>
      </c>
      <c r="H170" s="33">
        <v>25000</v>
      </c>
      <c r="I170" s="35">
        <v>49000</v>
      </c>
      <c r="J170" s="14">
        <v>980</v>
      </c>
      <c r="K170" s="12"/>
    </row>
    <row r="171" spans="1:11" x14ac:dyDescent="0.3">
      <c r="A171" s="16"/>
      <c r="B171" s="16"/>
      <c r="C171" s="16"/>
      <c r="D171" s="80" t="s">
        <v>945</v>
      </c>
      <c r="E171" s="16"/>
      <c r="F171" s="2" t="s">
        <v>34</v>
      </c>
      <c r="G171" s="2" t="s">
        <v>100</v>
      </c>
      <c r="H171" s="33">
        <v>5000</v>
      </c>
      <c r="I171" s="34"/>
      <c r="J171" s="17"/>
      <c r="K171" s="16"/>
    </row>
    <row r="172" spans="1:11" x14ac:dyDescent="0.3">
      <c r="A172" s="13"/>
      <c r="B172" s="13"/>
      <c r="C172" s="13"/>
      <c r="D172" s="80" t="s">
        <v>945</v>
      </c>
      <c r="E172" s="13"/>
      <c r="F172" s="2" t="s">
        <v>36</v>
      </c>
      <c r="G172" s="2" t="s">
        <v>59</v>
      </c>
      <c r="H172" s="33">
        <v>19000</v>
      </c>
      <c r="I172" s="34"/>
      <c r="J172" s="15"/>
      <c r="K172" s="13"/>
    </row>
    <row r="173" spans="1:11" x14ac:dyDescent="0.3">
      <c r="A173" s="12" t="s">
        <v>95</v>
      </c>
      <c r="B173" s="12">
        <v>85</v>
      </c>
      <c r="C173" s="12"/>
      <c r="D173" s="80" t="s">
        <v>626</v>
      </c>
      <c r="E173" s="12"/>
      <c r="F173" s="2" t="s">
        <v>35</v>
      </c>
      <c r="G173" s="2" t="s">
        <v>101</v>
      </c>
      <c r="H173" s="33">
        <v>72500</v>
      </c>
      <c r="I173" s="35">
        <v>95000</v>
      </c>
      <c r="J173" s="14">
        <v>1900</v>
      </c>
      <c r="K173" s="12"/>
    </row>
    <row r="174" spans="1:11" x14ac:dyDescent="0.3">
      <c r="A174" s="16"/>
      <c r="B174" s="16"/>
      <c r="C174" s="16" t="s">
        <v>568</v>
      </c>
      <c r="D174" s="80" t="s">
        <v>626</v>
      </c>
      <c r="E174" s="16"/>
      <c r="F174" s="2" t="s">
        <v>34</v>
      </c>
      <c r="G174" s="2" t="s">
        <v>49</v>
      </c>
      <c r="H174" s="33">
        <v>2500</v>
      </c>
      <c r="I174" s="34"/>
      <c r="J174" s="17"/>
      <c r="K174" s="16"/>
    </row>
    <row r="175" spans="1:11" x14ac:dyDescent="0.3">
      <c r="A175" s="13"/>
      <c r="B175" s="13"/>
      <c r="C175" s="13"/>
      <c r="D175" s="80" t="s">
        <v>626</v>
      </c>
      <c r="E175" s="13"/>
      <c r="F175" s="2" t="s">
        <v>36</v>
      </c>
      <c r="G175" s="2" t="s">
        <v>102</v>
      </c>
      <c r="H175" s="33">
        <v>20000</v>
      </c>
      <c r="I175" s="34"/>
      <c r="J175" s="15"/>
      <c r="K175" s="13"/>
    </row>
    <row r="176" spans="1:11" x14ac:dyDescent="0.3">
      <c r="A176" s="2" t="s">
        <v>95</v>
      </c>
      <c r="B176" s="2">
        <v>86</v>
      </c>
      <c r="C176" s="2" t="s">
        <v>576</v>
      </c>
      <c r="D176" s="2" t="s">
        <v>627</v>
      </c>
      <c r="E176" s="2"/>
      <c r="F176" s="2" t="s">
        <v>35</v>
      </c>
      <c r="G176" s="2" t="s">
        <v>8</v>
      </c>
      <c r="H176" s="33">
        <v>12500</v>
      </c>
      <c r="I176" s="35">
        <v>12500</v>
      </c>
      <c r="J176" s="30">
        <v>250</v>
      </c>
      <c r="K176" s="2"/>
    </row>
    <row r="177" spans="1:11" ht="28.8" x14ac:dyDescent="0.3">
      <c r="A177" s="12" t="s">
        <v>95</v>
      </c>
      <c r="B177" s="12">
        <v>87</v>
      </c>
      <c r="C177" s="56" t="s">
        <v>628</v>
      </c>
      <c r="D177" s="80" t="s">
        <v>906</v>
      </c>
      <c r="E177" s="13"/>
      <c r="F177" s="2" t="s">
        <v>35</v>
      </c>
      <c r="G177" s="2" t="s">
        <v>81</v>
      </c>
      <c r="H177" s="33">
        <v>27500</v>
      </c>
      <c r="I177" s="34">
        <v>29000</v>
      </c>
      <c r="J177" s="14">
        <v>580</v>
      </c>
      <c r="K177" s="12"/>
    </row>
    <row r="178" spans="1:11" x14ac:dyDescent="0.3">
      <c r="A178" s="13"/>
      <c r="B178" s="13"/>
      <c r="C178" s="13"/>
      <c r="D178" s="80" t="s">
        <v>906</v>
      </c>
      <c r="E178" s="13"/>
      <c r="F178" s="2" t="s">
        <v>34</v>
      </c>
      <c r="G178" s="2" t="s">
        <v>103</v>
      </c>
      <c r="H178" s="33">
        <v>1190</v>
      </c>
      <c r="I178" s="34"/>
      <c r="J178" s="15"/>
      <c r="K178" s="13"/>
    </row>
    <row r="179" spans="1:11" x14ac:dyDescent="0.3">
      <c r="A179" s="12" t="s">
        <v>104</v>
      </c>
      <c r="B179" s="12">
        <v>88</v>
      </c>
      <c r="C179" s="12"/>
      <c r="D179" s="80" t="s">
        <v>629</v>
      </c>
      <c r="E179" s="12"/>
      <c r="F179" s="2" t="s">
        <v>35</v>
      </c>
      <c r="G179" s="2" t="s">
        <v>105</v>
      </c>
      <c r="H179" s="33">
        <v>45000</v>
      </c>
      <c r="I179" s="35">
        <v>51000</v>
      </c>
      <c r="J179" s="14">
        <v>1020</v>
      </c>
      <c r="K179" s="12"/>
    </row>
    <row r="180" spans="1:11" x14ac:dyDescent="0.3">
      <c r="A180" s="13"/>
      <c r="B180" s="13"/>
      <c r="C180" s="13"/>
      <c r="D180" s="80" t="s">
        <v>629</v>
      </c>
      <c r="E180" s="13"/>
      <c r="F180" s="2" t="s">
        <v>36</v>
      </c>
      <c r="G180" s="2" t="s">
        <v>106</v>
      </c>
      <c r="H180" s="33">
        <v>6000</v>
      </c>
      <c r="I180" s="34"/>
      <c r="J180" s="15"/>
      <c r="K180" s="13"/>
    </row>
    <row r="181" spans="1:11" ht="28.8" x14ac:dyDescent="0.3">
      <c r="A181" s="2" t="s">
        <v>104</v>
      </c>
      <c r="B181" s="2">
        <v>89</v>
      </c>
      <c r="C181" s="2" t="s">
        <v>576</v>
      </c>
      <c r="D181" s="2" t="s">
        <v>741</v>
      </c>
      <c r="E181" s="2"/>
      <c r="F181" s="2" t="s">
        <v>35</v>
      </c>
      <c r="G181" s="2" t="s">
        <v>19</v>
      </c>
      <c r="H181" s="33">
        <v>7500</v>
      </c>
      <c r="I181" s="34">
        <v>7500</v>
      </c>
      <c r="J181" s="30">
        <v>150</v>
      </c>
      <c r="K181" s="2" t="s">
        <v>740</v>
      </c>
    </row>
    <row r="182" spans="1:11" ht="28.95" customHeight="1" x14ac:dyDescent="0.3">
      <c r="A182" s="12" t="s">
        <v>104</v>
      </c>
      <c r="B182" s="12">
        <v>90</v>
      </c>
      <c r="C182" s="12"/>
      <c r="D182" s="80" t="s">
        <v>826</v>
      </c>
      <c r="E182" s="12"/>
      <c r="F182" s="2" t="s">
        <v>35</v>
      </c>
      <c r="G182" s="2" t="s">
        <v>8</v>
      </c>
      <c r="H182" s="33">
        <v>12500</v>
      </c>
      <c r="I182" s="35">
        <v>29000</v>
      </c>
      <c r="J182" s="14">
        <v>580</v>
      </c>
      <c r="K182" s="12" t="s">
        <v>742</v>
      </c>
    </row>
    <row r="183" spans="1:11" x14ac:dyDescent="0.3">
      <c r="A183" s="16"/>
      <c r="B183" s="16"/>
      <c r="C183" s="16"/>
      <c r="D183" s="80" t="s">
        <v>826</v>
      </c>
      <c r="E183" s="16"/>
      <c r="F183" s="2" t="s">
        <v>34</v>
      </c>
      <c r="G183" s="2" t="s">
        <v>49</v>
      </c>
      <c r="H183" s="33">
        <v>2500</v>
      </c>
      <c r="I183" s="34"/>
      <c r="J183" s="17"/>
      <c r="K183" s="16"/>
    </row>
    <row r="184" spans="1:11" x14ac:dyDescent="0.3">
      <c r="A184" s="13"/>
      <c r="B184" s="13"/>
      <c r="C184" s="13"/>
      <c r="D184" s="80" t="s">
        <v>826</v>
      </c>
      <c r="E184" s="13"/>
      <c r="F184" s="2" t="s">
        <v>36</v>
      </c>
      <c r="G184" s="2" t="s">
        <v>58</v>
      </c>
      <c r="H184" s="33">
        <v>14000</v>
      </c>
      <c r="I184" s="37"/>
      <c r="J184" s="15"/>
      <c r="K184" s="13"/>
    </row>
    <row r="185" spans="1:11" x14ac:dyDescent="0.3">
      <c r="A185" s="2" t="s">
        <v>104</v>
      </c>
      <c r="B185" s="2">
        <v>91</v>
      </c>
      <c r="C185" s="2"/>
      <c r="D185" s="2" t="s">
        <v>551</v>
      </c>
      <c r="E185" s="2"/>
      <c r="F185" s="2" t="s">
        <v>35</v>
      </c>
      <c r="G185" s="2" t="s">
        <v>19</v>
      </c>
      <c r="H185" s="33">
        <v>7500</v>
      </c>
      <c r="I185" s="35">
        <v>7500</v>
      </c>
      <c r="J185" s="30">
        <v>150</v>
      </c>
      <c r="K185" s="2"/>
    </row>
    <row r="186" spans="1:11" x14ac:dyDescent="0.3">
      <c r="A186" s="12" t="s">
        <v>104</v>
      </c>
      <c r="B186" s="12">
        <v>92</v>
      </c>
      <c r="C186" s="12"/>
      <c r="D186" s="80" t="s">
        <v>630</v>
      </c>
      <c r="E186" s="12"/>
      <c r="F186" s="2" t="s">
        <v>35</v>
      </c>
      <c r="G186" s="2" t="s">
        <v>23</v>
      </c>
      <c r="H186" s="33">
        <v>30000</v>
      </c>
      <c r="I186" s="34">
        <v>34000</v>
      </c>
      <c r="J186" s="14">
        <v>680</v>
      </c>
      <c r="K186" s="12"/>
    </row>
    <row r="187" spans="1:11" x14ac:dyDescent="0.3">
      <c r="A187" s="16"/>
      <c r="B187" s="16"/>
      <c r="C187" s="16"/>
      <c r="D187" s="80" t="s">
        <v>630</v>
      </c>
      <c r="E187" s="16"/>
      <c r="F187" s="2" t="s">
        <v>36</v>
      </c>
      <c r="G187" s="2" t="s">
        <v>12</v>
      </c>
      <c r="H187" s="33">
        <v>2000</v>
      </c>
      <c r="I187" s="34"/>
      <c r="J187" s="17"/>
      <c r="K187" s="16"/>
    </row>
    <row r="188" spans="1:11" x14ac:dyDescent="0.3">
      <c r="A188" s="13"/>
      <c r="B188" s="13"/>
      <c r="C188" s="13"/>
      <c r="D188" s="80" t="s">
        <v>630</v>
      </c>
      <c r="E188" s="13"/>
      <c r="F188" s="2" t="s">
        <v>34</v>
      </c>
      <c r="G188" s="2" t="s">
        <v>107</v>
      </c>
      <c r="H188" s="33">
        <v>2100</v>
      </c>
      <c r="I188" s="35"/>
      <c r="J188" s="15"/>
      <c r="K188" s="13"/>
    </row>
    <row r="189" spans="1:11" ht="14.4" customHeight="1" x14ac:dyDescent="0.3">
      <c r="A189" s="12" t="s">
        <v>104</v>
      </c>
      <c r="B189" s="12">
        <v>93</v>
      </c>
      <c r="C189" s="2"/>
      <c r="D189" s="80" t="s">
        <v>631</v>
      </c>
      <c r="E189" s="170" t="s">
        <v>632</v>
      </c>
      <c r="F189" s="2" t="s">
        <v>35</v>
      </c>
      <c r="G189" s="2" t="s">
        <v>19</v>
      </c>
      <c r="H189" s="33">
        <v>7500</v>
      </c>
      <c r="I189" s="34">
        <v>82500</v>
      </c>
      <c r="J189" s="14">
        <v>1650</v>
      </c>
      <c r="K189" s="12"/>
    </row>
    <row r="190" spans="1:11" x14ac:dyDescent="0.3">
      <c r="A190" s="13"/>
      <c r="B190" s="13"/>
      <c r="C190" s="2"/>
      <c r="D190" s="80" t="s">
        <v>631</v>
      </c>
      <c r="E190" s="171"/>
      <c r="F190" s="2" t="s">
        <v>36</v>
      </c>
      <c r="G190" s="2" t="s">
        <v>108</v>
      </c>
      <c r="H190" s="33">
        <v>75000</v>
      </c>
      <c r="I190" s="34"/>
      <c r="J190" s="15"/>
      <c r="K190" s="13"/>
    </row>
    <row r="191" spans="1:11" x14ac:dyDescent="0.3">
      <c r="A191" s="12" t="s">
        <v>104</v>
      </c>
      <c r="B191" s="12">
        <v>94</v>
      </c>
      <c r="C191" s="12"/>
      <c r="D191" s="80" t="s">
        <v>633</v>
      </c>
      <c r="E191" s="12"/>
      <c r="F191" s="2" t="s">
        <v>35</v>
      </c>
      <c r="G191" s="2" t="s">
        <v>28</v>
      </c>
      <c r="H191" s="33">
        <v>22500</v>
      </c>
      <c r="I191" s="35">
        <v>50500</v>
      </c>
      <c r="J191" s="14">
        <v>1010</v>
      </c>
      <c r="K191" s="12"/>
    </row>
    <row r="192" spans="1:11" x14ac:dyDescent="0.3">
      <c r="A192" s="13"/>
      <c r="B192" s="13"/>
      <c r="C192" s="13"/>
      <c r="D192" s="80" t="s">
        <v>633</v>
      </c>
      <c r="E192" s="13"/>
      <c r="F192" s="2" t="s">
        <v>36</v>
      </c>
      <c r="G192" s="2" t="s">
        <v>24</v>
      </c>
      <c r="H192" s="33">
        <v>28000</v>
      </c>
      <c r="I192" s="34"/>
      <c r="J192" s="15"/>
      <c r="K192" s="13"/>
    </row>
    <row r="193" spans="1:11" x14ac:dyDescent="0.3">
      <c r="A193" s="12" t="s">
        <v>104</v>
      </c>
      <c r="B193" s="12">
        <v>95</v>
      </c>
      <c r="C193" s="12"/>
      <c r="D193" s="80" t="s">
        <v>634</v>
      </c>
      <c r="E193" s="12"/>
      <c r="F193" s="2" t="s">
        <v>35</v>
      </c>
      <c r="G193" s="2" t="s">
        <v>109</v>
      </c>
      <c r="H193" s="33">
        <v>172500</v>
      </c>
      <c r="I193" s="34">
        <v>227500</v>
      </c>
      <c r="J193" s="14">
        <v>4550</v>
      </c>
      <c r="K193" s="12"/>
    </row>
    <row r="194" spans="1:11" x14ac:dyDescent="0.3">
      <c r="A194" s="16"/>
      <c r="B194" s="16"/>
      <c r="C194" s="16"/>
      <c r="D194" s="80" t="s">
        <v>634</v>
      </c>
      <c r="E194" s="16"/>
      <c r="F194" s="2" t="s">
        <v>36</v>
      </c>
      <c r="G194" s="2" t="s">
        <v>82</v>
      </c>
      <c r="H194" s="33">
        <v>50000</v>
      </c>
      <c r="I194" s="37"/>
      <c r="J194" s="17"/>
      <c r="K194" s="16"/>
    </row>
    <row r="195" spans="1:11" x14ac:dyDescent="0.3">
      <c r="A195" s="13"/>
      <c r="B195" s="13"/>
      <c r="C195" s="13"/>
      <c r="D195" s="80" t="s">
        <v>634</v>
      </c>
      <c r="E195" s="13"/>
      <c r="F195" s="2" t="s">
        <v>34</v>
      </c>
      <c r="G195" s="2" t="s">
        <v>100</v>
      </c>
      <c r="H195" s="33">
        <v>5000</v>
      </c>
      <c r="I195" s="34"/>
      <c r="J195" s="15"/>
      <c r="K195" s="13"/>
    </row>
    <row r="196" spans="1:11" x14ac:dyDescent="0.3">
      <c r="A196" s="2" t="s">
        <v>104</v>
      </c>
      <c r="B196" s="2">
        <v>96</v>
      </c>
      <c r="C196" s="2"/>
      <c r="D196" s="2" t="s">
        <v>635</v>
      </c>
      <c r="E196" s="2"/>
      <c r="F196" s="2" t="s">
        <v>35</v>
      </c>
      <c r="G196" s="2" t="s">
        <v>25</v>
      </c>
      <c r="H196" s="33">
        <v>2500</v>
      </c>
      <c r="I196" s="34">
        <v>2500</v>
      </c>
      <c r="J196" s="30">
        <v>50</v>
      </c>
      <c r="K196" s="2"/>
    </row>
    <row r="197" spans="1:11" ht="28.8" x14ac:dyDescent="0.3">
      <c r="A197" s="12" t="s">
        <v>104</v>
      </c>
      <c r="B197" s="12">
        <v>97</v>
      </c>
      <c r="C197" s="12" t="s">
        <v>552</v>
      </c>
      <c r="D197" s="80" t="s">
        <v>636</v>
      </c>
      <c r="E197" s="12"/>
      <c r="F197" s="2" t="s">
        <v>35</v>
      </c>
      <c r="G197" s="2" t="s">
        <v>27</v>
      </c>
      <c r="H197" s="33">
        <v>15000</v>
      </c>
      <c r="I197" s="35">
        <v>41000</v>
      </c>
      <c r="J197" s="14">
        <v>820</v>
      </c>
      <c r="K197" s="12"/>
    </row>
    <row r="198" spans="1:11" x14ac:dyDescent="0.3">
      <c r="A198" s="13"/>
      <c r="B198" s="13"/>
      <c r="C198" s="13"/>
      <c r="D198" s="80" t="s">
        <v>636</v>
      </c>
      <c r="E198" s="13"/>
      <c r="F198" s="2" t="s">
        <v>36</v>
      </c>
      <c r="G198" s="2" t="s">
        <v>94</v>
      </c>
      <c r="H198" s="33">
        <v>26000</v>
      </c>
      <c r="I198" s="34"/>
      <c r="J198" s="15"/>
      <c r="K198" s="13"/>
    </row>
    <row r="199" spans="1:11" x14ac:dyDescent="0.3">
      <c r="A199" s="2" t="s">
        <v>104</v>
      </c>
      <c r="B199" s="2">
        <v>98</v>
      </c>
      <c r="C199" s="2"/>
      <c r="D199" s="2" t="s">
        <v>607</v>
      </c>
      <c r="E199" s="2"/>
      <c r="F199" s="2" t="s">
        <v>35</v>
      </c>
      <c r="G199" s="2" t="s">
        <v>19</v>
      </c>
      <c r="H199" s="33">
        <v>7500</v>
      </c>
      <c r="I199" s="34">
        <v>7500</v>
      </c>
      <c r="J199" s="30">
        <v>150</v>
      </c>
      <c r="K199" s="2"/>
    </row>
    <row r="200" spans="1:11" x14ac:dyDescent="0.3">
      <c r="A200" s="12" t="s">
        <v>104</v>
      </c>
      <c r="B200" s="12">
        <v>99</v>
      </c>
      <c r="C200" s="12"/>
      <c r="D200" s="80" t="s">
        <v>637</v>
      </c>
      <c r="E200" s="12"/>
      <c r="F200" s="2" t="s">
        <v>35</v>
      </c>
      <c r="G200" s="2" t="s">
        <v>110</v>
      </c>
      <c r="H200" s="33">
        <v>17500</v>
      </c>
      <c r="I200" s="35">
        <v>20500</v>
      </c>
      <c r="J200" s="14">
        <v>410</v>
      </c>
      <c r="K200" s="12"/>
    </row>
    <row r="201" spans="1:11" x14ac:dyDescent="0.3">
      <c r="A201" s="13"/>
      <c r="B201" s="13"/>
      <c r="C201" s="13"/>
      <c r="D201" s="80" t="s">
        <v>637</v>
      </c>
      <c r="E201" s="13"/>
      <c r="F201" s="2" t="s">
        <v>36</v>
      </c>
      <c r="G201" s="2" t="s">
        <v>63</v>
      </c>
      <c r="H201" s="33">
        <v>3000</v>
      </c>
      <c r="I201" s="34"/>
      <c r="J201" s="15"/>
      <c r="K201" s="13"/>
    </row>
    <row r="202" spans="1:11" ht="28.8" x14ac:dyDescent="0.3">
      <c r="A202" s="12" t="s">
        <v>111</v>
      </c>
      <c r="B202" s="12">
        <v>100</v>
      </c>
      <c r="C202" s="12" t="s">
        <v>591</v>
      </c>
      <c r="D202" s="80" t="s">
        <v>638</v>
      </c>
      <c r="E202" s="12"/>
      <c r="F202" s="2" t="s">
        <v>35</v>
      </c>
      <c r="G202" s="2" t="s">
        <v>27</v>
      </c>
      <c r="H202" s="33">
        <v>15000</v>
      </c>
      <c r="I202" s="34">
        <v>27000</v>
      </c>
      <c r="J202" s="14">
        <v>540</v>
      </c>
      <c r="K202" s="12"/>
    </row>
    <row r="203" spans="1:11" x14ac:dyDescent="0.3">
      <c r="A203" s="13"/>
      <c r="B203" s="13"/>
      <c r="C203" s="13"/>
      <c r="D203" s="80" t="s">
        <v>638</v>
      </c>
      <c r="E203" s="13"/>
      <c r="F203" s="2" t="s">
        <v>36</v>
      </c>
      <c r="G203" s="2" t="s">
        <v>26</v>
      </c>
      <c r="H203" s="33">
        <v>12000</v>
      </c>
      <c r="I203" s="35"/>
      <c r="J203" s="15"/>
      <c r="K203" s="13"/>
    </row>
    <row r="204" spans="1:11" ht="30" customHeight="1" x14ac:dyDescent="0.3">
      <c r="A204" s="149" t="s">
        <v>111</v>
      </c>
      <c r="B204" s="149">
        <v>101</v>
      </c>
      <c r="C204" s="149" t="s">
        <v>568</v>
      </c>
      <c r="D204" s="80" t="s">
        <v>639</v>
      </c>
      <c r="E204" s="149" t="s">
        <v>640</v>
      </c>
      <c r="F204" s="2" t="s">
        <v>35</v>
      </c>
      <c r="G204" s="2" t="s">
        <v>93</v>
      </c>
      <c r="H204" s="33">
        <v>20000</v>
      </c>
      <c r="I204" s="34">
        <v>43000</v>
      </c>
      <c r="J204" s="14">
        <v>860</v>
      </c>
      <c r="K204" s="12"/>
    </row>
    <row r="205" spans="1:11" x14ac:dyDescent="0.3">
      <c r="A205" s="151"/>
      <c r="B205" s="151"/>
      <c r="C205" s="151"/>
      <c r="D205" s="80" t="s">
        <v>639</v>
      </c>
      <c r="E205" s="151"/>
      <c r="F205" s="2" t="s">
        <v>36</v>
      </c>
      <c r="G205" s="2" t="s">
        <v>112</v>
      </c>
      <c r="H205" s="33">
        <v>23000</v>
      </c>
      <c r="I205" s="34"/>
      <c r="J205" s="15"/>
      <c r="K205" s="13"/>
    </row>
    <row r="206" spans="1:11" x14ac:dyDescent="0.3">
      <c r="A206" s="2" t="s">
        <v>111</v>
      </c>
      <c r="B206" s="2">
        <v>102</v>
      </c>
      <c r="C206" s="2"/>
      <c r="D206" s="2" t="s">
        <v>612</v>
      </c>
      <c r="E206" s="2"/>
      <c r="F206" s="2" t="s">
        <v>35</v>
      </c>
      <c r="G206" s="2" t="s">
        <v>23</v>
      </c>
      <c r="H206" s="33">
        <v>30000</v>
      </c>
      <c r="I206" s="35">
        <v>30000</v>
      </c>
      <c r="J206" s="30">
        <v>600</v>
      </c>
      <c r="K206" s="2"/>
    </row>
    <row r="207" spans="1:11" ht="28.8" x14ac:dyDescent="0.3">
      <c r="A207" s="2" t="s">
        <v>111</v>
      </c>
      <c r="B207" s="2">
        <v>103</v>
      </c>
      <c r="C207" s="2" t="s">
        <v>568</v>
      </c>
      <c r="D207" s="2" t="s">
        <v>641</v>
      </c>
      <c r="E207" s="2"/>
      <c r="F207" s="2" t="s">
        <v>35</v>
      </c>
      <c r="G207" s="2" t="s">
        <v>28</v>
      </c>
      <c r="H207" s="33">
        <v>22500</v>
      </c>
      <c r="I207" s="34">
        <v>22500</v>
      </c>
      <c r="J207" s="30">
        <v>450</v>
      </c>
      <c r="K207" s="2"/>
    </row>
    <row r="208" spans="1:11" x14ac:dyDescent="0.3">
      <c r="A208" s="12" t="s">
        <v>111</v>
      </c>
      <c r="B208" s="12">
        <v>104</v>
      </c>
      <c r="C208" s="12"/>
      <c r="D208" s="80" t="s">
        <v>642</v>
      </c>
      <c r="E208" s="12"/>
      <c r="F208" s="2" t="s">
        <v>35</v>
      </c>
      <c r="G208" s="2" t="s">
        <v>57</v>
      </c>
      <c r="H208" s="33">
        <v>47500</v>
      </c>
      <c r="I208" s="34">
        <v>105000</v>
      </c>
      <c r="J208" s="14">
        <v>2100</v>
      </c>
      <c r="K208" s="12"/>
    </row>
    <row r="209" spans="1:11" x14ac:dyDescent="0.3">
      <c r="A209" s="16"/>
      <c r="B209" s="16"/>
      <c r="C209" s="16"/>
      <c r="D209" s="80" t="s">
        <v>642</v>
      </c>
      <c r="E209" s="16"/>
      <c r="F209" s="2" t="s">
        <v>34</v>
      </c>
      <c r="G209" s="2" t="s">
        <v>49</v>
      </c>
      <c r="H209" s="33">
        <v>2500</v>
      </c>
      <c r="I209" s="35"/>
      <c r="J209" s="17"/>
      <c r="K209" s="16"/>
    </row>
    <row r="210" spans="1:11" x14ac:dyDescent="0.3">
      <c r="A210" s="13"/>
      <c r="B210" s="13"/>
      <c r="C210" s="13"/>
      <c r="D210" s="80" t="s">
        <v>642</v>
      </c>
      <c r="E210" s="13"/>
      <c r="F210" s="2" t="s">
        <v>36</v>
      </c>
      <c r="G210" s="2" t="s">
        <v>113</v>
      </c>
      <c r="H210" s="33">
        <v>55000</v>
      </c>
      <c r="I210" s="34"/>
      <c r="J210" s="15"/>
      <c r="K210" s="13"/>
    </row>
    <row r="211" spans="1:11" x14ac:dyDescent="0.3">
      <c r="A211" s="12" t="s">
        <v>111</v>
      </c>
      <c r="B211" s="12">
        <v>105</v>
      </c>
      <c r="C211" s="12"/>
      <c r="D211" s="80" t="s">
        <v>643</v>
      </c>
      <c r="E211" s="12"/>
      <c r="F211" s="2" t="s">
        <v>35</v>
      </c>
      <c r="G211" s="2" t="s">
        <v>27</v>
      </c>
      <c r="H211" s="40">
        <v>15000</v>
      </c>
      <c r="I211" s="34">
        <f>SUM(H211:H212)</f>
        <v>20000</v>
      </c>
      <c r="J211" s="14">
        <v>450</v>
      </c>
      <c r="K211" s="12"/>
    </row>
    <row r="212" spans="1:11" x14ac:dyDescent="0.3">
      <c r="A212" s="13"/>
      <c r="B212" s="13"/>
      <c r="C212" s="13"/>
      <c r="D212" s="80" t="s">
        <v>643</v>
      </c>
      <c r="E212" s="13"/>
      <c r="F212" s="2" t="s">
        <v>36</v>
      </c>
      <c r="G212" s="2" t="s">
        <v>18</v>
      </c>
      <c r="H212" s="40">
        <v>5000</v>
      </c>
      <c r="I212" s="35"/>
      <c r="J212" s="15"/>
      <c r="K212" s="13"/>
    </row>
    <row r="213" spans="1:11" x14ac:dyDescent="0.3">
      <c r="A213" s="12" t="s">
        <v>111</v>
      </c>
      <c r="B213" s="12">
        <v>106</v>
      </c>
      <c r="C213" s="12"/>
      <c r="D213" s="80" t="s">
        <v>605</v>
      </c>
      <c r="E213" s="12"/>
      <c r="F213" s="2" t="s">
        <v>35</v>
      </c>
      <c r="G213" s="2" t="s">
        <v>13</v>
      </c>
      <c r="H213" s="33">
        <v>5000</v>
      </c>
      <c r="I213" s="34">
        <v>6400</v>
      </c>
      <c r="J213" s="14">
        <v>128</v>
      </c>
      <c r="K213" s="12"/>
    </row>
    <row r="214" spans="1:11" x14ac:dyDescent="0.3">
      <c r="A214" s="13"/>
      <c r="B214" s="13"/>
      <c r="C214" s="13"/>
      <c r="D214" s="80" t="s">
        <v>605</v>
      </c>
      <c r="E214" s="13"/>
      <c r="F214" s="2" t="s">
        <v>34</v>
      </c>
      <c r="G214" s="2" t="s">
        <v>114</v>
      </c>
      <c r="H214" s="33">
        <v>1400</v>
      </c>
      <c r="I214" s="34"/>
      <c r="J214" s="15"/>
      <c r="K214" s="13"/>
    </row>
    <row r="215" spans="1:11" ht="30" customHeight="1" x14ac:dyDescent="0.3">
      <c r="A215" s="12" t="s">
        <v>111</v>
      </c>
      <c r="B215" s="12">
        <v>107</v>
      </c>
      <c r="C215" s="149" t="s">
        <v>644</v>
      </c>
      <c r="D215" s="80" t="s">
        <v>645</v>
      </c>
      <c r="E215" s="149" t="s">
        <v>646</v>
      </c>
      <c r="F215" s="2" t="s">
        <v>35</v>
      </c>
      <c r="G215" s="2" t="s">
        <v>372</v>
      </c>
      <c r="H215" s="33">
        <v>60000</v>
      </c>
      <c r="I215" s="35">
        <v>85000</v>
      </c>
      <c r="J215" s="14">
        <v>1700</v>
      </c>
      <c r="K215" s="12"/>
    </row>
    <row r="216" spans="1:11" x14ac:dyDescent="0.3">
      <c r="A216" s="16"/>
      <c r="B216" s="16"/>
      <c r="C216" s="150"/>
      <c r="D216" s="80" t="s">
        <v>645</v>
      </c>
      <c r="E216" s="150"/>
      <c r="F216" s="2" t="s">
        <v>36</v>
      </c>
      <c r="G216" s="2" t="s">
        <v>112</v>
      </c>
      <c r="H216" s="33">
        <v>23000</v>
      </c>
      <c r="I216" s="34"/>
      <c r="J216" s="17"/>
      <c r="K216" s="16"/>
    </row>
    <row r="217" spans="1:11" x14ac:dyDescent="0.3">
      <c r="A217" s="13"/>
      <c r="B217" s="13"/>
      <c r="C217" s="151"/>
      <c r="D217" s="80" t="s">
        <v>645</v>
      </c>
      <c r="E217" s="151"/>
      <c r="F217" s="2" t="s">
        <v>34</v>
      </c>
      <c r="G217" s="2" t="s">
        <v>49</v>
      </c>
      <c r="H217" s="33">
        <v>2500</v>
      </c>
      <c r="I217" s="34"/>
      <c r="J217" s="15"/>
      <c r="K217" s="13"/>
    </row>
    <row r="218" spans="1:11" x14ac:dyDescent="0.3">
      <c r="A218" s="2" t="s">
        <v>111</v>
      </c>
      <c r="B218" s="2">
        <v>108</v>
      </c>
      <c r="C218" s="2" t="s">
        <v>568</v>
      </c>
      <c r="D218" s="2" t="s">
        <v>569</v>
      </c>
      <c r="E218" s="2"/>
      <c r="F218" s="2" t="s">
        <v>35</v>
      </c>
      <c r="G218" s="2" t="s">
        <v>25</v>
      </c>
      <c r="H218" s="33">
        <v>2500</v>
      </c>
      <c r="I218" s="35">
        <v>2500</v>
      </c>
      <c r="J218" s="30">
        <v>50</v>
      </c>
      <c r="K218" s="2"/>
    </row>
    <row r="219" spans="1:11" x14ac:dyDescent="0.3">
      <c r="A219" s="12" t="s">
        <v>111</v>
      </c>
      <c r="B219" s="12">
        <v>109</v>
      </c>
      <c r="C219" s="12"/>
      <c r="D219" s="80" t="s">
        <v>647</v>
      </c>
      <c r="E219" s="12"/>
      <c r="F219" s="2" t="s">
        <v>35</v>
      </c>
      <c r="G219" s="2" t="s">
        <v>23</v>
      </c>
      <c r="H219" s="33">
        <v>30000</v>
      </c>
      <c r="I219" s="34">
        <v>72000</v>
      </c>
      <c r="J219" s="14">
        <v>1440</v>
      </c>
      <c r="K219" s="12"/>
    </row>
    <row r="220" spans="1:11" x14ac:dyDescent="0.3">
      <c r="A220" s="13"/>
      <c r="B220" s="13"/>
      <c r="C220" s="13"/>
      <c r="D220" s="80" t="s">
        <v>647</v>
      </c>
      <c r="E220" s="13"/>
      <c r="F220" s="2" t="s">
        <v>36</v>
      </c>
      <c r="G220" s="2" t="s">
        <v>90</v>
      </c>
      <c r="H220" s="33">
        <v>42000</v>
      </c>
      <c r="I220" s="34"/>
      <c r="J220" s="15"/>
      <c r="K220" s="13"/>
    </row>
    <row r="221" spans="1:11" x14ac:dyDescent="0.3">
      <c r="A221" s="12" t="s">
        <v>115</v>
      </c>
      <c r="B221" s="12">
        <v>110</v>
      </c>
      <c r="C221" s="12"/>
      <c r="D221" s="80" t="s">
        <v>648</v>
      </c>
      <c r="E221" s="12"/>
      <c r="F221" s="2" t="s">
        <v>35</v>
      </c>
      <c r="G221" s="2" t="s">
        <v>78</v>
      </c>
      <c r="H221" s="33">
        <v>37500</v>
      </c>
      <c r="I221" s="35">
        <f>SUM(H221:H223)</f>
        <v>54350</v>
      </c>
      <c r="J221" s="14">
        <v>1092</v>
      </c>
      <c r="K221" s="12"/>
    </row>
    <row r="222" spans="1:11" ht="28.8" x14ac:dyDescent="0.3">
      <c r="A222" s="16"/>
      <c r="B222" s="16"/>
      <c r="C222" s="16" t="s">
        <v>552</v>
      </c>
      <c r="D222" s="80" t="s">
        <v>648</v>
      </c>
      <c r="E222" s="16"/>
      <c r="F222" s="2" t="s">
        <v>36</v>
      </c>
      <c r="G222" s="2" t="s">
        <v>7</v>
      </c>
      <c r="H222" s="33">
        <v>13000</v>
      </c>
      <c r="I222" s="34"/>
      <c r="J222" s="17"/>
      <c r="K222" s="16"/>
    </row>
    <row r="223" spans="1:11" ht="28.8" x14ac:dyDescent="0.3">
      <c r="A223" s="13"/>
      <c r="B223" s="13"/>
      <c r="C223" s="13"/>
      <c r="D223" s="80" t="s">
        <v>648</v>
      </c>
      <c r="E223" s="13"/>
      <c r="F223" s="2" t="s">
        <v>34</v>
      </c>
      <c r="G223" s="2" t="s">
        <v>116</v>
      </c>
      <c r="H223" s="40">
        <v>3850</v>
      </c>
      <c r="I223" s="34"/>
      <c r="J223" s="15"/>
      <c r="K223" s="13"/>
    </row>
    <row r="224" spans="1:11" ht="28.8" x14ac:dyDescent="0.3">
      <c r="A224" s="12" t="s">
        <v>115</v>
      </c>
      <c r="B224" s="12">
        <v>111</v>
      </c>
      <c r="C224" s="12" t="s">
        <v>552</v>
      </c>
      <c r="D224" s="80" t="s">
        <v>649</v>
      </c>
      <c r="E224" s="12"/>
      <c r="F224" s="2" t="s">
        <v>35</v>
      </c>
      <c r="G224" s="2" t="s">
        <v>19</v>
      </c>
      <c r="H224" s="33">
        <v>7500</v>
      </c>
      <c r="I224" s="35">
        <v>10000</v>
      </c>
      <c r="J224" s="14">
        <v>200</v>
      </c>
      <c r="K224" s="12"/>
    </row>
    <row r="225" spans="1:11" x14ac:dyDescent="0.3">
      <c r="A225" s="13"/>
      <c r="B225" s="13"/>
      <c r="C225" s="13"/>
      <c r="D225" s="80" t="s">
        <v>649</v>
      </c>
      <c r="E225" s="13"/>
      <c r="F225" s="2" t="s">
        <v>34</v>
      </c>
      <c r="G225" s="2" t="s">
        <v>49</v>
      </c>
      <c r="H225" s="33">
        <v>2500</v>
      </c>
      <c r="I225" s="34"/>
      <c r="J225" s="15"/>
      <c r="K225" s="13"/>
    </row>
    <row r="226" spans="1:11" ht="43.2" x14ac:dyDescent="0.3">
      <c r="A226" s="2" t="s">
        <v>115</v>
      </c>
      <c r="B226" s="2">
        <v>112</v>
      </c>
      <c r="C226" s="2" t="s">
        <v>585</v>
      </c>
      <c r="D226" s="2" t="s">
        <v>584</v>
      </c>
      <c r="E226" s="2"/>
      <c r="F226" s="2" t="s">
        <v>35</v>
      </c>
      <c r="G226" s="2" t="s">
        <v>87</v>
      </c>
      <c r="H226" s="3">
        <v>4210</v>
      </c>
      <c r="I226" s="34">
        <v>4200</v>
      </c>
      <c r="J226" s="30">
        <v>84</v>
      </c>
      <c r="K226" s="2" t="s">
        <v>125</v>
      </c>
    </row>
    <row r="227" spans="1:11" x14ac:dyDescent="0.3">
      <c r="A227" s="2" t="s">
        <v>115</v>
      </c>
      <c r="B227" s="2">
        <v>113</v>
      </c>
      <c r="C227" s="2"/>
      <c r="D227" s="2" t="s">
        <v>650</v>
      </c>
      <c r="E227" s="2"/>
      <c r="F227" s="2" t="s">
        <v>35</v>
      </c>
      <c r="G227" s="2" t="s">
        <v>60</v>
      </c>
      <c r="H227" s="33">
        <v>10000</v>
      </c>
      <c r="I227" s="35">
        <v>10000</v>
      </c>
      <c r="J227" s="30">
        <v>200</v>
      </c>
      <c r="K227" s="2"/>
    </row>
    <row r="228" spans="1:11" ht="28.8" x14ac:dyDescent="0.3">
      <c r="A228" s="12" t="s">
        <v>115</v>
      </c>
      <c r="B228" s="12">
        <v>114</v>
      </c>
      <c r="C228" s="12" t="s">
        <v>563</v>
      </c>
      <c r="D228" s="80" t="s">
        <v>651</v>
      </c>
      <c r="E228" s="12"/>
      <c r="F228" s="2" t="s">
        <v>35</v>
      </c>
      <c r="G228" s="2" t="s">
        <v>117</v>
      </c>
      <c r="H228" s="33">
        <v>95000</v>
      </c>
      <c r="I228" s="34">
        <v>154000</v>
      </c>
      <c r="J228" s="14">
        <v>3080</v>
      </c>
      <c r="K228" s="12"/>
    </row>
    <row r="229" spans="1:11" x14ac:dyDescent="0.3">
      <c r="A229" s="13"/>
      <c r="B229" s="13"/>
      <c r="C229" s="13"/>
      <c r="D229" s="80" t="s">
        <v>651</v>
      </c>
      <c r="E229" s="13"/>
      <c r="F229" s="2" t="s">
        <v>36</v>
      </c>
      <c r="G229" s="2" t="s">
        <v>118</v>
      </c>
      <c r="H229" s="33">
        <v>59000</v>
      </c>
      <c r="I229" s="34"/>
      <c r="J229" s="15"/>
      <c r="K229" s="13"/>
    </row>
    <row r="230" spans="1:11" x14ac:dyDescent="0.3">
      <c r="A230" s="12" t="s">
        <v>115</v>
      </c>
      <c r="B230" s="12">
        <v>115</v>
      </c>
      <c r="C230" s="12"/>
      <c r="D230" s="80" t="s">
        <v>946</v>
      </c>
      <c r="E230" s="12"/>
      <c r="F230" s="2" t="s">
        <v>36</v>
      </c>
      <c r="G230" s="2" t="s">
        <v>14</v>
      </c>
      <c r="H230" s="33">
        <v>10000</v>
      </c>
      <c r="I230" s="35">
        <v>12500</v>
      </c>
      <c r="J230" s="14">
        <v>250</v>
      </c>
      <c r="K230" s="12"/>
    </row>
    <row r="231" spans="1:11" x14ac:dyDescent="0.3">
      <c r="A231" s="13"/>
      <c r="B231" s="13"/>
      <c r="C231" s="13"/>
      <c r="D231" s="80" t="s">
        <v>946</v>
      </c>
      <c r="E231" s="13"/>
      <c r="F231" s="2" t="s">
        <v>34</v>
      </c>
      <c r="G231" s="2" t="s">
        <v>49</v>
      </c>
      <c r="H231" s="33">
        <v>2500</v>
      </c>
      <c r="I231" s="34"/>
      <c r="J231" s="15"/>
      <c r="K231" s="13"/>
    </row>
    <row r="232" spans="1:11" x14ac:dyDescent="0.3">
      <c r="A232" s="12" t="s">
        <v>115</v>
      </c>
      <c r="B232" s="12">
        <v>116</v>
      </c>
      <c r="C232" s="12" t="s">
        <v>568</v>
      </c>
      <c r="D232" s="80" t="s">
        <v>652</v>
      </c>
      <c r="E232" s="12"/>
      <c r="F232" s="2" t="s">
        <v>35</v>
      </c>
      <c r="G232" s="2" t="s">
        <v>71</v>
      </c>
      <c r="H232" s="33">
        <v>25000</v>
      </c>
      <c r="I232" s="34">
        <v>36000</v>
      </c>
      <c r="J232" s="14">
        <v>720</v>
      </c>
      <c r="K232" s="12"/>
    </row>
    <row r="233" spans="1:11" x14ac:dyDescent="0.3">
      <c r="A233" s="13"/>
      <c r="B233" s="13"/>
      <c r="C233" s="13"/>
      <c r="D233" s="80" t="s">
        <v>652</v>
      </c>
      <c r="E233" s="13"/>
      <c r="F233" s="2" t="s">
        <v>36</v>
      </c>
      <c r="G233" s="2" t="s">
        <v>45</v>
      </c>
      <c r="H233" s="33">
        <v>11000</v>
      </c>
      <c r="I233" s="35"/>
      <c r="J233" s="15"/>
      <c r="K233" s="13"/>
    </row>
    <row r="234" spans="1:11" x14ac:dyDescent="0.3">
      <c r="A234" s="12" t="s">
        <v>115</v>
      </c>
      <c r="B234" s="12">
        <v>117</v>
      </c>
      <c r="C234" s="12"/>
      <c r="D234" s="80" t="s">
        <v>610</v>
      </c>
      <c r="E234" s="12"/>
      <c r="F234" s="2" t="s">
        <v>35</v>
      </c>
      <c r="G234" s="2" t="s">
        <v>119</v>
      </c>
      <c r="H234" s="33">
        <v>35000</v>
      </c>
      <c r="I234" s="34">
        <v>41000</v>
      </c>
      <c r="J234" s="14">
        <v>820</v>
      </c>
      <c r="K234" s="12"/>
    </row>
    <row r="235" spans="1:11" x14ac:dyDescent="0.3">
      <c r="A235" s="13"/>
      <c r="B235" s="13"/>
      <c r="C235" s="13"/>
      <c r="D235" s="80" t="s">
        <v>610</v>
      </c>
      <c r="E235" s="13"/>
      <c r="F235" s="2" t="s">
        <v>36</v>
      </c>
      <c r="G235" s="2" t="s">
        <v>106</v>
      </c>
      <c r="H235" s="33">
        <v>6000</v>
      </c>
      <c r="I235" s="34"/>
      <c r="J235" s="15"/>
      <c r="K235" s="13"/>
    </row>
    <row r="236" spans="1:11" x14ac:dyDescent="0.3">
      <c r="A236" s="12" t="s">
        <v>115</v>
      </c>
      <c r="B236" s="12">
        <v>118</v>
      </c>
      <c r="C236" s="12" t="s">
        <v>654</v>
      </c>
      <c r="D236" s="80" t="s">
        <v>653</v>
      </c>
      <c r="E236" s="12"/>
      <c r="F236" s="2" t="s">
        <v>35</v>
      </c>
      <c r="G236" s="2" t="s">
        <v>93</v>
      </c>
      <c r="H236" s="33">
        <v>20000</v>
      </c>
      <c r="I236" s="35">
        <v>21000</v>
      </c>
      <c r="J236" s="14">
        <v>420</v>
      </c>
      <c r="K236" s="12"/>
    </row>
    <row r="237" spans="1:11" x14ac:dyDescent="0.3">
      <c r="A237" s="13"/>
      <c r="B237" s="13"/>
      <c r="C237" s="13"/>
      <c r="D237" s="80" t="s">
        <v>653</v>
      </c>
      <c r="E237" s="13"/>
      <c r="F237" s="2" t="s">
        <v>36</v>
      </c>
      <c r="G237" s="2" t="s">
        <v>16</v>
      </c>
      <c r="H237" s="33">
        <v>1000</v>
      </c>
      <c r="I237" s="34"/>
      <c r="J237" s="15"/>
      <c r="K237" s="13"/>
    </row>
    <row r="238" spans="1:11" ht="28.8" x14ac:dyDescent="0.3">
      <c r="A238" s="2" t="s">
        <v>115</v>
      </c>
      <c r="B238" s="2">
        <v>119</v>
      </c>
      <c r="C238" s="2" t="s">
        <v>552</v>
      </c>
      <c r="D238" s="2" t="s">
        <v>636</v>
      </c>
      <c r="E238" s="2"/>
      <c r="F238" s="2" t="s">
        <v>35</v>
      </c>
      <c r="G238" s="2" t="s">
        <v>27</v>
      </c>
      <c r="H238" s="33">
        <v>15000</v>
      </c>
      <c r="I238" s="34">
        <v>15000</v>
      </c>
      <c r="J238" s="30">
        <v>300</v>
      </c>
      <c r="K238" s="2"/>
    </row>
    <row r="239" spans="1:11" ht="30" customHeight="1" x14ac:dyDescent="0.3">
      <c r="A239" s="12" t="s">
        <v>115</v>
      </c>
      <c r="B239" s="12">
        <v>120</v>
      </c>
      <c r="C239" s="149"/>
      <c r="D239" s="80" t="s">
        <v>655</v>
      </c>
      <c r="E239" s="149" t="s">
        <v>656</v>
      </c>
      <c r="F239" s="2" t="s">
        <v>35</v>
      </c>
      <c r="G239" s="2" t="s">
        <v>120</v>
      </c>
      <c r="H239" s="33">
        <v>65000</v>
      </c>
      <c r="I239" s="35">
        <v>131500</v>
      </c>
      <c r="J239" s="14">
        <v>2630</v>
      </c>
      <c r="K239" s="12"/>
    </row>
    <row r="240" spans="1:11" x14ac:dyDescent="0.3">
      <c r="A240" s="16"/>
      <c r="B240" s="16"/>
      <c r="C240" s="150"/>
      <c r="D240" s="80" t="s">
        <v>655</v>
      </c>
      <c r="E240" s="150"/>
      <c r="F240" s="2" t="s">
        <v>34</v>
      </c>
      <c r="G240" s="2" t="s">
        <v>49</v>
      </c>
      <c r="H240" s="33">
        <v>2500</v>
      </c>
      <c r="I240" s="34"/>
      <c r="J240" s="17"/>
      <c r="K240" s="16"/>
    </row>
    <row r="241" spans="1:11" x14ac:dyDescent="0.3">
      <c r="A241" s="13"/>
      <c r="B241" s="13"/>
      <c r="C241" s="151"/>
      <c r="D241" s="80" t="s">
        <v>655</v>
      </c>
      <c r="E241" s="151"/>
      <c r="F241" s="2" t="s">
        <v>36</v>
      </c>
      <c r="G241" s="2" t="s">
        <v>121</v>
      </c>
      <c r="H241" s="33">
        <v>64000</v>
      </c>
      <c r="I241" s="34"/>
      <c r="J241" s="15"/>
      <c r="K241" s="13"/>
    </row>
    <row r="242" spans="1:11" ht="28.95" customHeight="1" x14ac:dyDescent="0.3">
      <c r="A242" s="12" t="s">
        <v>122</v>
      </c>
      <c r="B242" s="12">
        <v>121</v>
      </c>
      <c r="C242" s="12" t="s">
        <v>657</v>
      </c>
      <c r="D242" s="80" t="s">
        <v>658</v>
      </c>
      <c r="E242" s="12"/>
      <c r="F242" s="2" t="s">
        <v>36</v>
      </c>
      <c r="G242" s="2" t="s">
        <v>124</v>
      </c>
      <c r="H242" s="33">
        <v>71079</v>
      </c>
      <c r="I242" s="35">
        <v>89500</v>
      </c>
      <c r="J242" s="14">
        <v>1790</v>
      </c>
      <c r="K242" s="12" t="s">
        <v>129</v>
      </c>
    </row>
    <row r="243" spans="1:11" x14ac:dyDescent="0.3">
      <c r="A243" s="13"/>
      <c r="B243" s="13"/>
      <c r="C243" s="13"/>
      <c r="D243" s="80" t="s">
        <v>658</v>
      </c>
      <c r="E243" s="13"/>
      <c r="F243" s="2" t="s">
        <v>35</v>
      </c>
      <c r="G243" s="2" t="s">
        <v>87</v>
      </c>
      <c r="H243" s="67">
        <v>18421</v>
      </c>
      <c r="I243" s="34"/>
      <c r="J243" s="15"/>
      <c r="K243" s="13"/>
    </row>
    <row r="244" spans="1:11" ht="100.8" x14ac:dyDescent="0.3">
      <c r="A244" s="2" t="s">
        <v>122</v>
      </c>
      <c r="B244" s="2">
        <v>122</v>
      </c>
      <c r="C244" s="2" t="s">
        <v>657</v>
      </c>
      <c r="D244" s="2" t="s">
        <v>658</v>
      </c>
      <c r="E244" s="2"/>
      <c r="F244" s="2" t="s">
        <v>36</v>
      </c>
      <c r="G244" s="2" t="s">
        <v>126</v>
      </c>
      <c r="H244" s="33">
        <v>33000</v>
      </c>
      <c r="I244" s="34">
        <v>33000</v>
      </c>
      <c r="J244" s="30">
        <v>660</v>
      </c>
      <c r="K244" s="2" t="s">
        <v>130</v>
      </c>
    </row>
    <row r="245" spans="1:11" ht="28.8" x14ac:dyDescent="0.3">
      <c r="A245" s="2" t="s">
        <v>122</v>
      </c>
      <c r="B245" s="2">
        <v>123</v>
      </c>
      <c r="C245" s="2" t="s">
        <v>552</v>
      </c>
      <c r="D245" s="2" t="s">
        <v>659</v>
      </c>
      <c r="E245" s="2"/>
      <c r="F245" s="2" t="s">
        <v>35</v>
      </c>
      <c r="G245" s="2" t="s">
        <v>87</v>
      </c>
      <c r="H245" s="3">
        <v>11560</v>
      </c>
      <c r="I245" s="35">
        <v>11550</v>
      </c>
      <c r="J245" s="30">
        <v>231</v>
      </c>
      <c r="K245" s="2" t="s">
        <v>127</v>
      </c>
    </row>
    <row r="246" spans="1:11" ht="14.4" customHeight="1" x14ac:dyDescent="0.3">
      <c r="A246" s="12" t="s">
        <v>122</v>
      </c>
      <c r="B246" s="12">
        <v>124</v>
      </c>
      <c r="C246" s="12" t="s">
        <v>552</v>
      </c>
      <c r="D246" s="80" t="s">
        <v>659</v>
      </c>
      <c r="E246" s="12"/>
      <c r="F246" s="2" t="s">
        <v>36</v>
      </c>
      <c r="G246" s="2" t="s">
        <v>128</v>
      </c>
      <c r="H246" s="33">
        <v>32000</v>
      </c>
      <c r="I246" s="34">
        <v>32500</v>
      </c>
      <c r="J246" s="63">
        <v>650</v>
      </c>
      <c r="K246" s="12" t="s">
        <v>670</v>
      </c>
    </row>
    <row r="247" spans="1:11" x14ac:dyDescent="0.3">
      <c r="A247" s="13"/>
      <c r="B247" s="13"/>
      <c r="C247" s="13"/>
      <c r="D247" s="80" t="s">
        <v>659</v>
      </c>
      <c r="E247" s="13"/>
      <c r="F247" s="2" t="s">
        <v>35</v>
      </c>
      <c r="G247" s="2" t="s">
        <v>87</v>
      </c>
      <c r="H247" s="33">
        <v>487</v>
      </c>
      <c r="I247" s="34"/>
      <c r="J247" s="13"/>
      <c r="K247" s="13"/>
    </row>
    <row r="248" spans="1:11" x14ac:dyDescent="0.3">
      <c r="A248" s="12" t="s">
        <v>122</v>
      </c>
      <c r="B248" s="12">
        <v>125</v>
      </c>
      <c r="C248" s="12"/>
      <c r="D248" s="80" t="s">
        <v>813</v>
      </c>
      <c r="E248" s="12"/>
      <c r="F248" s="2" t="s">
        <v>35</v>
      </c>
      <c r="G248" s="2" t="s">
        <v>13</v>
      </c>
      <c r="H248" s="33">
        <v>5000</v>
      </c>
      <c r="I248" s="35">
        <v>31500</v>
      </c>
      <c r="J248" s="12">
        <v>630</v>
      </c>
      <c r="K248" s="12"/>
    </row>
    <row r="249" spans="1:11" x14ac:dyDescent="0.3">
      <c r="A249" s="16"/>
      <c r="B249" s="16"/>
      <c r="C249" s="16"/>
      <c r="D249" s="80" t="s">
        <v>813</v>
      </c>
      <c r="E249" s="16"/>
      <c r="F249" s="2" t="s">
        <v>36</v>
      </c>
      <c r="G249" s="2" t="s">
        <v>58</v>
      </c>
      <c r="H249" s="33">
        <v>14000</v>
      </c>
      <c r="I249" s="34"/>
      <c r="J249" s="16"/>
      <c r="K249" s="16"/>
    </row>
    <row r="250" spans="1:11" ht="28.8" x14ac:dyDescent="0.3">
      <c r="A250" s="13"/>
      <c r="B250" s="13"/>
      <c r="C250" s="13"/>
      <c r="D250" s="80" t="s">
        <v>813</v>
      </c>
      <c r="E250" s="13"/>
      <c r="F250" s="2" t="s">
        <v>34</v>
      </c>
      <c r="G250" s="2" t="s">
        <v>131</v>
      </c>
      <c r="H250" s="33">
        <v>12500</v>
      </c>
      <c r="I250" s="34"/>
      <c r="J250" s="13"/>
      <c r="K250" s="13"/>
    </row>
    <row r="251" spans="1:11" x14ac:dyDescent="0.3">
      <c r="A251" s="12" t="s">
        <v>122</v>
      </c>
      <c r="B251" s="12">
        <v>126</v>
      </c>
      <c r="C251" s="12"/>
      <c r="D251" s="80" t="s">
        <v>660</v>
      </c>
      <c r="E251" s="12"/>
      <c r="F251" s="2" t="s">
        <v>36</v>
      </c>
      <c r="G251" s="2" t="s">
        <v>132</v>
      </c>
      <c r="H251" s="33">
        <v>90000</v>
      </c>
      <c r="I251" s="35">
        <v>205000</v>
      </c>
      <c r="J251" s="12">
        <v>4100</v>
      </c>
      <c r="K251" s="12"/>
    </row>
    <row r="252" spans="1:11" x14ac:dyDescent="0.3">
      <c r="A252" s="16"/>
      <c r="B252" s="16"/>
      <c r="C252" s="16"/>
      <c r="D252" s="80" t="s">
        <v>660</v>
      </c>
      <c r="E252" s="16"/>
      <c r="F252" s="2" t="s">
        <v>35</v>
      </c>
      <c r="G252" s="2" t="s">
        <v>133</v>
      </c>
      <c r="H252" s="33">
        <v>112500</v>
      </c>
      <c r="I252" s="34"/>
      <c r="J252" s="16"/>
      <c r="K252" s="16"/>
    </row>
    <row r="253" spans="1:11" x14ac:dyDescent="0.3">
      <c r="A253" s="13"/>
      <c r="B253" s="13"/>
      <c r="C253" s="13"/>
      <c r="D253" s="80" t="s">
        <v>660</v>
      </c>
      <c r="E253" s="13"/>
      <c r="F253" s="2" t="s">
        <v>34</v>
      </c>
      <c r="G253" s="2" t="s">
        <v>49</v>
      </c>
      <c r="H253" s="33">
        <v>2500</v>
      </c>
      <c r="I253" s="34"/>
      <c r="J253" s="13"/>
      <c r="K253" s="13"/>
    </row>
    <row r="254" spans="1:11" ht="30" customHeight="1" x14ac:dyDescent="0.3">
      <c r="A254" s="12" t="s">
        <v>122</v>
      </c>
      <c r="B254" s="12">
        <v>127</v>
      </c>
      <c r="C254" s="12" t="s">
        <v>568</v>
      </c>
      <c r="D254" s="80" t="s">
        <v>947</v>
      </c>
      <c r="E254" s="12"/>
      <c r="F254" s="2" t="s">
        <v>35</v>
      </c>
      <c r="G254" s="2" t="s">
        <v>134</v>
      </c>
      <c r="H254" s="33">
        <v>235000</v>
      </c>
      <c r="I254" s="35">
        <v>250000</v>
      </c>
      <c r="J254" s="12">
        <v>5000</v>
      </c>
      <c r="K254" s="12"/>
    </row>
    <row r="255" spans="1:11" x14ac:dyDescent="0.3">
      <c r="A255" s="13"/>
      <c r="B255" s="13"/>
      <c r="C255" s="13"/>
      <c r="D255" s="80" t="s">
        <v>947</v>
      </c>
      <c r="E255" s="13"/>
      <c r="F255" s="2" t="s">
        <v>36</v>
      </c>
      <c r="G255" s="2" t="s">
        <v>9</v>
      </c>
      <c r="H255" s="33">
        <v>15000</v>
      </c>
      <c r="I255" s="34"/>
      <c r="J255" s="13"/>
      <c r="K255" s="13"/>
    </row>
    <row r="256" spans="1:11" ht="86.4" x14ac:dyDescent="0.3">
      <c r="A256" s="2" t="s">
        <v>122</v>
      </c>
      <c r="B256" s="2">
        <v>128</v>
      </c>
      <c r="C256" s="20" t="s">
        <v>869</v>
      </c>
      <c r="D256" s="2" t="s">
        <v>868</v>
      </c>
      <c r="E256" s="2"/>
      <c r="F256" s="2" t="s">
        <v>36</v>
      </c>
      <c r="G256" s="2" t="s">
        <v>135</v>
      </c>
      <c r="H256" s="33">
        <v>156000</v>
      </c>
      <c r="I256" s="34">
        <v>156000</v>
      </c>
      <c r="J256" s="30">
        <v>3120</v>
      </c>
      <c r="K256" s="2"/>
    </row>
    <row r="257" spans="1:11" ht="14.4" customHeight="1" x14ac:dyDescent="0.3">
      <c r="A257" s="12" t="s">
        <v>136</v>
      </c>
      <c r="B257" s="12">
        <v>129</v>
      </c>
      <c r="C257" s="149" t="s">
        <v>552</v>
      </c>
      <c r="D257" s="80" t="s">
        <v>661</v>
      </c>
      <c r="E257" s="149" t="s">
        <v>662</v>
      </c>
      <c r="F257" s="2" t="s">
        <v>35</v>
      </c>
      <c r="G257" s="2" t="s">
        <v>81</v>
      </c>
      <c r="H257" s="33">
        <v>27500</v>
      </c>
      <c r="I257" s="35">
        <v>70000</v>
      </c>
      <c r="J257" s="12">
        <v>1400</v>
      </c>
      <c r="K257" s="12"/>
    </row>
    <row r="258" spans="1:11" x14ac:dyDescent="0.3">
      <c r="A258" s="16"/>
      <c r="B258" s="16"/>
      <c r="C258" s="150"/>
      <c r="D258" s="80" t="s">
        <v>661</v>
      </c>
      <c r="E258" s="150"/>
      <c r="F258" s="2" t="s">
        <v>34</v>
      </c>
      <c r="G258" s="2" t="s">
        <v>49</v>
      </c>
      <c r="H258" s="33">
        <v>2500</v>
      </c>
      <c r="I258" s="34"/>
      <c r="J258" s="16"/>
      <c r="K258" s="16"/>
    </row>
    <row r="259" spans="1:11" x14ac:dyDescent="0.3">
      <c r="A259" s="13"/>
      <c r="B259" s="13"/>
      <c r="C259" s="151"/>
      <c r="D259" s="80" t="s">
        <v>661</v>
      </c>
      <c r="E259" s="151"/>
      <c r="F259" s="2" t="s">
        <v>36</v>
      </c>
      <c r="G259" s="2" t="s">
        <v>137</v>
      </c>
      <c r="H259" s="33">
        <v>40000</v>
      </c>
      <c r="I259" s="34"/>
      <c r="J259" s="13"/>
      <c r="K259" s="13"/>
    </row>
    <row r="260" spans="1:11" x14ac:dyDescent="0.3">
      <c r="A260" s="12" t="s">
        <v>136</v>
      </c>
      <c r="B260" s="12">
        <v>130</v>
      </c>
      <c r="C260" s="12"/>
      <c r="D260" s="80" t="s">
        <v>663</v>
      </c>
      <c r="E260" s="12"/>
      <c r="F260" s="2" t="s">
        <v>35</v>
      </c>
      <c r="G260" s="2" t="s">
        <v>138</v>
      </c>
      <c r="H260" s="33">
        <v>57500</v>
      </c>
      <c r="I260" s="35">
        <v>105000</v>
      </c>
      <c r="J260" s="12">
        <v>2100</v>
      </c>
      <c r="K260" s="12"/>
    </row>
    <row r="261" spans="1:11" x14ac:dyDescent="0.3">
      <c r="A261" s="16"/>
      <c r="B261" s="16"/>
      <c r="C261" s="16"/>
      <c r="D261" s="80" t="s">
        <v>663</v>
      </c>
      <c r="E261" s="16"/>
      <c r="F261" s="2" t="s">
        <v>34</v>
      </c>
      <c r="G261" s="2" t="s">
        <v>49</v>
      </c>
      <c r="H261" s="33">
        <v>2500</v>
      </c>
      <c r="I261" s="34"/>
      <c r="J261" s="16"/>
      <c r="K261" s="16"/>
    </row>
    <row r="262" spans="1:11" x14ac:dyDescent="0.3">
      <c r="A262" s="13"/>
      <c r="B262" s="13"/>
      <c r="C262" s="13"/>
      <c r="D262" s="80" t="s">
        <v>663</v>
      </c>
      <c r="E262" s="13"/>
      <c r="F262" s="2" t="s">
        <v>36</v>
      </c>
      <c r="G262" s="2" t="s">
        <v>139</v>
      </c>
      <c r="H262" s="33">
        <v>45000</v>
      </c>
      <c r="I262" s="34"/>
      <c r="J262" s="13"/>
      <c r="K262" s="13"/>
    </row>
    <row r="263" spans="1:11" ht="28.95" customHeight="1" x14ac:dyDescent="0.3">
      <c r="A263" s="12" t="s">
        <v>136</v>
      </c>
      <c r="B263" s="12">
        <v>131</v>
      </c>
      <c r="C263" s="16" t="s">
        <v>585</v>
      </c>
      <c r="D263" s="80" t="s">
        <v>661</v>
      </c>
      <c r="E263" s="12"/>
      <c r="F263" s="2" t="s">
        <v>35</v>
      </c>
      <c r="G263" s="2" t="s">
        <v>140</v>
      </c>
      <c r="H263" s="33">
        <v>87500</v>
      </c>
      <c r="I263" s="35">
        <v>232500</v>
      </c>
      <c r="J263" s="12">
        <v>4650</v>
      </c>
      <c r="K263" s="12"/>
    </row>
    <row r="264" spans="1:11" x14ac:dyDescent="0.3">
      <c r="A264" s="16"/>
      <c r="B264" s="16"/>
      <c r="C264" s="16"/>
      <c r="D264" s="80" t="s">
        <v>661</v>
      </c>
      <c r="E264" s="16"/>
      <c r="F264" s="2" t="s">
        <v>34</v>
      </c>
      <c r="G264" s="2" t="s">
        <v>100</v>
      </c>
      <c r="H264" s="33">
        <v>5000</v>
      </c>
      <c r="I264" s="34"/>
      <c r="J264" s="16"/>
      <c r="K264" s="16"/>
    </row>
    <row r="265" spans="1:11" x14ac:dyDescent="0.3">
      <c r="A265" s="13"/>
      <c r="B265" s="13"/>
      <c r="C265" s="13"/>
      <c r="D265" s="80" t="s">
        <v>661</v>
      </c>
      <c r="E265" s="13"/>
      <c r="F265" s="2" t="s">
        <v>36</v>
      </c>
      <c r="G265" s="2" t="s">
        <v>141</v>
      </c>
      <c r="H265" s="33">
        <v>140000</v>
      </c>
      <c r="I265" s="34"/>
      <c r="J265" s="13"/>
      <c r="K265" s="13"/>
    </row>
    <row r="266" spans="1:11" x14ac:dyDescent="0.3">
      <c r="A266" s="12" t="s">
        <v>136</v>
      </c>
      <c r="B266" s="12">
        <v>132</v>
      </c>
      <c r="C266" s="12"/>
      <c r="D266" s="84" t="s">
        <v>664</v>
      </c>
      <c r="E266" s="12"/>
      <c r="F266" s="2" t="s">
        <v>35</v>
      </c>
      <c r="G266" s="2" t="s">
        <v>13</v>
      </c>
      <c r="H266" s="33">
        <v>5000</v>
      </c>
      <c r="I266" s="35">
        <v>39000</v>
      </c>
      <c r="J266" s="12">
        <v>780</v>
      </c>
      <c r="K266" s="12"/>
    </row>
    <row r="267" spans="1:11" x14ac:dyDescent="0.3">
      <c r="A267" s="16"/>
      <c r="B267" s="16"/>
      <c r="C267" s="16"/>
      <c r="D267" s="84" t="s">
        <v>664</v>
      </c>
      <c r="E267" s="16"/>
      <c r="F267" s="2" t="s">
        <v>34</v>
      </c>
      <c r="G267" s="2" t="s">
        <v>49</v>
      </c>
      <c r="H267" s="33">
        <v>2500</v>
      </c>
      <c r="I267" s="34"/>
      <c r="J267" s="16"/>
      <c r="K267" s="16"/>
    </row>
    <row r="268" spans="1:11" x14ac:dyDescent="0.3">
      <c r="A268" s="13"/>
      <c r="B268" s="13"/>
      <c r="C268" s="13"/>
      <c r="D268" s="84" t="s">
        <v>664</v>
      </c>
      <c r="E268" s="13"/>
      <c r="F268" s="2" t="s">
        <v>36</v>
      </c>
      <c r="G268" s="2" t="s">
        <v>128</v>
      </c>
      <c r="H268" s="33">
        <v>32000</v>
      </c>
      <c r="I268" s="34"/>
      <c r="J268" s="13"/>
      <c r="K268" s="13"/>
    </row>
    <row r="269" spans="1:11" ht="144" x14ac:dyDescent="0.3">
      <c r="A269" s="2" t="s">
        <v>136</v>
      </c>
      <c r="B269" s="2">
        <v>133</v>
      </c>
      <c r="C269" s="31"/>
      <c r="D269" s="49" t="s">
        <v>673</v>
      </c>
      <c r="E269" s="31"/>
      <c r="G269" s="2"/>
      <c r="H269" s="2"/>
      <c r="I269" s="50">
        <v>445200</v>
      </c>
      <c r="J269" s="20">
        <v>8904</v>
      </c>
      <c r="K269" s="2" t="s">
        <v>671</v>
      </c>
    </row>
    <row r="270" spans="1:11" ht="28.95" customHeight="1" x14ac:dyDescent="0.3">
      <c r="A270" s="149" t="s">
        <v>143</v>
      </c>
      <c r="B270" s="149" t="s">
        <v>147</v>
      </c>
      <c r="C270" s="12"/>
      <c r="D270" s="167" t="s">
        <v>145</v>
      </c>
      <c r="E270" s="142" t="s">
        <v>146</v>
      </c>
      <c r="F270" s="142"/>
      <c r="G270" s="142"/>
      <c r="H270" s="143"/>
      <c r="I270" s="147">
        <v>7716700</v>
      </c>
      <c r="J270" s="147">
        <v>154334</v>
      </c>
      <c r="K270" s="139" t="s">
        <v>894</v>
      </c>
    </row>
    <row r="271" spans="1:11" x14ac:dyDescent="0.3">
      <c r="A271" s="150"/>
      <c r="B271" s="150"/>
      <c r="C271" s="16"/>
      <c r="D271" s="168"/>
      <c r="E271" s="152"/>
      <c r="F271" s="152"/>
      <c r="G271" s="152"/>
      <c r="H271" s="153"/>
      <c r="I271" s="148"/>
      <c r="J271" s="148"/>
      <c r="K271" s="140"/>
    </row>
    <row r="272" spans="1:11" x14ac:dyDescent="0.3">
      <c r="A272" s="150"/>
      <c r="B272" s="150"/>
      <c r="C272" s="16"/>
      <c r="D272" s="168"/>
      <c r="E272" s="152"/>
      <c r="F272" s="152"/>
      <c r="G272" s="152"/>
      <c r="H272" s="153"/>
      <c r="I272" s="148"/>
      <c r="J272" s="148"/>
      <c r="K272" s="140"/>
    </row>
    <row r="273" spans="1:11" x14ac:dyDescent="0.3">
      <c r="A273" s="150"/>
      <c r="B273" s="150"/>
      <c r="C273" s="16"/>
      <c r="D273" s="168"/>
      <c r="E273" s="152"/>
      <c r="F273" s="152"/>
      <c r="G273" s="152"/>
      <c r="H273" s="153"/>
      <c r="I273" s="148"/>
      <c r="J273" s="148"/>
      <c r="K273" s="140"/>
    </row>
    <row r="274" spans="1:11" x14ac:dyDescent="0.3">
      <c r="A274" s="150"/>
      <c r="B274" s="150"/>
      <c r="C274" s="16"/>
      <c r="D274" s="168"/>
      <c r="E274" s="152"/>
      <c r="F274" s="152"/>
      <c r="G274" s="152"/>
      <c r="H274" s="153"/>
      <c r="I274" s="148"/>
      <c r="J274" s="148"/>
      <c r="K274" s="140"/>
    </row>
    <row r="275" spans="1:11" x14ac:dyDescent="0.3">
      <c r="A275" s="151"/>
      <c r="B275" s="151"/>
      <c r="C275" s="13"/>
      <c r="D275" s="169"/>
      <c r="E275" s="145"/>
      <c r="F275" s="145"/>
      <c r="G275" s="145"/>
      <c r="H275" s="146"/>
      <c r="I275" s="166"/>
      <c r="J275" s="166"/>
      <c r="K275" s="140"/>
    </row>
    <row r="276" spans="1:11" x14ac:dyDescent="0.3">
      <c r="D276" s="5"/>
      <c r="E276" s="5"/>
      <c r="F276" s="1"/>
      <c r="H276" s="1"/>
      <c r="I276" s="36"/>
    </row>
    <row r="277" spans="1:11" x14ac:dyDescent="0.3">
      <c r="D277" s="5"/>
      <c r="E277" s="5"/>
      <c r="F277" s="1"/>
      <c r="H277" s="1"/>
      <c r="I277" s="36"/>
    </row>
    <row r="278" spans="1:11" x14ac:dyDescent="0.3">
      <c r="A278" s="24" t="s">
        <v>185</v>
      </c>
      <c r="B278" s="25">
        <v>159</v>
      </c>
      <c r="C278" s="25"/>
      <c r="D278" s="155" t="s">
        <v>674</v>
      </c>
      <c r="E278" s="156"/>
      <c r="F278" s="156"/>
      <c r="G278" s="156"/>
      <c r="H278" s="156"/>
      <c r="I278" s="157"/>
      <c r="J278" s="18"/>
    </row>
    <row r="279" spans="1:11" ht="28.8" x14ac:dyDescent="0.3">
      <c r="A279" s="18" t="s">
        <v>1</v>
      </c>
      <c r="B279" s="24" t="s">
        <v>10</v>
      </c>
      <c r="C279" s="24"/>
      <c r="D279" s="18" t="s">
        <v>675</v>
      </c>
      <c r="E279" s="24"/>
      <c r="F279" s="162" t="s">
        <v>152</v>
      </c>
      <c r="G279" s="163"/>
      <c r="H279" s="163"/>
      <c r="I279" s="26" t="s">
        <v>681</v>
      </c>
      <c r="J279" s="18" t="s">
        <v>680</v>
      </c>
    </row>
    <row r="280" spans="1:11" ht="28.95" customHeight="1" x14ac:dyDescent="0.3">
      <c r="A280" s="2" t="s">
        <v>185</v>
      </c>
      <c r="B280" s="2">
        <v>159</v>
      </c>
      <c r="C280" s="2" t="s">
        <v>552</v>
      </c>
      <c r="D280" s="2" t="s">
        <v>658</v>
      </c>
      <c r="E280" s="2" t="s">
        <v>659</v>
      </c>
      <c r="F280" s="141" t="s">
        <v>668</v>
      </c>
      <c r="G280" s="142"/>
      <c r="H280" s="143"/>
      <c r="I280" s="37">
        <v>511650</v>
      </c>
      <c r="J280" s="2">
        <v>10233</v>
      </c>
      <c r="K280" s="154" t="s">
        <v>191</v>
      </c>
    </row>
    <row r="281" spans="1:11" ht="72" customHeight="1" x14ac:dyDescent="0.3">
      <c r="A281" s="2"/>
      <c r="B281" s="2"/>
      <c r="C281" s="2" t="s">
        <v>552</v>
      </c>
      <c r="D281" s="2" t="s">
        <v>665</v>
      </c>
      <c r="E281" s="2"/>
      <c r="F281" s="144"/>
      <c r="G281" s="145"/>
      <c r="H281" s="146"/>
      <c r="I281" s="37">
        <v>201000</v>
      </c>
      <c r="J281" s="2">
        <v>4020</v>
      </c>
      <c r="K281" s="154"/>
    </row>
    <row r="282" spans="1:11" x14ac:dyDescent="0.3">
      <c r="F282" s="1"/>
      <c r="H282" s="1"/>
      <c r="I282" s="36"/>
    </row>
    <row r="283" spans="1:11" x14ac:dyDescent="0.3">
      <c r="F283" s="1"/>
      <c r="H283" s="1"/>
    </row>
    <row r="284" spans="1:11" ht="14.4" customHeight="1" x14ac:dyDescent="0.3">
      <c r="A284" s="24" t="s">
        <v>148</v>
      </c>
      <c r="B284" s="25">
        <v>136</v>
      </c>
      <c r="C284" s="25"/>
      <c r="D284" s="162" t="s">
        <v>149</v>
      </c>
      <c r="E284" s="163"/>
      <c r="F284" s="163"/>
      <c r="G284" s="163"/>
      <c r="H284" s="163"/>
      <c r="I284" s="163"/>
      <c r="J284" s="163"/>
      <c r="K284" s="4"/>
    </row>
    <row r="285" spans="1:11" ht="28.8" x14ac:dyDescent="0.3">
      <c r="A285" s="18" t="s">
        <v>1</v>
      </c>
      <c r="B285" s="24" t="s">
        <v>10</v>
      </c>
      <c r="C285" s="24"/>
      <c r="D285" s="18" t="s">
        <v>151</v>
      </c>
      <c r="E285" s="24"/>
      <c r="F285" s="24" t="s">
        <v>152</v>
      </c>
      <c r="G285" s="25"/>
      <c r="H285" s="25"/>
      <c r="I285" s="26"/>
      <c r="J285" s="18" t="s">
        <v>87</v>
      </c>
      <c r="K285" s="5"/>
    </row>
    <row r="286" spans="1:11" ht="43.95" customHeight="1" x14ac:dyDescent="0.3">
      <c r="A286" s="2" t="s">
        <v>148</v>
      </c>
      <c r="B286" s="2">
        <v>137</v>
      </c>
      <c r="C286" s="2"/>
      <c r="D286" s="2" t="s">
        <v>150</v>
      </c>
      <c r="E286" s="3"/>
      <c r="F286" s="137" t="s">
        <v>167</v>
      </c>
      <c r="G286" s="138"/>
      <c r="H286" s="138"/>
      <c r="I286" s="30"/>
      <c r="J286" s="2">
        <v>8903</v>
      </c>
    </row>
    <row r="287" spans="1:11" ht="14.4" customHeight="1" x14ac:dyDescent="0.3">
      <c r="A287" s="2" t="s">
        <v>148</v>
      </c>
      <c r="B287" s="2">
        <v>138</v>
      </c>
      <c r="C287" s="2"/>
      <c r="D287" s="2" t="s">
        <v>150</v>
      </c>
      <c r="E287" s="3"/>
      <c r="F287" s="164" t="s">
        <v>153</v>
      </c>
      <c r="G287" s="165"/>
      <c r="H287" s="165"/>
      <c r="I287" s="30"/>
      <c r="J287" s="2">
        <v>71096</v>
      </c>
    </row>
    <row r="288" spans="1:11" ht="43.2" customHeight="1" x14ac:dyDescent="0.3">
      <c r="A288" s="2" t="s">
        <v>148</v>
      </c>
      <c r="B288" s="2">
        <v>139</v>
      </c>
      <c r="C288" s="2"/>
      <c r="D288" s="2" t="s">
        <v>123</v>
      </c>
      <c r="E288" s="3"/>
      <c r="F288" s="137" t="s">
        <v>154</v>
      </c>
      <c r="G288" s="138"/>
      <c r="H288" s="138"/>
      <c r="I288" s="30"/>
      <c r="J288" s="2">
        <v>54000</v>
      </c>
    </row>
    <row r="289" spans="1:10" ht="28.95" customHeight="1" x14ac:dyDescent="0.3">
      <c r="A289" s="2" t="s">
        <v>148</v>
      </c>
      <c r="B289" s="2">
        <v>140</v>
      </c>
      <c r="C289" s="2"/>
      <c r="D289" s="2" t="s">
        <v>155</v>
      </c>
      <c r="E289" s="3"/>
      <c r="F289" s="137" t="s">
        <v>165</v>
      </c>
      <c r="G289" s="138"/>
      <c r="H289" s="138"/>
      <c r="I289" s="30"/>
      <c r="J289" s="2">
        <v>1000</v>
      </c>
    </row>
    <row r="290" spans="1:10" ht="28.95" customHeight="1" x14ac:dyDescent="0.3">
      <c r="A290" s="2" t="s">
        <v>148</v>
      </c>
      <c r="B290" s="2">
        <v>141</v>
      </c>
      <c r="C290" s="2"/>
      <c r="D290" s="2" t="s">
        <v>156</v>
      </c>
      <c r="E290" s="3"/>
      <c r="F290" s="137" t="s">
        <v>166</v>
      </c>
      <c r="G290" s="138"/>
      <c r="H290" s="138"/>
      <c r="I290" s="30"/>
      <c r="J290" s="2">
        <v>2000</v>
      </c>
    </row>
    <row r="291" spans="1:10" ht="28.95" customHeight="1" x14ac:dyDescent="0.3">
      <c r="A291" s="2" t="s">
        <v>148</v>
      </c>
      <c r="B291" s="2">
        <v>142</v>
      </c>
      <c r="C291" s="2"/>
      <c r="D291" s="2" t="s">
        <v>142</v>
      </c>
      <c r="E291" s="3"/>
      <c r="F291" s="137" t="s">
        <v>157</v>
      </c>
      <c r="G291" s="138"/>
      <c r="H291" s="138"/>
      <c r="I291" s="30"/>
      <c r="J291" s="2">
        <v>2000</v>
      </c>
    </row>
    <row r="292" spans="1:10" ht="43.2" customHeight="1" x14ac:dyDescent="0.3">
      <c r="A292" s="2" t="s">
        <v>158</v>
      </c>
      <c r="B292" s="2">
        <v>143</v>
      </c>
      <c r="C292" s="2"/>
      <c r="D292" s="2" t="s">
        <v>142</v>
      </c>
      <c r="E292" s="3"/>
      <c r="F292" s="137" t="s">
        <v>159</v>
      </c>
      <c r="G292" s="138"/>
      <c r="H292" s="138"/>
      <c r="I292" s="30"/>
      <c r="J292" s="2">
        <v>7500</v>
      </c>
    </row>
    <row r="293" spans="1:10" ht="14.4" customHeight="1" x14ac:dyDescent="0.3">
      <c r="A293" s="2" t="s">
        <v>160</v>
      </c>
      <c r="B293" s="2">
        <v>144</v>
      </c>
      <c r="C293" s="2"/>
      <c r="D293" s="2" t="s">
        <v>161</v>
      </c>
      <c r="E293" s="3"/>
      <c r="F293" s="137" t="s">
        <v>162</v>
      </c>
      <c r="G293" s="138"/>
      <c r="H293" s="138"/>
      <c r="I293" s="30"/>
      <c r="J293" s="2">
        <v>336</v>
      </c>
    </row>
    <row r="294" spans="1:10" ht="14.4" customHeight="1" x14ac:dyDescent="0.3">
      <c r="A294" s="2" t="s">
        <v>160</v>
      </c>
      <c r="B294" s="2">
        <v>145</v>
      </c>
      <c r="C294" s="2"/>
      <c r="D294" s="2" t="s">
        <v>161</v>
      </c>
      <c r="E294" s="3"/>
      <c r="F294" s="137" t="s">
        <v>163</v>
      </c>
      <c r="G294" s="138"/>
      <c r="H294" s="138"/>
      <c r="I294" s="30"/>
      <c r="J294" s="2">
        <v>64</v>
      </c>
    </row>
    <row r="295" spans="1:10" ht="14.4" customHeight="1" x14ac:dyDescent="0.3">
      <c r="A295" s="2" t="s">
        <v>160</v>
      </c>
      <c r="B295" s="2">
        <v>146</v>
      </c>
      <c r="C295" s="2"/>
      <c r="D295" s="2" t="s">
        <v>161</v>
      </c>
      <c r="E295" s="3"/>
      <c r="F295" s="137" t="s">
        <v>164</v>
      </c>
      <c r="G295" s="138"/>
      <c r="H295" s="138"/>
      <c r="I295" s="30"/>
      <c r="J295" s="2">
        <v>250</v>
      </c>
    </row>
    <row r="296" spans="1:10" ht="28.95" customHeight="1" x14ac:dyDescent="0.3">
      <c r="A296" s="2" t="s">
        <v>160</v>
      </c>
      <c r="B296" s="2">
        <v>147</v>
      </c>
      <c r="C296" s="2"/>
      <c r="D296" s="2" t="s">
        <v>161</v>
      </c>
      <c r="E296" s="3"/>
      <c r="F296" s="137" t="s">
        <v>168</v>
      </c>
      <c r="G296" s="138"/>
      <c r="H296" s="138"/>
      <c r="I296" s="30"/>
      <c r="J296" s="2">
        <v>400</v>
      </c>
    </row>
    <row r="297" spans="1:10" ht="28.95" customHeight="1" x14ac:dyDescent="0.3">
      <c r="A297" s="2" t="s">
        <v>160</v>
      </c>
      <c r="B297" s="2">
        <v>148</v>
      </c>
      <c r="C297" s="2"/>
      <c r="D297" s="2" t="s">
        <v>170</v>
      </c>
      <c r="E297" s="3"/>
      <c r="F297" s="137" t="s">
        <v>169</v>
      </c>
      <c r="G297" s="138"/>
      <c r="H297" s="138"/>
      <c r="I297" s="30"/>
      <c r="J297" s="2">
        <v>150</v>
      </c>
    </row>
    <row r="298" spans="1:10" ht="14.4" customHeight="1" x14ac:dyDescent="0.3">
      <c r="A298" s="2" t="s">
        <v>160</v>
      </c>
      <c r="B298" s="2">
        <v>149</v>
      </c>
      <c r="C298" s="2"/>
      <c r="D298" s="2" t="s">
        <v>171</v>
      </c>
      <c r="E298" s="3"/>
      <c r="F298" s="137" t="s">
        <v>172</v>
      </c>
      <c r="G298" s="138"/>
      <c r="H298" s="138"/>
      <c r="I298" s="30"/>
      <c r="J298" s="2">
        <v>101</v>
      </c>
    </row>
    <row r="299" spans="1:10" ht="28.8" x14ac:dyDescent="0.3">
      <c r="A299" s="2" t="s">
        <v>160</v>
      </c>
      <c r="B299" s="2">
        <v>150</v>
      </c>
      <c r="C299" s="2"/>
      <c r="D299" s="2" t="s">
        <v>174</v>
      </c>
      <c r="E299" s="3"/>
      <c r="F299" s="137" t="s">
        <v>173</v>
      </c>
      <c r="G299" s="138"/>
      <c r="H299" s="138"/>
      <c r="I299" s="30"/>
      <c r="J299" s="2">
        <v>25</v>
      </c>
    </row>
    <row r="300" spans="1:10" ht="28.95" customHeight="1" x14ac:dyDescent="0.3">
      <c r="A300" s="2" t="s">
        <v>160</v>
      </c>
      <c r="B300" s="2">
        <v>151</v>
      </c>
      <c r="C300" s="2"/>
      <c r="D300" s="2" t="s">
        <v>175</v>
      </c>
      <c r="E300" s="3"/>
      <c r="F300" s="137" t="s">
        <v>176</v>
      </c>
      <c r="G300" s="138"/>
      <c r="H300" s="138"/>
      <c r="I300" s="30"/>
      <c r="J300" s="2">
        <v>100</v>
      </c>
    </row>
    <row r="301" spans="1:10" ht="28.95" customHeight="1" x14ac:dyDescent="0.3">
      <c r="A301" s="2" t="s">
        <v>160</v>
      </c>
      <c r="B301" s="2">
        <v>152</v>
      </c>
      <c r="C301" s="2"/>
      <c r="D301" s="2" t="s">
        <v>142</v>
      </c>
      <c r="E301" s="3"/>
      <c r="F301" s="137" t="s">
        <v>177</v>
      </c>
      <c r="G301" s="138"/>
      <c r="H301" s="138"/>
      <c r="I301" s="30"/>
      <c r="J301" s="2">
        <v>134</v>
      </c>
    </row>
    <row r="302" spans="1:10" ht="72.599999999999994" customHeight="1" x14ac:dyDescent="0.3">
      <c r="A302" s="2" t="s">
        <v>178</v>
      </c>
      <c r="B302" s="2">
        <v>153</v>
      </c>
      <c r="C302" s="2"/>
      <c r="D302" s="2" t="s">
        <v>142</v>
      </c>
      <c r="E302" s="3"/>
      <c r="F302" s="137" t="s">
        <v>179</v>
      </c>
      <c r="G302" s="138"/>
      <c r="H302" s="138"/>
      <c r="I302" s="30"/>
      <c r="J302" s="2">
        <v>500</v>
      </c>
    </row>
    <row r="303" spans="1:10" ht="28.95" customHeight="1" x14ac:dyDescent="0.3">
      <c r="A303" s="2" t="s">
        <v>181</v>
      </c>
      <c r="B303" s="2" t="s">
        <v>180</v>
      </c>
      <c r="C303" s="2"/>
      <c r="D303" s="2" t="s">
        <v>142</v>
      </c>
      <c r="E303" s="3"/>
      <c r="F303" s="137" t="s">
        <v>182</v>
      </c>
      <c r="G303" s="138"/>
      <c r="H303" s="138"/>
      <c r="I303" s="30"/>
      <c r="J303" s="2">
        <v>500</v>
      </c>
    </row>
    <row r="304" spans="1:10" ht="54.6" customHeight="1" x14ac:dyDescent="0.3">
      <c r="A304" s="2" t="s">
        <v>181</v>
      </c>
      <c r="B304" s="2">
        <v>156</v>
      </c>
      <c r="C304" s="2"/>
      <c r="D304" s="2" t="s">
        <v>142</v>
      </c>
      <c r="E304" s="3"/>
      <c r="F304" s="137" t="s">
        <v>183</v>
      </c>
      <c r="G304" s="138"/>
      <c r="H304" s="138"/>
      <c r="I304" s="30"/>
      <c r="J304" s="2">
        <v>4000</v>
      </c>
    </row>
    <row r="305" spans="1:10" ht="58.2" customHeight="1" x14ac:dyDescent="0.3">
      <c r="A305" s="2" t="s">
        <v>181</v>
      </c>
      <c r="B305" s="2">
        <v>157</v>
      </c>
      <c r="C305" s="2"/>
      <c r="D305" s="2" t="s">
        <v>142</v>
      </c>
      <c r="E305" s="2"/>
      <c r="F305" s="137" t="s">
        <v>184</v>
      </c>
      <c r="G305" s="138"/>
      <c r="H305" s="158"/>
      <c r="I305" s="2"/>
      <c r="J305" s="2">
        <v>1273</v>
      </c>
    </row>
    <row r="306" spans="1:10" x14ac:dyDescent="0.3">
      <c r="A306" s="2">
        <v>10</v>
      </c>
      <c r="B306" s="2">
        <v>158</v>
      </c>
      <c r="C306" s="3"/>
      <c r="D306" s="27" t="s">
        <v>144</v>
      </c>
      <c r="E306" s="19"/>
      <c r="F306" s="19"/>
      <c r="G306" s="19"/>
      <c r="H306" s="19"/>
      <c r="I306" s="28"/>
      <c r="J306" s="31">
        <v>154333</v>
      </c>
    </row>
    <row r="307" spans="1:10" x14ac:dyDescent="0.3">
      <c r="F307" s="1"/>
      <c r="H307" s="1"/>
    </row>
    <row r="308" spans="1:10" x14ac:dyDescent="0.3">
      <c r="F308" s="1"/>
      <c r="H308" s="1"/>
    </row>
    <row r="309" spans="1:10" x14ac:dyDescent="0.3">
      <c r="F309" s="1"/>
      <c r="H309" s="1"/>
    </row>
    <row r="310" spans="1:10" x14ac:dyDescent="0.3">
      <c r="F310" s="1"/>
      <c r="H310" s="1"/>
    </row>
    <row r="311" spans="1:10" x14ac:dyDescent="0.3">
      <c r="F311" s="1"/>
      <c r="H311" s="1"/>
    </row>
    <row r="312" spans="1:10" ht="15" thickBot="1" x14ac:dyDescent="0.35">
      <c r="F312" s="1"/>
      <c r="H312" s="1"/>
    </row>
    <row r="313" spans="1:10" x14ac:dyDescent="0.3">
      <c r="C313" s="120" t="s">
        <v>885</v>
      </c>
      <c r="D313" s="121" t="s">
        <v>893</v>
      </c>
      <c r="E313" s="121">
        <f>712650+445200</f>
        <v>1157850</v>
      </c>
      <c r="F313" s="121">
        <f>E313</f>
        <v>1157850</v>
      </c>
      <c r="G313" s="122">
        <f>SUM(F313:F314)</f>
        <v>8416105</v>
      </c>
      <c r="H313" s="1"/>
    </row>
    <row r="314" spans="1:10" x14ac:dyDescent="0.3">
      <c r="C314" s="123"/>
      <c r="D314" s="1" t="s">
        <v>35</v>
      </c>
      <c r="E314" s="1">
        <v>4022678</v>
      </c>
      <c r="F314" s="1">
        <v>7258255</v>
      </c>
      <c r="G314" s="124"/>
      <c r="H314" s="1"/>
    </row>
    <row r="315" spans="1:10" x14ac:dyDescent="0.3">
      <c r="C315" s="123"/>
      <c r="D315" s="1" t="s">
        <v>34</v>
      </c>
      <c r="E315" s="1">
        <v>136398</v>
      </c>
      <c r="F315" s="1"/>
      <c r="G315" s="124"/>
      <c r="H315" s="1"/>
    </row>
    <row r="316" spans="1:10" ht="15" thickBot="1" x14ac:dyDescent="0.35">
      <c r="C316" s="125"/>
      <c r="D316" s="126" t="s">
        <v>36</v>
      </c>
      <c r="E316" s="126">
        <v>3099179</v>
      </c>
      <c r="F316" s="126"/>
      <c r="G316" s="127"/>
      <c r="H316" s="1"/>
    </row>
    <row r="317" spans="1:10" x14ac:dyDescent="0.3">
      <c r="F317" s="1"/>
      <c r="H317" s="1"/>
    </row>
    <row r="318" spans="1:10" x14ac:dyDescent="0.3">
      <c r="F318" s="1"/>
      <c r="H318" s="1"/>
    </row>
    <row r="319" spans="1:10" x14ac:dyDescent="0.3">
      <c r="F319" s="1"/>
      <c r="H319" s="1"/>
    </row>
    <row r="320" spans="1:10" x14ac:dyDescent="0.3">
      <c r="F320" s="1"/>
      <c r="H320" s="1"/>
    </row>
    <row r="321" s="1" customFormat="1" x14ac:dyDescent="0.3"/>
    <row r="322" s="1" customFormat="1" x14ac:dyDescent="0.3"/>
    <row r="323" s="1" customFormat="1" x14ac:dyDescent="0.3"/>
    <row r="324" s="1" customFormat="1" x14ac:dyDescent="0.3"/>
    <row r="325" s="1" customFormat="1" x14ac:dyDescent="0.3"/>
    <row r="326" s="1" customFormat="1" x14ac:dyDescent="0.3"/>
    <row r="327" s="1" customFormat="1" x14ac:dyDescent="0.3"/>
    <row r="328" s="1" customFormat="1" x14ac:dyDescent="0.3"/>
    <row r="329" s="1" customFormat="1" x14ac:dyDescent="0.3"/>
    <row r="330" s="1" customFormat="1" x14ac:dyDescent="0.3"/>
    <row r="331" s="1" customFormat="1" x14ac:dyDescent="0.3"/>
    <row r="332" s="1" customFormat="1" x14ac:dyDescent="0.3"/>
    <row r="333" s="1" customFormat="1" x14ac:dyDescent="0.3"/>
    <row r="334" s="1" customFormat="1" x14ac:dyDescent="0.3"/>
    <row r="335" s="1" customFormat="1" x14ac:dyDescent="0.3"/>
    <row r="336" s="1" customFormat="1" x14ac:dyDescent="0.3"/>
    <row r="337" s="1" customFormat="1" x14ac:dyDescent="0.3"/>
    <row r="338" s="1" customFormat="1" x14ac:dyDescent="0.3"/>
    <row r="339" s="1" customFormat="1" x14ac:dyDescent="0.3"/>
    <row r="340" s="1" customFormat="1" x14ac:dyDescent="0.3"/>
    <row r="341" s="1" customFormat="1" x14ac:dyDescent="0.3"/>
    <row r="342" s="1" customFormat="1" x14ac:dyDescent="0.3"/>
    <row r="343" s="1" customFormat="1" x14ac:dyDescent="0.3"/>
    <row r="344" s="1" customFormat="1" x14ac:dyDescent="0.3"/>
    <row r="345" s="1" customFormat="1" x14ac:dyDescent="0.3"/>
    <row r="346" s="1" customFormat="1" x14ac:dyDescent="0.3"/>
    <row r="347" s="1" customFormat="1" x14ac:dyDescent="0.3"/>
    <row r="348" s="1" customFormat="1" x14ac:dyDescent="0.3"/>
    <row r="349" s="1" customFormat="1" x14ac:dyDescent="0.3"/>
    <row r="350" s="1" customFormat="1" x14ac:dyDescent="0.3"/>
    <row r="351" s="1" customFormat="1" x14ac:dyDescent="0.3"/>
    <row r="352" s="1" customFormat="1" x14ac:dyDescent="0.3"/>
    <row r="353" s="1" customFormat="1" x14ac:dyDescent="0.3"/>
    <row r="354" s="1" customFormat="1" x14ac:dyDescent="0.3"/>
    <row r="355" s="1" customFormat="1" x14ac:dyDescent="0.3"/>
    <row r="356" s="1" customFormat="1" x14ac:dyDescent="0.3"/>
    <row r="357" s="1" customFormat="1" x14ac:dyDescent="0.3"/>
    <row r="358" s="1" customFormat="1" x14ac:dyDescent="0.3"/>
    <row r="359" s="1" customFormat="1" x14ac:dyDescent="0.3"/>
    <row r="360" s="1" customFormat="1" x14ac:dyDescent="0.3"/>
    <row r="361" s="1" customFormat="1" x14ac:dyDescent="0.3"/>
    <row r="362" s="1" customFormat="1" x14ac:dyDescent="0.3"/>
    <row r="363" s="1" customFormat="1" x14ac:dyDescent="0.3"/>
    <row r="364" s="1" customFormat="1" x14ac:dyDescent="0.3"/>
    <row r="365" s="1" customFormat="1" x14ac:dyDescent="0.3"/>
    <row r="366" s="1" customFormat="1" x14ac:dyDescent="0.3"/>
    <row r="367" s="1" customFormat="1" x14ac:dyDescent="0.3"/>
    <row r="368" s="1" customFormat="1" x14ac:dyDescent="0.3"/>
    <row r="369" s="1" customFormat="1" x14ac:dyDescent="0.3"/>
    <row r="370" s="1" customFormat="1" x14ac:dyDescent="0.3"/>
    <row r="371" s="1" customFormat="1" x14ac:dyDescent="0.3"/>
    <row r="372" s="1" customFormat="1" x14ac:dyDescent="0.3"/>
    <row r="373" s="1" customFormat="1" x14ac:dyDescent="0.3"/>
    <row r="374" s="1" customFormat="1" x14ac:dyDescent="0.3"/>
    <row r="375" s="1" customFormat="1" x14ac:dyDescent="0.3"/>
    <row r="376" s="1" customFormat="1" x14ac:dyDescent="0.3"/>
    <row r="377" s="1" customFormat="1" x14ac:dyDescent="0.3"/>
    <row r="378" s="1" customFormat="1" x14ac:dyDescent="0.3"/>
    <row r="379" s="1" customFormat="1" x14ac:dyDescent="0.3"/>
    <row r="380" s="1" customFormat="1" x14ac:dyDescent="0.3"/>
    <row r="381" s="1" customFormat="1" x14ac:dyDescent="0.3"/>
    <row r="382" s="1" customFormat="1" x14ac:dyDescent="0.3"/>
    <row r="383" s="1" customFormat="1" x14ac:dyDescent="0.3"/>
    <row r="384" s="1" customFormat="1" x14ac:dyDescent="0.3"/>
    <row r="385" s="1" customFormat="1" x14ac:dyDescent="0.3"/>
    <row r="386" s="1" customFormat="1" x14ac:dyDescent="0.3"/>
    <row r="387" s="1" customFormat="1" x14ac:dyDescent="0.3"/>
    <row r="388" s="1" customFormat="1" x14ac:dyDescent="0.3"/>
    <row r="389" s="1" customFormat="1" x14ac:dyDescent="0.3"/>
    <row r="390" s="1" customFormat="1" x14ac:dyDescent="0.3"/>
    <row r="391" s="1" customFormat="1" x14ac:dyDescent="0.3"/>
    <row r="392" s="1" customFormat="1" x14ac:dyDescent="0.3"/>
    <row r="393" s="1" customFormat="1" x14ac:dyDescent="0.3"/>
    <row r="394" s="1" customFormat="1" x14ac:dyDescent="0.3"/>
    <row r="395" s="1" customFormat="1" x14ac:dyDescent="0.3"/>
    <row r="396" s="1" customFormat="1" x14ac:dyDescent="0.3"/>
    <row r="397" s="1" customFormat="1" x14ac:dyDescent="0.3"/>
    <row r="398" s="1" customFormat="1" x14ac:dyDescent="0.3"/>
    <row r="399" s="1" customFormat="1" x14ac:dyDescent="0.3"/>
    <row r="400" s="1" customFormat="1" x14ac:dyDescent="0.3"/>
    <row r="401" s="1" customFormat="1" x14ac:dyDescent="0.3"/>
    <row r="402" s="1" customFormat="1" x14ac:dyDescent="0.3"/>
    <row r="403" s="1" customFormat="1" x14ac:dyDescent="0.3"/>
    <row r="404" s="1" customFormat="1" x14ac:dyDescent="0.3"/>
    <row r="405" s="1" customFormat="1" x14ac:dyDescent="0.3"/>
    <row r="406" s="1" customFormat="1" x14ac:dyDescent="0.3"/>
    <row r="407" s="1" customFormat="1" x14ac:dyDescent="0.3"/>
    <row r="408" s="1" customFormat="1" x14ac:dyDescent="0.3"/>
    <row r="409" s="1" customFormat="1" x14ac:dyDescent="0.3"/>
    <row r="410" s="1" customFormat="1" x14ac:dyDescent="0.3"/>
    <row r="411" s="1" customFormat="1" x14ac:dyDescent="0.3"/>
    <row r="412" s="1" customFormat="1" x14ac:dyDescent="0.3"/>
    <row r="413" s="1" customFormat="1" x14ac:dyDescent="0.3"/>
    <row r="414" s="1" customFormat="1" x14ac:dyDescent="0.3"/>
    <row r="415" s="1" customFormat="1" x14ac:dyDescent="0.3"/>
    <row r="416" s="1" customFormat="1" x14ac:dyDescent="0.3"/>
    <row r="417" s="1" customFormat="1" x14ac:dyDescent="0.3"/>
    <row r="418" s="1" customFormat="1" x14ac:dyDescent="0.3"/>
    <row r="419" s="1" customFormat="1" x14ac:dyDescent="0.3"/>
    <row r="420" s="1" customFormat="1" x14ac:dyDescent="0.3"/>
    <row r="421" s="1" customFormat="1" x14ac:dyDescent="0.3"/>
    <row r="422" s="1" customFormat="1" x14ac:dyDescent="0.3"/>
    <row r="423" s="1" customFormat="1" x14ac:dyDescent="0.3"/>
    <row r="424" s="1" customFormat="1" x14ac:dyDescent="0.3"/>
    <row r="425" s="1" customFormat="1" x14ac:dyDescent="0.3"/>
    <row r="426" s="1" customFormat="1" x14ac:dyDescent="0.3"/>
    <row r="427" s="1" customFormat="1" x14ac:dyDescent="0.3"/>
    <row r="428" s="1" customFormat="1" x14ac:dyDescent="0.3"/>
    <row r="429" s="1" customFormat="1" x14ac:dyDescent="0.3"/>
    <row r="430" s="1" customFormat="1" x14ac:dyDescent="0.3"/>
    <row r="431" s="1" customFormat="1" x14ac:dyDescent="0.3"/>
    <row r="432" s="1" customFormat="1" x14ac:dyDescent="0.3"/>
    <row r="433" s="1" customFormat="1" x14ac:dyDescent="0.3"/>
    <row r="434" s="1" customFormat="1" x14ac:dyDescent="0.3"/>
    <row r="435" s="1" customFormat="1" x14ac:dyDescent="0.3"/>
    <row r="436" s="1" customFormat="1" x14ac:dyDescent="0.3"/>
    <row r="437" s="1" customFormat="1" x14ac:dyDescent="0.3"/>
    <row r="438" s="1" customFormat="1" x14ac:dyDescent="0.3"/>
    <row r="439" s="1" customFormat="1" x14ac:dyDescent="0.3"/>
    <row r="440" s="1" customFormat="1" x14ac:dyDescent="0.3"/>
    <row r="441" s="1" customFormat="1" x14ac:dyDescent="0.3"/>
    <row r="442" s="1" customFormat="1" x14ac:dyDescent="0.3"/>
    <row r="443" s="1" customFormat="1" x14ac:dyDescent="0.3"/>
    <row r="444" s="1" customFormat="1" x14ac:dyDescent="0.3"/>
    <row r="445" s="1" customFormat="1" x14ac:dyDescent="0.3"/>
    <row r="446" s="1" customFormat="1" x14ac:dyDescent="0.3"/>
    <row r="447" s="1" customFormat="1" x14ac:dyDescent="0.3"/>
    <row r="448" s="1" customFormat="1" x14ac:dyDescent="0.3"/>
    <row r="449" s="1" customFormat="1" x14ac:dyDescent="0.3"/>
    <row r="450" s="1" customFormat="1" x14ac:dyDescent="0.3"/>
    <row r="451" s="1" customFormat="1" x14ac:dyDescent="0.3"/>
    <row r="452" s="1" customFormat="1" x14ac:dyDescent="0.3"/>
    <row r="453" s="1" customFormat="1" x14ac:dyDescent="0.3"/>
    <row r="454" s="1" customFormat="1" x14ac:dyDescent="0.3"/>
    <row r="455" s="1" customFormat="1" x14ac:dyDescent="0.3"/>
    <row r="456" s="1" customFormat="1" x14ac:dyDescent="0.3"/>
    <row r="457" s="1" customFormat="1" x14ac:dyDescent="0.3"/>
    <row r="458" s="1" customFormat="1" x14ac:dyDescent="0.3"/>
    <row r="459" s="1" customFormat="1" x14ac:dyDescent="0.3"/>
    <row r="460" s="1" customFormat="1" x14ac:dyDescent="0.3"/>
    <row r="461" s="1" customFormat="1" x14ac:dyDescent="0.3"/>
    <row r="462" s="1" customFormat="1" x14ac:dyDescent="0.3"/>
    <row r="463" s="1" customFormat="1" x14ac:dyDescent="0.3"/>
    <row r="464" s="1" customFormat="1" x14ac:dyDescent="0.3"/>
    <row r="465" s="1" customFormat="1" x14ac:dyDescent="0.3"/>
    <row r="466" s="1" customFormat="1" x14ac:dyDescent="0.3"/>
    <row r="467" s="1" customFormat="1" x14ac:dyDescent="0.3"/>
    <row r="468" s="1" customFormat="1" x14ac:dyDescent="0.3"/>
    <row r="469" s="1" customFormat="1" x14ac:dyDescent="0.3"/>
    <row r="470" s="1" customFormat="1" x14ac:dyDescent="0.3"/>
    <row r="471" s="1" customFormat="1" x14ac:dyDescent="0.3"/>
    <row r="472" s="1" customFormat="1" x14ac:dyDescent="0.3"/>
    <row r="473" s="1" customFormat="1" x14ac:dyDescent="0.3"/>
    <row r="474" s="1" customFormat="1" x14ac:dyDescent="0.3"/>
    <row r="475" s="1" customFormat="1" x14ac:dyDescent="0.3"/>
    <row r="476" s="1" customFormat="1" x14ac:dyDescent="0.3"/>
    <row r="477" s="1" customFormat="1" x14ac:dyDescent="0.3"/>
    <row r="478" s="1" customFormat="1" x14ac:dyDescent="0.3"/>
    <row r="479" s="1" customFormat="1" x14ac:dyDescent="0.3"/>
    <row r="480" s="1" customFormat="1" x14ac:dyDescent="0.3"/>
    <row r="481" s="1" customFormat="1" x14ac:dyDescent="0.3"/>
    <row r="482" s="1" customFormat="1" x14ac:dyDescent="0.3"/>
    <row r="483" s="1" customFormat="1" x14ac:dyDescent="0.3"/>
    <row r="484" s="1" customFormat="1" x14ac:dyDescent="0.3"/>
    <row r="485" s="1" customFormat="1" x14ac:dyDescent="0.3"/>
    <row r="486" s="1" customFormat="1" x14ac:dyDescent="0.3"/>
    <row r="487" s="1" customFormat="1" x14ac:dyDescent="0.3"/>
    <row r="488" s="1" customFormat="1" x14ac:dyDescent="0.3"/>
    <row r="489" s="1" customFormat="1" x14ac:dyDescent="0.3"/>
    <row r="490" s="1" customFormat="1" x14ac:dyDescent="0.3"/>
    <row r="491" s="1" customFormat="1" x14ac:dyDescent="0.3"/>
    <row r="492" s="1" customFormat="1" x14ac:dyDescent="0.3"/>
    <row r="493" s="1" customFormat="1" x14ac:dyDescent="0.3"/>
    <row r="494" s="1" customFormat="1" x14ac:dyDescent="0.3"/>
    <row r="495" s="1" customFormat="1" x14ac:dyDescent="0.3"/>
    <row r="496" s="1" customFormat="1" x14ac:dyDescent="0.3"/>
    <row r="497" s="1" customFormat="1" x14ac:dyDescent="0.3"/>
    <row r="498" s="1" customFormat="1" x14ac:dyDescent="0.3"/>
    <row r="499" s="1" customFormat="1" x14ac:dyDescent="0.3"/>
    <row r="500" s="1" customFormat="1" x14ac:dyDescent="0.3"/>
    <row r="501" s="1" customFormat="1" x14ac:dyDescent="0.3"/>
    <row r="502" s="1" customFormat="1" x14ac:dyDescent="0.3"/>
    <row r="503" s="1" customFormat="1" x14ac:dyDescent="0.3"/>
    <row r="504" s="1" customFormat="1" x14ac:dyDescent="0.3"/>
    <row r="505" s="1" customFormat="1" x14ac:dyDescent="0.3"/>
    <row r="506" s="1" customFormat="1" x14ac:dyDescent="0.3"/>
    <row r="507" s="1" customFormat="1" x14ac:dyDescent="0.3"/>
    <row r="508" s="1" customFormat="1" x14ac:dyDescent="0.3"/>
    <row r="509" s="1" customFormat="1" x14ac:dyDescent="0.3"/>
    <row r="510" s="1" customFormat="1" x14ac:dyDescent="0.3"/>
    <row r="511" s="1" customFormat="1" x14ac:dyDescent="0.3"/>
    <row r="512" s="1" customFormat="1" x14ac:dyDescent="0.3"/>
    <row r="513" s="1" customFormat="1" x14ac:dyDescent="0.3"/>
    <row r="514" s="1" customFormat="1" x14ac:dyDescent="0.3"/>
    <row r="515" s="1" customFormat="1" x14ac:dyDescent="0.3"/>
    <row r="516" s="1" customFormat="1" x14ac:dyDescent="0.3"/>
    <row r="517" s="1" customFormat="1" x14ac:dyDescent="0.3"/>
    <row r="518" s="1" customFormat="1" x14ac:dyDescent="0.3"/>
    <row r="519" s="1" customFormat="1" x14ac:dyDescent="0.3"/>
    <row r="520" s="1" customFormat="1" x14ac:dyDescent="0.3"/>
    <row r="521" s="1" customFormat="1" x14ac:dyDescent="0.3"/>
    <row r="522" s="1" customFormat="1" x14ac:dyDescent="0.3"/>
    <row r="523" s="1" customFormat="1" x14ac:dyDescent="0.3"/>
    <row r="524" s="1" customFormat="1" x14ac:dyDescent="0.3"/>
    <row r="525" s="1" customFormat="1" x14ac:dyDescent="0.3"/>
    <row r="526" s="1" customFormat="1" x14ac:dyDescent="0.3"/>
    <row r="527" s="1" customFormat="1" x14ac:dyDescent="0.3"/>
    <row r="528" s="1" customFormat="1" x14ac:dyDescent="0.3"/>
    <row r="529" s="1" customFormat="1" x14ac:dyDescent="0.3"/>
    <row r="530" s="1" customFormat="1" x14ac:dyDescent="0.3"/>
    <row r="531" s="1" customFormat="1" x14ac:dyDescent="0.3"/>
    <row r="532" s="1" customFormat="1" x14ac:dyDescent="0.3"/>
    <row r="533" s="1" customFormat="1" x14ac:dyDescent="0.3"/>
    <row r="534" s="1" customFormat="1" x14ac:dyDescent="0.3"/>
    <row r="535" s="1" customFormat="1" x14ac:dyDescent="0.3"/>
    <row r="536" s="1" customFormat="1" x14ac:dyDescent="0.3"/>
    <row r="537" s="1" customFormat="1" x14ac:dyDescent="0.3"/>
    <row r="538" s="1" customFormat="1" x14ac:dyDescent="0.3"/>
    <row r="539" s="1" customFormat="1" x14ac:dyDescent="0.3"/>
    <row r="540" s="1" customFormat="1" x14ac:dyDescent="0.3"/>
    <row r="541" s="1" customFormat="1" x14ac:dyDescent="0.3"/>
    <row r="542" s="1" customFormat="1" x14ac:dyDescent="0.3"/>
    <row r="543" s="1" customFormat="1" x14ac:dyDescent="0.3"/>
    <row r="544" s="1" customFormat="1" x14ac:dyDescent="0.3"/>
    <row r="545" s="1" customFormat="1" x14ac:dyDescent="0.3"/>
    <row r="546" s="1" customFormat="1" x14ac:dyDescent="0.3"/>
    <row r="547" s="1" customFormat="1" x14ac:dyDescent="0.3"/>
    <row r="548" s="1" customFormat="1" x14ac:dyDescent="0.3"/>
    <row r="549" s="1" customFormat="1" x14ac:dyDescent="0.3"/>
    <row r="550" s="1" customFormat="1" x14ac:dyDescent="0.3"/>
    <row r="551" s="1" customFormat="1" x14ac:dyDescent="0.3"/>
    <row r="552" s="1" customFormat="1" x14ac:dyDescent="0.3"/>
    <row r="553" s="1" customFormat="1" x14ac:dyDescent="0.3"/>
    <row r="554" s="1" customFormat="1" x14ac:dyDescent="0.3"/>
    <row r="555" s="1" customFormat="1" x14ac:dyDescent="0.3"/>
    <row r="556" s="1" customFormat="1" x14ac:dyDescent="0.3"/>
    <row r="557" s="1" customFormat="1" x14ac:dyDescent="0.3"/>
    <row r="558" s="1" customFormat="1" x14ac:dyDescent="0.3"/>
    <row r="559" s="1" customFormat="1" x14ac:dyDescent="0.3"/>
    <row r="560" s="1" customFormat="1" x14ac:dyDescent="0.3"/>
    <row r="561" s="1" customFormat="1" x14ac:dyDescent="0.3"/>
    <row r="562" s="1" customFormat="1" x14ac:dyDescent="0.3"/>
    <row r="563" s="1" customFormat="1" x14ac:dyDescent="0.3"/>
    <row r="564" s="1" customFormat="1" x14ac:dyDescent="0.3"/>
    <row r="565" s="1" customFormat="1" x14ac:dyDescent="0.3"/>
    <row r="566" s="1" customFormat="1" x14ac:dyDescent="0.3"/>
    <row r="567" s="1" customFormat="1" x14ac:dyDescent="0.3"/>
    <row r="568" s="1" customFormat="1" x14ac:dyDescent="0.3"/>
    <row r="569" s="1" customFormat="1" x14ac:dyDescent="0.3"/>
    <row r="570" s="1" customFormat="1" x14ac:dyDescent="0.3"/>
    <row r="571" s="1" customFormat="1" x14ac:dyDescent="0.3"/>
    <row r="572" s="1" customFormat="1" x14ac:dyDescent="0.3"/>
    <row r="573" s="1" customFormat="1" x14ac:dyDescent="0.3"/>
    <row r="574" s="1" customFormat="1" x14ac:dyDescent="0.3"/>
    <row r="575" s="1" customFormat="1" x14ac:dyDescent="0.3"/>
    <row r="576" s="1" customFormat="1" x14ac:dyDescent="0.3"/>
    <row r="577" s="1" customFormat="1" x14ac:dyDescent="0.3"/>
    <row r="578" s="1" customFormat="1" x14ac:dyDescent="0.3"/>
    <row r="579" s="1" customFormat="1" x14ac:dyDescent="0.3"/>
    <row r="580" s="1" customFormat="1" x14ac:dyDescent="0.3"/>
    <row r="581" s="1" customFormat="1" x14ac:dyDescent="0.3"/>
    <row r="582" s="1" customFormat="1" x14ac:dyDescent="0.3"/>
    <row r="583" s="1" customFormat="1" x14ac:dyDescent="0.3"/>
    <row r="584" s="1" customFormat="1" x14ac:dyDescent="0.3"/>
    <row r="585" s="1" customFormat="1" x14ac:dyDescent="0.3"/>
    <row r="586" s="1" customFormat="1" x14ac:dyDescent="0.3"/>
    <row r="587" s="1" customFormat="1" x14ac:dyDescent="0.3"/>
    <row r="588" s="1" customFormat="1" x14ac:dyDescent="0.3"/>
    <row r="589" s="1" customFormat="1" x14ac:dyDescent="0.3"/>
    <row r="590" s="1" customFormat="1" x14ac:dyDescent="0.3"/>
    <row r="591" s="1" customFormat="1" x14ac:dyDescent="0.3"/>
    <row r="592" s="1" customFormat="1" x14ac:dyDescent="0.3"/>
    <row r="593" s="1" customFormat="1" x14ac:dyDescent="0.3"/>
    <row r="594" s="1" customFormat="1" x14ac:dyDescent="0.3"/>
    <row r="595" s="1" customFormat="1" x14ac:dyDescent="0.3"/>
    <row r="596" s="1" customFormat="1" x14ac:dyDescent="0.3"/>
    <row r="597" s="1" customFormat="1" x14ac:dyDescent="0.3"/>
    <row r="598" s="1" customFormat="1" x14ac:dyDescent="0.3"/>
    <row r="599" s="1" customFormat="1" x14ac:dyDescent="0.3"/>
    <row r="600" s="1" customFormat="1" x14ac:dyDescent="0.3"/>
    <row r="601" s="1" customFormat="1" x14ac:dyDescent="0.3"/>
    <row r="602" s="1" customFormat="1" x14ac:dyDescent="0.3"/>
    <row r="603" s="1" customFormat="1" x14ac:dyDescent="0.3"/>
    <row r="604" s="1" customFormat="1" x14ac:dyDescent="0.3"/>
    <row r="605" s="1" customFormat="1" x14ac:dyDescent="0.3"/>
    <row r="606" s="1" customFormat="1" x14ac:dyDescent="0.3"/>
    <row r="607" s="1" customFormat="1" x14ac:dyDescent="0.3"/>
    <row r="608" s="1" customFormat="1" x14ac:dyDescent="0.3"/>
    <row r="609" s="1" customFormat="1" x14ac:dyDescent="0.3"/>
    <row r="610" s="1" customFormat="1" x14ac:dyDescent="0.3"/>
    <row r="611" s="1" customFormat="1" x14ac:dyDescent="0.3"/>
    <row r="612" s="1" customFormat="1" x14ac:dyDescent="0.3"/>
    <row r="613" s="1" customFormat="1" x14ac:dyDescent="0.3"/>
    <row r="614" s="1" customFormat="1" x14ac:dyDescent="0.3"/>
    <row r="615" s="1" customFormat="1" x14ac:dyDescent="0.3"/>
    <row r="616" s="1" customFormat="1" x14ac:dyDescent="0.3"/>
    <row r="617" s="1" customFormat="1" x14ac:dyDescent="0.3"/>
    <row r="618" s="1" customFormat="1" x14ac:dyDescent="0.3"/>
    <row r="619" s="1" customFormat="1" x14ac:dyDescent="0.3"/>
    <row r="620" s="1" customFormat="1" x14ac:dyDescent="0.3"/>
    <row r="621" s="1" customFormat="1" x14ac:dyDescent="0.3"/>
    <row r="622" s="1" customFormat="1" x14ac:dyDescent="0.3"/>
    <row r="623" s="1" customFormat="1" x14ac:dyDescent="0.3"/>
    <row r="624" s="1" customFormat="1" x14ac:dyDescent="0.3"/>
    <row r="625" s="1" customFormat="1" x14ac:dyDescent="0.3"/>
    <row r="626" s="1" customFormat="1" x14ac:dyDescent="0.3"/>
    <row r="627" s="1" customFormat="1" x14ac:dyDescent="0.3"/>
    <row r="628" s="1" customFormat="1" x14ac:dyDescent="0.3"/>
    <row r="629" s="1" customFormat="1" x14ac:dyDescent="0.3"/>
    <row r="630" s="1" customFormat="1" x14ac:dyDescent="0.3"/>
    <row r="631" s="1" customFormat="1" x14ac:dyDescent="0.3"/>
    <row r="632" s="1" customFormat="1" x14ac:dyDescent="0.3"/>
    <row r="633" s="1" customFormat="1" x14ac:dyDescent="0.3"/>
    <row r="634" s="1" customFormat="1" x14ac:dyDescent="0.3"/>
    <row r="635" s="1" customFormat="1" x14ac:dyDescent="0.3"/>
    <row r="636" s="1" customFormat="1" x14ac:dyDescent="0.3"/>
    <row r="637" s="1" customFormat="1" x14ac:dyDescent="0.3"/>
    <row r="638" s="1" customFormat="1" x14ac:dyDescent="0.3"/>
    <row r="639" s="1" customFormat="1" x14ac:dyDescent="0.3"/>
    <row r="640" s="1" customFormat="1" x14ac:dyDescent="0.3"/>
    <row r="641" s="1" customFormat="1" x14ac:dyDescent="0.3"/>
    <row r="642" s="1" customFormat="1" x14ac:dyDescent="0.3"/>
    <row r="643" s="1" customFormat="1" x14ac:dyDescent="0.3"/>
    <row r="644" s="1" customFormat="1" x14ac:dyDescent="0.3"/>
    <row r="645" s="1" customFormat="1" x14ac:dyDescent="0.3"/>
    <row r="646" s="1" customFormat="1" x14ac:dyDescent="0.3"/>
    <row r="647" s="1" customFormat="1" x14ac:dyDescent="0.3"/>
    <row r="648" s="1" customFormat="1" x14ac:dyDescent="0.3"/>
    <row r="649" s="1" customFormat="1" x14ac:dyDescent="0.3"/>
    <row r="650" s="1" customFormat="1" x14ac:dyDescent="0.3"/>
    <row r="651" s="1" customFormat="1" x14ac:dyDescent="0.3"/>
    <row r="652" s="1" customFormat="1" x14ac:dyDescent="0.3"/>
    <row r="653" s="1" customFormat="1" x14ac:dyDescent="0.3"/>
    <row r="654" s="1" customFormat="1" x14ac:dyDescent="0.3"/>
    <row r="655" s="1" customFormat="1" x14ac:dyDescent="0.3"/>
    <row r="656" s="1" customFormat="1" x14ac:dyDescent="0.3"/>
    <row r="657" s="1" customFormat="1" x14ac:dyDescent="0.3"/>
    <row r="658" s="1" customFormat="1" x14ac:dyDescent="0.3"/>
    <row r="659" s="1" customFormat="1" x14ac:dyDescent="0.3"/>
    <row r="660" s="1" customFormat="1" x14ac:dyDescent="0.3"/>
    <row r="661" s="1" customFormat="1" x14ac:dyDescent="0.3"/>
    <row r="662" s="1" customFormat="1" x14ac:dyDescent="0.3"/>
    <row r="663" s="1" customFormat="1" x14ac:dyDescent="0.3"/>
    <row r="664" s="1" customFormat="1" x14ac:dyDescent="0.3"/>
    <row r="665" s="1" customFormat="1" x14ac:dyDescent="0.3"/>
    <row r="666" s="1" customFormat="1" x14ac:dyDescent="0.3"/>
    <row r="667" s="1" customFormat="1" x14ac:dyDescent="0.3"/>
    <row r="668" s="1" customFormat="1" x14ac:dyDescent="0.3"/>
    <row r="669" s="1" customFormat="1" x14ac:dyDescent="0.3"/>
    <row r="670" s="1" customFormat="1" x14ac:dyDescent="0.3"/>
    <row r="671" s="1" customFormat="1" x14ac:dyDescent="0.3"/>
    <row r="672" s="1" customFormat="1" x14ac:dyDescent="0.3"/>
    <row r="673" s="1" customFormat="1" x14ac:dyDescent="0.3"/>
    <row r="674" s="1" customFormat="1" x14ac:dyDescent="0.3"/>
    <row r="675" s="1" customFormat="1" x14ac:dyDescent="0.3"/>
    <row r="676" s="1" customFormat="1" x14ac:dyDescent="0.3"/>
    <row r="677" s="1" customFormat="1" x14ac:dyDescent="0.3"/>
    <row r="678" s="1" customFormat="1" x14ac:dyDescent="0.3"/>
    <row r="679" s="1" customFormat="1" x14ac:dyDescent="0.3"/>
    <row r="680" s="1" customFormat="1" x14ac:dyDescent="0.3"/>
    <row r="681" s="1" customFormat="1" x14ac:dyDescent="0.3"/>
    <row r="682" s="1" customFormat="1" x14ac:dyDescent="0.3"/>
    <row r="683" s="1" customFormat="1" x14ac:dyDescent="0.3"/>
    <row r="684" s="1" customFormat="1" x14ac:dyDescent="0.3"/>
    <row r="685" s="1" customFormat="1" x14ac:dyDescent="0.3"/>
    <row r="686" s="1" customFormat="1" x14ac:dyDescent="0.3"/>
    <row r="687" s="1" customFormat="1" x14ac:dyDescent="0.3"/>
    <row r="688" s="1" customFormat="1" x14ac:dyDescent="0.3"/>
    <row r="689" s="1" customFormat="1" x14ac:dyDescent="0.3"/>
    <row r="690" s="1" customFormat="1" x14ac:dyDescent="0.3"/>
    <row r="691" s="1" customFormat="1" x14ac:dyDescent="0.3"/>
    <row r="692" s="1" customFormat="1" x14ac:dyDescent="0.3"/>
    <row r="693" s="1" customFormat="1" x14ac:dyDescent="0.3"/>
    <row r="694" s="1" customFormat="1" x14ac:dyDescent="0.3"/>
    <row r="695" s="1" customFormat="1" x14ac:dyDescent="0.3"/>
    <row r="696" s="1" customFormat="1" x14ac:dyDescent="0.3"/>
    <row r="697" s="1" customFormat="1" x14ac:dyDescent="0.3"/>
    <row r="698" s="1" customFormat="1" x14ac:dyDescent="0.3"/>
    <row r="699" s="1" customFormat="1" x14ac:dyDescent="0.3"/>
    <row r="700" s="1" customFormat="1" x14ac:dyDescent="0.3"/>
    <row r="701" s="1" customFormat="1" x14ac:dyDescent="0.3"/>
    <row r="702" s="1" customFormat="1" x14ac:dyDescent="0.3"/>
    <row r="703" s="1" customFormat="1" x14ac:dyDescent="0.3"/>
    <row r="704" s="1" customFormat="1" x14ac:dyDescent="0.3"/>
    <row r="705" s="1" customFormat="1" x14ac:dyDescent="0.3"/>
    <row r="706" s="1" customFormat="1" x14ac:dyDescent="0.3"/>
    <row r="707" s="1" customFormat="1" x14ac:dyDescent="0.3"/>
    <row r="708" s="1" customFormat="1" x14ac:dyDescent="0.3"/>
    <row r="709" s="1" customFormat="1" x14ac:dyDescent="0.3"/>
    <row r="710" s="1" customFormat="1" x14ac:dyDescent="0.3"/>
    <row r="711" s="1" customFormat="1" x14ac:dyDescent="0.3"/>
    <row r="712" s="1" customFormat="1" x14ac:dyDescent="0.3"/>
    <row r="713" s="1" customFormat="1" x14ac:dyDescent="0.3"/>
    <row r="714" s="1" customFormat="1" x14ac:dyDescent="0.3"/>
    <row r="715" s="1" customFormat="1" x14ac:dyDescent="0.3"/>
    <row r="716" s="1" customFormat="1" x14ac:dyDescent="0.3"/>
    <row r="717" s="1" customFormat="1" x14ac:dyDescent="0.3"/>
    <row r="718" s="1" customFormat="1" x14ac:dyDescent="0.3"/>
    <row r="719" s="1" customFormat="1" x14ac:dyDescent="0.3"/>
    <row r="720" s="1" customFormat="1" x14ac:dyDescent="0.3"/>
    <row r="721" s="1" customFormat="1" x14ac:dyDescent="0.3"/>
    <row r="722" s="1" customFormat="1" x14ac:dyDescent="0.3"/>
    <row r="723" s="1" customFormat="1" x14ac:dyDescent="0.3"/>
    <row r="724" s="1" customFormat="1" x14ac:dyDescent="0.3"/>
    <row r="725" s="1" customFormat="1" x14ac:dyDescent="0.3"/>
    <row r="726" s="1" customFormat="1" x14ac:dyDescent="0.3"/>
    <row r="727" s="1" customFormat="1" x14ac:dyDescent="0.3"/>
    <row r="728" s="1" customFormat="1" x14ac:dyDescent="0.3"/>
    <row r="729" s="1" customFormat="1" x14ac:dyDescent="0.3"/>
    <row r="730" s="1" customFormat="1" x14ac:dyDescent="0.3"/>
    <row r="731" s="1" customFormat="1" x14ac:dyDescent="0.3"/>
    <row r="732" s="1" customFormat="1" x14ac:dyDescent="0.3"/>
    <row r="733" s="1" customFormat="1" x14ac:dyDescent="0.3"/>
    <row r="734" s="1" customFormat="1" x14ac:dyDescent="0.3"/>
    <row r="735" s="1" customFormat="1" x14ac:dyDescent="0.3"/>
    <row r="736" s="1" customFormat="1" x14ac:dyDescent="0.3"/>
    <row r="737" s="1" customFormat="1" x14ac:dyDescent="0.3"/>
    <row r="738" s="1" customFormat="1" x14ac:dyDescent="0.3"/>
    <row r="739" s="1" customFormat="1" x14ac:dyDescent="0.3"/>
    <row r="740" s="1" customFormat="1" x14ac:dyDescent="0.3"/>
    <row r="741" s="1" customFormat="1" x14ac:dyDescent="0.3"/>
    <row r="742" s="1" customFormat="1" x14ac:dyDescent="0.3"/>
    <row r="743" s="1" customFormat="1" x14ac:dyDescent="0.3"/>
    <row r="744" s="1" customFormat="1" x14ac:dyDescent="0.3"/>
    <row r="745" s="1" customFormat="1" x14ac:dyDescent="0.3"/>
    <row r="746" s="1" customFormat="1" x14ac:dyDescent="0.3"/>
    <row r="747" s="1" customFormat="1" x14ac:dyDescent="0.3"/>
    <row r="748" s="1" customFormat="1" x14ac:dyDescent="0.3"/>
    <row r="749" s="1" customFormat="1" x14ac:dyDescent="0.3"/>
    <row r="750" s="1" customFormat="1" x14ac:dyDescent="0.3"/>
    <row r="751" s="1" customFormat="1" x14ac:dyDescent="0.3"/>
    <row r="752" s="1" customFormat="1" x14ac:dyDescent="0.3"/>
    <row r="753" s="1" customFormat="1" x14ac:dyDescent="0.3"/>
    <row r="754" s="1" customFormat="1" x14ac:dyDescent="0.3"/>
    <row r="755" s="1" customFormat="1" x14ac:dyDescent="0.3"/>
    <row r="756" s="1" customFormat="1" x14ac:dyDescent="0.3"/>
    <row r="757" s="1" customFormat="1" x14ac:dyDescent="0.3"/>
    <row r="758" s="1" customFormat="1" x14ac:dyDescent="0.3"/>
    <row r="759" s="1" customFormat="1" x14ac:dyDescent="0.3"/>
    <row r="760" s="1" customFormat="1" x14ac:dyDescent="0.3"/>
    <row r="761" s="1" customFormat="1" x14ac:dyDescent="0.3"/>
    <row r="762" s="1" customFormat="1" x14ac:dyDescent="0.3"/>
    <row r="763" s="1" customFormat="1" x14ac:dyDescent="0.3"/>
    <row r="764" s="1" customFormat="1" x14ac:dyDescent="0.3"/>
    <row r="765" s="1" customFormat="1" x14ac:dyDescent="0.3"/>
    <row r="766" s="1" customFormat="1" x14ac:dyDescent="0.3"/>
    <row r="767" s="1" customFormat="1" x14ac:dyDescent="0.3"/>
    <row r="768" s="1" customFormat="1" x14ac:dyDescent="0.3"/>
    <row r="769" s="1" customFormat="1" x14ac:dyDescent="0.3"/>
    <row r="770" s="1" customFormat="1" x14ac:dyDescent="0.3"/>
    <row r="771" s="1" customFormat="1" x14ac:dyDescent="0.3"/>
    <row r="772" s="1" customFormat="1" x14ac:dyDescent="0.3"/>
    <row r="773" s="1" customFormat="1" x14ac:dyDescent="0.3"/>
    <row r="774" s="1" customFormat="1" x14ac:dyDescent="0.3"/>
    <row r="775" s="1" customFormat="1" x14ac:dyDescent="0.3"/>
    <row r="776" s="1" customFormat="1" x14ac:dyDescent="0.3"/>
    <row r="777" s="1" customFormat="1" x14ac:dyDescent="0.3"/>
    <row r="778" s="1" customFormat="1" x14ac:dyDescent="0.3"/>
    <row r="779" s="1" customFormat="1" x14ac:dyDescent="0.3"/>
    <row r="780" s="1" customFormat="1" x14ac:dyDescent="0.3"/>
    <row r="781" s="1" customFormat="1" x14ac:dyDescent="0.3"/>
    <row r="782" s="1" customFormat="1" x14ac:dyDescent="0.3"/>
    <row r="783" s="1" customFormat="1" x14ac:dyDescent="0.3"/>
    <row r="784" s="1" customFormat="1" x14ac:dyDescent="0.3"/>
    <row r="785" s="1" customFormat="1" x14ac:dyDescent="0.3"/>
    <row r="786" s="1" customFormat="1" x14ac:dyDescent="0.3"/>
    <row r="787" s="1" customFormat="1" x14ac:dyDescent="0.3"/>
    <row r="788" s="1" customFormat="1" x14ac:dyDescent="0.3"/>
    <row r="789" s="1" customFormat="1" x14ac:dyDescent="0.3"/>
    <row r="790" s="1" customFormat="1" x14ac:dyDescent="0.3"/>
    <row r="791" s="1" customFormat="1" x14ac:dyDescent="0.3"/>
    <row r="792" s="1" customFormat="1" x14ac:dyDescent="0.3"/>
    <row r="793" s="1" customFormat="1" x14ac:dyDescent="0.3"/>
    <row r="794" s="1" customFormat="1" x14ac:dyDescent="0.3"/>
    <row r="795" s="1" customFormat="1" x14ac:dyDescent="0.3"/>
    <row r="796" s="1" customFormat="1" x14ac:dyDescent="0.3"/>
    <row r="797" s="1" customFormat="1" x14ac:dyDescent="0.3"/>
    <row r="798" s="1" customFormat="1" x14ac:dyDescent="0.3"/>
    <row r="799" s="1" customFormat="1" x14ac:dyDescent="0.3"/>
    <row r="800" s="1" customFormat="1" x14ac:dyDescent="0.3"/>
    <row r="801" s="1" customFormat="1" x14ac:dyDescent="0.3"/>
    <row r="802" s="1" customFormat="1" x14ac:dyDescent="0.3"/>
    <row r="803" s="1" customFormat="1" x14ac:dyDescent="0.3"/>
    <row r="804" s="1" customFormat="1" x14ac:dyDescent="0.3"/>
    <row r="805" s="1" customFormat="1" x14ac:dyDescent="0.3"/>
    <row r="806" s="1" customFormat="1" x14ac:dyDescent="0.3"/>
    <row r="807" s="1" customFormat="1" x14ac:dyDescent="0.3"/>
    <row r="808" s="1" customFormat="1" x14ac:dyDescent="0.3"/>
    <row r="809" s="1" customFormat="1" x14ac:dyDescent="0.3"/>
    <row r="810" s="1" customFormat="1" x14ac:dyDescent="0.3"/>
    <row r="811" s="1" customFormat="1" x14ac:dyDescent="0.3"/>
    <row r="812" s="1" customFormat="1" x14ac:dyDescent="0.3"/>
    <row r="813" s="1" customFormat="1" x14ac:dyDescent="0.3"/>
    <row r="814" s="1" customFormat="1" x14ac:dyDescent="0.3"/>
    <row r="815" s="1" customFormat="1" x14ac:dyDescent="0.3"/>
    <row r="816" s="1" customFormat="1" x14ac:dyDescent="0.3"/>
    <row r="817" s="1" customFormat="1" x14ac:dyDescent="0.3"/>
    <row r="818" s="1" customFormat="1" x14ac:dyDescent="0.3"/>
    <row r="819" s="1" customFormat="1" x14ac:dyDescent="0.3"/>
    <row r="820" s="1" customFormat="1" x14ac:dyDescent="0.3"/>
    <row r="821" s="1" customFormat="1" x14ac:dyDescent="0.3"/>
    <row r="822" s="1" customFormat="1" x14ac:dyDescent="0.3"/>
    <row r="823" s="1" customFormat="1" x14ac:dyDescent="0.3"/>
    <row r="824" s="1" customFormat="1" x14ac:dyDescent="0.3"/>
    <row r="825" s="1" customFormat="1" x14ac:dyDescent="0.3"/>
    <row r="826" s="1" customFormat="1" x14ac:dyDescent="0.3"/>
    <row r="827" s="1" customFormat="1" x14ac:dyDescent="0.3"/>
    <row r="828" s="1" customFormat="1" x14ac:dyDescent="0.3"/>
    <row r="829" s="1" customFormat="1" x14ac:dyDescent="0.3"/>
    <row r="830" s="1" customFormat="1" x14ac:dyDescent="0.3"/>
    <row r="831" s="1" customFormat="1" x14ac:dyDescent="0.3"/>
    <row r="832" s="1" customFormat="1" x14ac:dyDescent="0.3"/>
    <row r="833" s="1" customFormat="1" x14ac:dyDescent="0.3"/>
    <row r="834" s="1" customFormat="1" x14ac:dyDescent="0.3"/>
    <row r="835" s="1" customFormat="1" x14ac:dyDescent="0.3"/>
    <row r="836" s="1" customFormat="1" x14ac:dyDescent="0.3"/>
    <row r="837" s="1" customFormat="1" x14ac:dyDescent="0.3"/>
    <row r="838" s="1" customFormat="1" x14ac:dyDescent="0.3"/>
    <row r="839" s="1" customFormat="1" x14ac:dyDescent="0.3"/>
    <row r="840" s="1" customFormat="1" x14ac:dyDescent="0.3"/>
    <row r="841" s="1" customFormat="1" x14ac:dyDescent="0.3"/>
    <row r="842" s="1" customFormat="1" x14ac:dyDescent="0.3"/>
    <row r="843" s="1" customFormat="1" x14ac:dyDescent="0.3"/>
    <row r="844" s="1" customFormat="1" x14ac:dyDescent="0.3"/>
    <row r="845" s="1" customFormat="1" x14ac:dyDescent="0.3"/>
    <row r="846" s="1" customFormat="1" x14ac:dyDescent="0.3"/>
    <row r="847" s="1" customFormat="1" x14ac:dyDescent="0.3"/>
    <row r="848" s="1" customFormat="1" x14ac:dyDescent="0.3"/>
    <row r="849" s="1" customFormat="1" x14ac:dyDescent="0.3"/>
    <row r="850" s="1" customFormat="1" x14ac:dyDescent="0.3"/>
    <row r="851" s="1" customFormat="1" x14ac:dyDescent="0.3"/>
    <row r="852" s="1" customFormat="1" x14ac:dyDescent="0.3"/>
    <row r="853" s="1" customFormat="1" x14ac:dyDescent="0.3"/>
    <row r="854" s="1" customFormat="1" x14ac:dyDescent="0.3"/>
    <row r="855" s="1" customFormat="1" x14ac:dyDescent="0.3"/>
    <row r="856" s="1" customFormat="1" x14ac:dyDescent="0.3"/>
    <row r="857" s="1" customFormat="1" x14ac:dyDescent="0.3"/>
    <row r="858" s="1" customFormat="1" x14ac:dyDescent="0.3"/>
    <row r="859" s="1" customFormat="1" x14ac:dyDescent="0.3"/>
    <row r="860" s="1" customFormat="1" x14ac:dyDescent="0.3"/>
    <row r="861" s="1" customFormat="1" x14ac:dyDescent="0.3"/>
    <row r="862" s="1" customFormat="1" x14ac:dyDescent="0.3"/>
    <row r="863" s="1" customFormat="1" x14ac:dyDescent="0.3"/>
    <row r="864" s="1" customFormat="1" x14ac:dyDescent="0.3"/>
    <row r="865" s="1" customFormat="1" x14ac:dyDescent="0.3"/>
    <row r="866" s="1" customFormat="1" x14ac:dyDescent="0.3"/>
    <row r="867" s="1" customFormat="1" x14ac:dyDescent="0.3"/>
    <row r="868" s="1" customFormat="1" x14ac:dyDescent="0.3"/>
    <row r="869" s="1" customFormat="1" x14ac:dyDescent="0.3"/>
    <row r="870" s="1" customFormat="1" x14ac:dyDescent="0.3"/>
    <row r="871" s="1" customFormat="1" x14ac:dyDescent="0.3"/>
    <row r="872" s="1" customFormat="1" x14ac:dyDescent="0.3"/>
    <row r="873" s="1" customFormat="1" x14ac:dyDescent="0.3"/>
    <row r="874" s="1" customFormat="1" x14ac:dyDescent="0.3"/>
    <row r="875" s="1" customFormat="1" x14ac:dyDescent="0.3"/>
    <row r="876" s="1" customFormat="1" x14ac:dyDescent="0.3"/>
    <row r="877" s="1" customFormat="1" x14ac:dyDescent="0.3"/>
    <row r="878" s="1" customFormat="1" x14ac:dyDescent="0.3"/>
    <row r="879" s="1" customFormat="1" x14ac:dyDescent="0.3"/>
    <row r="880" s="1" customFormat="1" x14ac:dyDescent="0.3"/>
    <row r="881" s="1" customFormat="1" x14ac:dyDescent="0.3"/>
    <row r="882" s="1" customFormat="1" x14ac:dyDescent="0.3"/>
    <row r="883" s="1" customFormat="1" x14ac:dyDescent="0.3"/>
    <row r="884" s="1" customFormat="1" x14ac:dyDescent="0.3"/>
    <row r="885" s="1" customFormat="1" x14ac:dyDescent="0.3"/>
    <row r="886" s="1" customFormat="1" x14ac:dyDescent="0.3"/>
    <row r="887" s="1" customFormat="1" x14ac:dyDescent="0.3"/>
    <row r="888" s="1" customFormat="1" x14ac:dyDescent="0.3"/>
    <row r="889" s="1" customFormat="1" x14ac:dyDescent="0.3"/>
    <row r="890" s="1" customFormat="1" x14ac:dyDescent="0.3"/>
    <row r="891" s="1" customFormat="1" x14ac:dyDescent="0.3"/>
    <row r="892" s="1" customFormat="1" x14ac:dyDescent="0.3"/>
    <row r="893" s="1" customFormat="1" x14ac:dyDescent="0.3"/>
    <row r="894" s="1" customFormat="1" x14ac:dyDescent="0.3"/>
    <row r="895" s="1" customFormat="1" x14ac:dyDescent="0.3"/>
    <row r="896" s="1" customFormat="1" x14ac:dyDescent="0.3"/>
    <row r="897" s="1" customFormat="1" x14ac:dyDescent="0.3"/>
    <row r="898" s="1" customFormat="1" x14ac:dyDescent="0.3"/>
    <row r="899" s="1" customFormat="1" x14ac:dyDescent="0.3"/>
    <row r="900" s="1" customFormat="1" x14ac:dyDescent="0.3"/>
    <row r="901" s="1" customFormat="1" x14ac:dyDescent="0.3"/>
    <row r="902" s="1" customFormat="1" x14ac:dyDescent="0.3"/>
    <row r="903" s="1" customFormat="1" x14ac:dyDescent="0.3"/>
    <row r="904" s="1" customFormat="1" x14ac:dyDescent="0.3"/>
    <row r="905" s="1" customFormat="1" x14ac:dyDescent="0.3"/>
    <row r="906" s="1" customFormat="1" x14ac:dyDescent="0.3"/>
    <row r="907" s="1" customFormat="1" x14ac:dyDescent="0.3"/>
    <row r="908" s="1" customFormat="1" x14ac:dyDescent="0.3"/>
    <row r="909" s="1" customFormat="1" x14ac:dyDescent="0.3"/>
    <row r="910" s="1" customFormat="1" x14ac:dyDescent="0.3"/>
    <row r="911" s="1" customFormat="1" x14ac:dyDescent="0.3"/>
    <row r="912" s="1" customFormat="1" x14ac:dyDescent="0.3"/>
    <row r="913" s="1" customFormat="1" x14ac:dyDescent="0.3"/>
    <row r="914" s="1" customFormat="1" x14ac:dyDescent="0.3"/>
    <row r="915" s="1" customFormat="1" x14ac:dyDescent="0.3"/>
    <row r="916" s="1" customFormat="1" x14ac:dyDescent="0.3"/>
    <row r="917" s="1" customFormat="1" x14ac:dyDescent="0.3"/>
    <row r="918" s="1" customFormat="1" x14ac:dyDescent="0.3"/>
    <row r="919" s="1" customFormat="1" x14ac:dyDescent="0.3"/>
    <row r="920" s="1" customFormat="1" x14ac:dyDescent="0.3"/>
    <row r="921" s="1" customFormat="1" x14ac:dyDescent="0.3"/>
    <row r="922" s="1" customFormat="1" x14ac:dyDescent="0.3"/>
    <row r="923" s="1" customFormat="1" x14ac:dyDescent="0.3"/>
    <row r="924" s="1" customFormat="1" x14ac:dyDescent="0.3"/>
    <row r="925" s="1" customFormat="1" x14ac:dyDescent="0.3"/>
    <row r="926" s="1" customFormat="1" x14ac:dyDescent="0.3"/>
    <row r="927" s="1" customFormat="1" x14ac:dyDescent="0.3"/>
    <row r="928" s="1" customFormat="1" x14ac:dyDescent="0.3"/>
    <row r="929" s="1" customFormat="1" x14ac:dyDescent="0.3"/>
    <row r="930" s="1" customFormat="1" x14ac:dyDescent="0.3"/>
    <row r="931" s="1" customFormat="1" x14ac:dyDescent="0.3"/>
    <row r="932" s="1" customFormat="1" x14ac:dyDescent="0.3"/>
    <row r="933" s="1" customFormat="1" x14ac:dyDescent="0.3"/>
    <row r="934" s="1" customFormat="1" x14ac:dyDescent="0.3"/>
    <row r="935" s="1" customFormat="1" x14ac:dyDescent="0.3"/>
    <row r="936" s="1" customFormat="1" x14ac:dyDescent="0.3"/>
    <row r="937" s="1" customFormat="1" x14ac:dyDescent="0.3"/>
    <row r="938" s="1" customFormat="1" x14ac:dyDescent="0.3"/>
    <row r="939" s="1" customFormat="1" x14ac:dyDescent="0.3"/>
    <row r="940" s="1" customFormat="1" x14ac:dyDescent="0.3"/>
    <row r="941" s="1" customFormat="1" x14ac:dyDescent="0.3"/>
    <row r="942" s="1" customFormat="1" x14ac:dyDescent="0.3"/>
    <row r="943" s="1" customFormat="1" x14ac:dyDescent="0.3"/>
    <row r="944" s="1" customFormat="1" x14ac:dyDescent="0.3"/>
    <row r="945" s="1" customFormat="1" x14ac:dyDescent="0.3"/>
    <row r="946" s="1" customFormat="1" x14ac:dyDescent="0.3"/>
    <row r="947" s="1" customFormat="1" x14ac:dyDescent="0.3"/>
    <row r="948" s="1" customFormat="1" x14ac:dyDescent="0.3"/>
    <row r="949" s="1" customFormat="1" x14ac:dyDescent="0.3"/>
    <row r="950" s="1" customFormat="1" x14ac:dyDescent="0.3"/>
    <row r="951" s="1" customFormat="1" x14ac:dyDescent="0.3"/>
    <row r="952" s="1" customFormat="1" x14ac:dyDescent="0.3"/>
    <row r="953" s="1" customFormat="1" x14ac:dyDescent="0.3"/>
    <row r="954" s="1" customFormat="1" x14ac:dyDescent="0.3"/>
    <row r="955" s="1" customFormat="1" x14ac:dyDescent="0.3"/>
    <row r="956" s="1" customFormat="1" x14ac:dyDescent="0.3"/>
    <row r="957" s="1" customFormat="1" x14ac:dyDescent="0.3"/>
    <row r="958" s="1" customFormat="1" x14ac:dyDescent="0.3"/>
    <row r="959" s="1" customFormat="1" x14ac:dyDescent="0.3"/>
    <row r="960" s="1" customFormat="1" x14ac:dyDescent="0.3"/>
    <row r="961" s="1" customFormat="1" x14ac:dyDescent="0.3"/>
    <row r="962" s="1" customFormat="1" x14ac:dyDescent="0.3"/>
    <row r="963" s="1" customFormat="1" x14ac:dyDescent="0.3"/>
    <row r="964" s="1" customFormat="1" x14ac:dyDescent="0.3"/>
    <row r="965" s="1" customFormat="1" x14ac:dyDescent="0.3"/>
    <row r="966" s="1" customFormat="1" x14ac:dyDescent="0.3"/>
    <row r="967" s="1" customFormat="1" x14ac:dyDescent="0.3"/>
    <row r="968" s="1" customFormat="1" x14ac:dyDescent="0.3"/>
    <row r="969" s="1" customFormat="1" x14ac:dyDescent="0.3"/>
    <row r="970" s="1" customFormat="1" x14ac:dyDescent="0.3"/>
    <row r="971" s="1" customFormat="1" x14ac:dyDescent="0.3"/>
    <row r="972" s="1" customFormat="1" x14ac:dyDescent="0.3"/>
    <row r="973" s="1" customFormat="1" x14ac:dyDescent="0.3"/>
    <row r="974" s="1" customFormat="1" x14ac:dyDescent="0.3"/>
    <row r="975" s="1" customFormat="1" x14ac:dyDescent="0.3"/>
    <row r="976" s="1" customFormat="1" x14ac:dyDescent="0.3"/>
    <row r="977" s="1" customFormat="1" x14ac:dyDescent="0.3"/>
    <row r="978" s="1" customFormat="1" x14ac:dyDescent="0.3"/>
    <row r="979" s="1" customFormat="1" x14ac:dyDescent="0.3"/>
    <row r="980" s="1" customFormat="1" x14ac:dyDescent="0.3"/>
    <row r="981" s="1" customFormat="1" x14ac:dyDescent="0.3"/>
    <row r="982" s="1" customFormat="1" x14ac:dyDescent="0.3"/>
    <row r="983" s="1" customFormat="1" x14ac:dyDescent="0.3"/>
    <row r="984" s="1" customFormat="1" x14ac:dyDescent="0.3"/>
    <row r="985" s="1" customFormat="1" x14ac:dyDescent="0.3"/>
    <row r="986" s="1" customFormat="1" x14ac:dyDescent="0.3"/>
    <row r="987" s="1" customFormat="1" x14ac:dyDescent="0.3"/>
    <row r="988" s="1" customFormat="1" x14ac:dyDescent="0.3"/>
    <row r="989" s="1" customFormat="1" x14ac:dyDescent="0.3"/>
    <row r="990" s="1" customFormat="1" x14ac:dyDescent="0.3"/>
    <row r="991" s="1" customFormat="1" x14ac:dyDescent="0.3"/>
    <row r="992" s="1" customFormat="1" x14ac:dyDescent="0.3"/>
    <row r="993" s="1" customFormat="1" x14ac:dyDescent="0.3"/>
    <row r="994" s="1" customFormat="1" x14ac:dyDescent="0.3"/>
    <row r="995" s="1" customFormat="1" x14ac:dyDescent="0.3"/>
    <row r="996" s="1" customFormat="1" x14ac:dyDescent="0.3"/>
    <row r="997" s="1" customFormat="1" x14ac:dyDescent="0.3"/>
    <row r="998" s="1" customFormat="1" x14ac:dyDescent="0.3"/>
    <row r="999" s="1" customFormat="1" x14ac:dyDescent="0.3"/>
    <row r="1000" s="1" customFormat="1" x14ac:dyDescent="0.3"/>
    <row r="1001" s="1" customFormat="1" x14ac:dyDescent="0.3"/>
    <row r="1002" s="1" customFormat="1" x14ac:dyDescent="0.3"/>
    <row r="1003" s="1" customFormat="1" x14ac:dyDescent="0.3"/>
    <row r="1004" s="1" customFormat="1" x14ac:dyDescent="0.3"/>
    <row r="1005" s="1" customFormat="1" x14ac:dyDescent="0.3"/>
    <row r="1006" s="1" customFormat="1" x14ac:dyDescent="0.3"/>
    <row r="1007" s="1" customFormat="1" x14ac:dyDescent="0.3"/>
    <row r="1008" s="1" customFormat="1" x14ac:dyDescent="0.3"/>
    <row r="1009" s="1" customFormat="1" x14ac:dyDescent="0.3"/>
    <row r="1010" s="1" customFormat="1" x14ac:dyDescent="0.3"/>
    <row r="1011" s="1" customFormat="1" x14ac:dyDescent="0.3"/>
    <row r="1012" s="1" customFormat="1" x14ac:dyDescent="0.3"/>
    <row r="1013" s="1" customFormat="1" x14ac:dyDescent="0.3"/>
    <row r="1014" s="1" customFormat="1" x14ac:dyDescent="0.3"/>
    <row r="1015" s="1" customFormat="1" x14ac:dyDescent="0.3"/>
    <row r="1016" s="1" customFormat="1" x14ac:dyDescent="0.3"/>
    <row r="1017" s="1" customFormat="1" x14ac:dyDescent="0.3"/>
    <row r="1018" s="1" customFormat="1" x14ac:dyDescent="0.3"/>
    <row r="1019" s="1" customFormat="1" x14ac:dyDescent="0.3"/>
    <row r="1020" s="1" customFormat="1" x14ac:dyDescent="0.3"/>
    <row r="1021" s="1" customFormat="1" x14ac:dyDescent="0.3"/>
    <row r="1022" s="1" customFormat="1" x14ac:dyDescent="0.3"/>
    <row r="1023" s="1" customFormat="1" x14ac:dyDescent="0.3"/>
    <row r="1024" s="1" customFormat="1" x14ac:dyDescent="0.3"/>
    <row r="1025" s="1" customFormat="1" x14ac:dyDescent="0.3"/>
    <row r="1026" s="1" customFormat="1" x14ac:dyDescent="0.3"/>
    <row r="1027" s="1" customFormat="1" x14ac:dyDescent="0.3"/>
    <row r="1028" s="1" customFormat="1" x14ac:dyDescent="0.3"/>
    <row r="1029" s="1" customFormat="1" x14ac:dyDescent="0.3"/>
    <row r="1030" s="1" customFormat="1" x14ac:dyDescent="0.3"/>
    <row r="1031" s="1" customFormat="1" x14ac:dyDescent="0.3"/>
    <row r="1032" s="1" customFormat="1" x14ac:dyDescent="0.3"/>
    <row r="1033" s="1" customFormat="1" x14ac:dyDescent="0.3"/>
    <row r="1034" s="1" customFormat="1" x14ac:dyDescent="0.3"/>
    <row r="1035" s="1" customFormat="1" x14ac:dyDescent="0.3"/>
    <row r="1036" s="1" customFormat="1" x14ac:dyDescent="0.3"/>
    <row r="1037" s="1" customFormat="1" x14ac:dyDescent="0.3"/>
    <row r="1038" s="1" customFormat="1" x14ac:dyDescent="0.3"/>
    <row r="1039" s="1" customFormat="1" x14ac:dyDescent="0.3"/>
    <row r="1040" s="1" customFormat="1" x14ac:dyDescent="0.3"/>
    <row r="1041" s="1" customFormat="1" x14ac:dyDescent="0.3"/>
    <row r="1042" s="1" customFormat="1" x14ac:dyDescent="0.3"/>
    <row r="1043" s="1" customFormat="1" x14ac:dyDescent="0.3"/>
    <row r="1044" s="1" customFormat="1" x14ac:dyDescent="0.3"/>
    <row r="1045" s="1" customFormat="1" x14ac:dyDescent="0.3"/>
    <row r="1046" s="1" customFormat="1" x14ac:dyDescent="0.3"/>
    <row r="1047" s="1" customFormat="1" x14ac:dyDescent="0.3"/>
    <row r="1048" s="1" customFormat="1" x14ac:dyDescent="0.3"/>
    <row r="1049" s="1" customFormat="1" x14ac:dyDescent="0.3"/>
    <row r="1050" s="1" customFormat="1" x14ac:dyDescent="0.3"/>
    <row r="1051" s="1" customFormat="1" x14ac:dyDescent="0.3"/>
    <row r="1052" s="1" customFormat="1" x14ac:dyDescent="0.3"/>
    <row r="1053" s="1" customFormat="1" x14ac:dyDescent="0.3"/>
    <row r="1054" s="1" customFormat="1" x14ac:dyDescent="0.3"/>
    <row r="1055" s="1" customFormat="1" x14ac:dyDescent="0.3"/>
    <row r="1056" s="1" customFormat="1" x14ac:dyDescent="0.3"/>
    <row r="1057" s="1" customFormat="1" x14ac:dyDescent="0.3"/>
    <row r="1058" s="1" customFormat="1" x14ac:dyDescent="0.3"/>
    <row r="1059" s="1" customFormat="1" x14ac:dyDescent="0.3"/>
    <row r="1060" s="1" customFormat="1" x14ac:dyDescent="0.3"/>
    <row r="1061" s="1" customFormat="1" x14ac:dyDescent="0.3"/>
    <row r="1062" s="1" customFormat="1" x14ac:dyDescent="0.3"/>
    <row r="1063" s="1" customFormat="1" x14ac:dyDescent="0.3"/>
    <row r="1064" s="1" customFormat="1" x14ac:dyDescent="0.3"/>
    <row r="1065" s="1" customFormat="1" x14ac:dyDescent="0.3"/>
    <row r="1066" s="1" customFormat="1" x14ac:dyDescent="0.3"/>
    <row r="1067" s="1" customFormat="1" x14ac:dyDescent="0.3"/>
    <row r="1068" s="1" customFormat="1" x14ac:dyDescent="0.3"/>
    <row r="1069" s="1" customFormat="1" x14ac:dyDescent="0.3"/>
    <row r="1070" s="1" customFormat="1" x14ac:dyDescent="0.3"/>
    <row r="1071" s="1" customFormat="1" x14ac:dyDescent="0.3"/>
    <row r="1072" s="1" customFormat="1" x14ac:dyDescent="0.3"/>
    <row r="1073" s="1" customFormat="1" x14ac:dyDescent="0.3"/>
    <row r="1074" s="1" customFormat="1" x14ac:dyDescent="0.3"/>
    <row r="1075" s="1" customFormat="1" x14ac:dyDescent="0.3"/>
    <row r="1076" s="1" customFormat="1" x14ac:dyDescent="0.3"/>
    <row r="1077" s="1" customFormat="1" x14ac:dyDescent="0.3"/>
    <row r="1078" s="1" customFormat="1" x14ac:dyDescent="0.3"/>
    <row r="1079" s="1" customFormat="1" x14ac:dyDescent="0.3"/>
    <row r="1080" s="1" customFormat="1" x14ac:dyDescent="0.3"/>
    <row r="1081" s="1" customFormat="1" x14ac:dyDescent="0.3"/>
    <row r="1082" s="1" customFormat="1" x14ac:dyDescent="0.3"/>
    <row r="1083" s="1" customFormat="1" x14ac:dyDescent="0.3"/>
    <row r="1084" s="1" customFormat="1" x14ac:dyDescent="0.3"/>
    <row r="1085" s="1" customFormat="1" x14ac:dyDescent="0.3"/>
    <row r="1086" s="1" customFormat="1" x14ac:dyDescent="0.3"/>
    <row r="1087" s="1" customFormat="1" x14ac:dyDescent="0.3"/>
    <row r="1088" s="1" customFormat="1" x14ac:dyDescent="0.3"/>
    <row r="1089" s="1" customFormat="1" x14ac:dyDescent="0.3"/>
    <row r="1090" s="1" customFormat="1" x14ac:dyDescent="0.3"/>
    <row r="1091" s="1" customFormat="1" x14ac:dyDescent="0.3"/>
    <row r="1092" s="1" customFormat="1" x14ac:dyDescent="0.3"/>
    <row r="1093" s="1" customFormat="1" x14ac:dyDescent="0.3"/>
    <row r="1094" s="1" customFormat="1" x14ac:dyDescent="0.3"/>
    <row r="1095" s="1" customFormat="1" x14ac:dyDescent="0.3"/>
    <row r="1096" s="1" customFormat="1" x14ac:dyDescent="0.3"/>
    <row r="1097" s="1" customFormat="1" x14ac:dyDescent="0.3"/>
    <row r="1098" s="1" customFormat="1" x14ac:dyDescent="0.3"/>
    <row r="1099" s="1" customFormat="1" x14ac:dyDescent="0.3"/>
    <row r="1100" s="1" customFormat="1" x14ac:dyDescent="0.3"/>
    <row r="1101" s="1" customFormat="1" x14ac:dyDescent="0.3"/>
    <row r="1102" s="1" customFormat="1" x14ac:dyDescent="0.3"/>
    <row r="1103" s="1" customFormat="1" x14ac:dyDescent="0.3"/>
    <row r="1104" s="1" customFormat="1" x14ac:dyDescent="0.3"/>
    <row r="1105" s="1" customFormat="1" x14ac:dyDescent="0.3"/>
    <row r="1106" s="1" customFormat="1" x14ac:dyDescent="0.3"/>
    <row r="1107" s="1" customFormat="1" x14ac:dyDescent="0.3"/>
    <row r="1108" s="1" customFormat="1" x14ac:dyDescent="0.3"/>
    <row r="1109" s="1" customFormat="1" x14ac:dyDescent="0.3"/>
    <row r="1110" s="1" customFormat="1" x14ac:dyDescent="0.3"/>
    <row r="1111" s="1" customFormat="1" x14ac:dyDescent="0.3"/>
    <row r="1112" s="1" customFormat="1" x14ac:dyDescent="0.3"/>
    <row r="1113" s="1" customFormat="1" x14ac:dyDescent="0.3"/>
    <row r="1114" s="1" customFormat="1" x14ac:dyDescent="0.3"/>
    <row r="1115" s="1" customFormat="1" x14ac:dyDescent="0.3"/>
    <row r="1116" s="1" customFormat="1" x14ac:dyDescent="0.3"/>
    <row r="1117" s="1" customFormat="1" x14ac:dyDescent="0.3"/>
    <row r="1118" s="1" customFormat="1" x14ac:dyDescent="0.3"/>
    <row r="1119" s="1" customFormat="1" x14ac:dyDescent="0.3"/>
    <row r="1120" s="1" customFormat="1" x14ac:dyDescent="0.3"/>
    <row r="1121" s="1" customFormat="1" x14ac:dyDescent="0.3"/>
    <row r="1122" s="1" customFormat="1" x14ac:dyDescent="0.3"/>
    <row r="1123" s="1" customFormat="1" x14ac:dyDescent="0.3"/>
    <row r="1124" s="1" customFormat="1" x14ac:dyDescent="0.3"/>
    <row r="1125" s="1" customFormat="1" x14ac:dyDescent="0.3"/>
    <row r="1126" s="1" customFormat="1" x14ac:dyDescent="0.3"/>
    <row r="1127" s="1" customFormat="1" x14ac:dyDescent="0.3"/>
    <row r="1128" s="1" customFormat="1" x14ac:dyDescent="0.3"/>
    <row r="1129" s="1" customFormat="1" x14ac:dyDescent="0.3"/>
    <row r="1130" s="1" customFormat="1" x14ac:dyDescent="0.3"/>
    <row r="1131" s="1" customFormat="1" x14ac:dyDescent="0.3"/>
    <row r="1132" s="1" customFormat="1" x14ac:dyDescent="0.3"/>
    <row r="1133" s="1" customFormat="1" x14ac:dyDescent="0.3"/>
    <row r="1134" s="1" customFormat="1" x14ac:dyDescent="0.3"/>
    <row r="1135" s="1" customFormat="1" x14ac:dyDescent="0.3"/>
    <row r="1136" s="1" customFormat="1" x14ac:dyDescent="0.3"/>
    <row r="1137" s="1" customFormat="1" x14ac:dyDescent="0.3"/>
    <row r="1138" s="1" customFormat="1" x14ac:dyDescent="0.3"/>
    <row r="1139" s="1" customFormat="1" x14ac:dyDescent="0.3"/>
    <row r="1140" s="1" customFormat="1" x14ac:dyDescent="0.3"/>
    <row r="1141" s="1" customFormat="1" x14ac:dyDescent="0.3"/>
    <row r="1142" s="1" customFormat="1" x14ac:dyDescent="0.3"/>
    <row r="1143" s="1" customFormat="1" x14ac:dyDescent="0.3"/>
    <row r="1144" s="1" customFormat="1" x14ac:dyDescent="0.3"/>
    <row r="1145" s="1" customFormat="1" x14ac:dyDescent="0.3"/>
    <row r="1146" s="1" customFormat="1" x14ac:dyDescent="0.3"/>
    <row r="1147" s="1" customFormat="1" x14ac:dyDescent="0.3"/>
    <row r="1148" s="1" customFormat="1" x14ac:dyDescent="0.3"/>
    <row r="1149" s="1" customFormat="1" x14ac:dyDescent="0.3"/>
    <row r="1150" s="1" customFormat="1" x14ac:dyDescent="0.3"/>
    <row r="1151" s="1" customFormat="1" x14ac:dyDescent="0.3"/>
    <row r="1152" s="1" customFormat="1" x14ac:dyDescent="0.3"/>
    <row r="1153" s="1" customFormat="1" x14ac:dyDescent="0.3"/>
    <row r="1154" s="1" customFormat="1" x14ac:dyDescent="0.3"/>
    <row r="1155" s="1" customFormat="1" x14ac:dyDescent="0.3"/>
    <row r="1156" s="1" customFormat="1" x14ac:dyDescent="0.3"/>
    <row r="1157" s="1" customFormat="1" x14ac:dyDescent="0.3"/>
    <row r="1158" s="1" customFormat="1" x14ac:dyDescent="0.3"/>
    <row r="1159" s="1" customFormat="1" x14ac:dyDescent="0.3"/>
    <row r="1160" s="1" customFormat="1" x14ac:dyDescent="0.3"/>
    <row r="1161" s="1" customFormat="1" x14ac:dyDescent="0.3"/>
    <row r="1162" s="1" customFormat="1" x14ac:dyDescent="0.3"/>
    <row r="1163" s="1" customFormat="1" x14ac:dyDescent="0.3"/>
    <row r="1164" s="1" customFormat="1" x14ac:dyDescent="0.3"/>
    <row r="1165" s="1" customFormat="1" x14ac:dyDescent="0.3"/>
    <row r="1166" s="1" customFormat="1" x14ac:dyDescent="0.3"/>
    <row r="1167" s="1" customFormat="1" x14ac:dyDescent="0.3"/>
    <row r="1168" s="1" customFormat="1" x14ac:dyDescent="0.3"/>
    <row r="1169" s="1" customFormat="1" x14ac:dyDescent="0.3"/>
    <row r="1170" s="1" customFormat="1" x14ac:dyDescent="0.3"/>
    <row r="1171" s="1" customFormat="1" x14ac:dyDescent="0.3"/>
    <row r="1172" s="1" customFormat="1" x14ac:dyDescent="0.3"/>
    <row r="1173" s="1" customFormat="1" x14ac:dyDescent="0.3"/>
    <row r="1174" s="1" customFormat="1" x14ac:dyDescent="0.3"/>
    <row r="1175" s="1" customFormat="1" x14ac:dyDescent="0.3"/>
    <row r="1176" s="1" customFormat="1" x14ac:dyDescent="0.3"/>
    <row r="1177" s="1" customFormat="1" x14ac:dyDescent="0.3"/>
    <row r="1178" s="1" customFormat="1" x14ac:dyDescent="0.3"/>
    <row r="1179" s="1" customFormat="1" x14ac:dyDescent="0.3"/>
    <row r="1180" s="1" customFormat="1" x14ac:dyDescent="0.3"/>
    <row r="1181" s="1" customFormat="1" x14ac:dyDescent="0.3"/>
    <row r="1182" s="1" customFormat="1" x14ac:dyDescent="0.3"/>
    <row r="1183" s="1" customFormat="1" x14ac:dyDescent="0.3"/>
    <row r="1184" s="1" customFormat="1" x14ac:dyDescent="0.3"/>
    <row r="1185" s="1" customFormat="1" x14ac:dyDescent="0.3"/>
    <row r="1186" s="1" customFormat="1" x14ac:dyDescent="0.3"/>
    <row r="1187" s="1" customFormat="1" x14ac:dyDescent="0.3"/>
    <row r="1188" s="1" customFormat="1" x14ac:dyDescent="0.3"/>
    <row r="1189" s="1" customFormat="1" x14ac:dyDescent="0.3"/>
    <row r="1190" s="1" customFormat="1" x14ac:dyDescent="0.3"/>
    <row r="1191" s="1" customFormat="1" x14ac:dyDescent="0.3"/>
    <row r="1192" s="1" customFormat="1" x14ac:dyDescent="0.3"/>
    <row r="1193" s="1" customFormat="1" x14ac:dyDescent="0.3"/>
    <row r="1194" s="1" customFormat="1" x14ac:dyDescent="0.3"/>
    <row r="1195" s="1" customFormat="1" x14ac:dyDescent="0.3"/>
    <row r="1196" s="1" customFormat="1" x14ac:dyDescent="0.3"/>
    <row r="1197" s="1" customFormat="1" x14ac:dyDescent="0.3"/>
    <row r="1198" s="1" customFormat="1" x14ac:dyDescent="0.3"/>
    <row r="1199" s="1" customFormat="1" x14ac:dyDescent="0.3"/>
    <row r="1200" s="1" customFormat="1" x14ac:dyDescent="0.3"/>
    <row r="1201" s="1" customFormat="1" x14ac:dyDescent="0.3"/>
    <row r="1202" s="1" customFormat="1" x14ac:dyDescent="0.3"/>
    <row r="1203" s="1" customFormat="1" x14ac:dyDescent="0.3"/>
    <row r="1204" s="1" customFormat="1" x14ac:dyDescent="0.3"/>
    <row r="1205" s="1" customFormat="1" x14ac:dyDescent="0.3"/>
    <row r="1206" s="1" customFormat="1" x14ac:dyDescent="0.3"/>
    <row r="1207" s="1" customFormat="1" x14ac:dyDescent="0.3"/>
    <row r="1208" s="1" customFormat="1" x14ac:dyDescent="0.3"/>
    <row r="1209" s="1" customFormat="1" x14ac:dyDescent="0.3"/>
    <row r="1210" s="1" customFormat="1" x14ac:dyDescent="0.3"/>
    <row r="1211" s="1" customFormat="1" x14ac:dyDescent="0.3"/>
    <row r="1212" s="1" customFormat="1" x14ac:dyDescent="0.3"/>
    <row r="1213" s="1" customFormat="1" x14ac:dyDescent="0.3"/>
    <row r="1214" s="1" customFormat="1" x14ac:dyDescent="0.3"/>
    <row r="1215" s="1" customFormat="1" x14ac:dyDescent="0.3"/>
    <row r="1216" s="1" customFormat="1" x14ac:dyDescent="0.3"/>
    <row r="1217" s="1" customFormat="1" x14ac:dyDescent="0.3"/>
    <row r="1218" s="1" customFormat="1" x14ac:dyDescent="0.3"/>
    <row r="1219" s="1" customFormat="1" x14ac:dyDescent="0.3"/>
    <row r="1220" s="1" customFormat="1" x14ac:dyDescent="0.3"/>
    <row r="1221" s="1" customFormat="1" x14ac:dyDescent="0.3"/>
    <row r="1222" s="1" customFormat="1" x14ac:dyDescent="0.3"/>
    <row r="1223" s="1" customFormat="1" x14ac:dyDescent="0.3"/>
    <row r="1224" s="1" customFormat="1" x14ac:dyDescent="0.3"/>
    <row r="1225" s="1" customFormat="1" x14ac:dyDescent="0.3"/>
    <row r="1226" s="1" customFormat="1" x14ac:dyDescent="0.3"/>
    <row r="1227" s="1" customFormat="1" x14ac:dyDescent="0.3"/>
    <row r="1228" s="1" customFormat="1" x14ac:dyDescent="0.3"/>
    <row r="1229" s="1" customFormat="1" x14ac:dyDescent="0.3"/>
    <row r="1230" s="1" customFormat="1" x14ac:dyDescent="0.3"/>
    <row r="1231" s="1" customFormat="1" x14ac:dyDescent="0.3"/>
    <row r="1232" s="1" customFormat="1" x14ac:dyDescent="0.3"/>
    <row r="1233" s="1" customFormat="1" x14ac:dyDescent="0.3"/>
    <row r="1234" s="1" customFormat="1" x14ac:dyDescent="0.3"/>
    <row r="1235" s="1" customFormat="1" x14ac:dyDescent="0.3"/>
    <row r="1236" s="1" customFormat="1" x14ac:dyDescent="0.3"/>
    <row r="1237" s="1" customFormat="1" x14ac:dyDescent="0.3"/>
    <row r="1238" s="1" customFormat="1" x14ac:dyDescent="0.3"/>
    <row r="1239" s="1" customFormat="1" x14ac:dyDescent="0.3"/>
    <row r="1240" s="1" customFormat="1" x14ac:dyDescent="0.3"/>
    <row r="1241" s="1" customFormat="1" x14ac:dyDescent="0.3"/>
    <row r="1242" s="1" customFormat="1" x14ac:dyDescent="0.3"/>
    <row r="1243" s="1" customFormat="1" x14ac:dyDescent="0.3"/>
    <row r="1244" s="1" customFormat="1" x14ac:dyDescent="0.3"/>
    <row r="1245" s="1" customFormat="1" x14ac:dyDescent="0.3"/>
    <row r="1246" s="1" customFormat="1" x14ac:dyDescent="0.3"/>
    <row r="1247" s="1" customFormat="1" x14ac:dyDescent="0.3"/>
    <row r="1248" s="1" customFormat="1" x14ac:dyDescent="0.3"/>
    <row r="1249" s="1" customFormat="1" x14ac:dyDescent="0.3"/>
    <row r="1250" s="1" customFormat="1" x14ac:dyDescent="0.3"/>
    <row r="1251" s="1" customFormat="1" x14ac:dyDescent="0.3"/>
    <row r="1252" s="1" customFormat="1" x14ac:dyDescent="0.3"/>
    <row r="1253" s="1" customFormat="1" x14ac:dyDescent="0.3"/>
    <row r="1254" s="1" customFormat="1" x14ac:dyDescent="0.3"/>
    <row r="1255" s="1" customFormat="1" x14ac:dyDescent="0.3"/>
    <row r="1256" s="1" customFormat="1" x14ac:dyDescent="0.3"/>
    <row r="1257" s="1" customFormat="1" x14ac:dyDescent="0.3"/>
    <row r="1258" s="1" customFormat="1" x14ac:dyDescent="0.3"/>
    <row r="1259" s="1" customFormat="1" x14ac:dyDescent="0.3"/>
    <row r="1260" s="1" customFormat="1" x14ac:dyDescent="0.3"/>
    <row r="1261" s="1" customFormat="1" x14ac:dyDescent="0.3"/>
    <row r="1262" s="1" customFormat="1" x14ac:dyDescent="0.3"/>
    <row r="1263" s="1" customFormat="1" x14ac:dyDescent="0.3"/>
    <row r="1264" s="1" customFormat="1" x14ac:dyDescent="0.3"/>
    <row r="1265" s="1" customFormat="1" x14ac:dyDescent="0.3"/>
    <row r="1266" s="1" customFormat="1" x14ac:dyDescent="0.3"/>
    <row r="1267" s="1" customFormat="1" x14ac:dyDescent="0.3"/>
    <row r="1268" s="1" customFormat="1" x14ac:dyDescent="0.3"/>
    <row r="1269" s="1" customFormat="1" x14ac:dyDescent="0.3"/>
    <row r="1270" s="1" customFormat="1" x14ac:dyDescent="0.3"/>
    <row r="1271" s="1" customFormat="1" x14ac:dyDescent="0.3"/>
    <row r="1272" s="1" customFormat="1" x14ac:dyDescent="0.3"/>
    <row r="1273" s="1" customFormat="1" x14ac:dyDescent="0.3"/>
    <row r="1274" s="1" customFormat="1" x14ac:dyDescent="0.3"/>
    <row r="1275" s="1" customFormat="1" x14ac:dyDescent="0.3"/>
    <row r="1276" s="1" customFormat="1" x14ac:dyDescent="0.3"/>
    <row r="1277" s="1" customFormat="1" x14ac:dyDescent="0.3"/>
    <row r="1278" s="1" customFormat="1" x14ac:dyDescent="0.3"/>
    <row r="1279" s="1" customFormat="1" x14ac:dyDescent="0.3"/>
    <row r="1280" s="1" customFormat="1" x14ac:dyDescent="0.3"/>
    <row r="1281" s="1" customFormat="1" x14ac:dyDescent="0.3"/>
    <row r="1282" s="1" customFormat="1" x14ac:dyDescent="0.3"/>
    <row r="1283" s="1" customFormat="1" x14ac:dyDescent="0.3"/>
    <row r="1284" s="1" customFormat="1" x14ac:dyDescent="0.3"/>
    <row r="1285" s="1" customFormat="1" x14ac:dyDescent="0.3"/>
    <row r="1286" s="1" customFormat="1" x14ac:dyDescent="0.3"/>
    <row r="1287" s="1" customFormat="1" x14ac:dyDescent="0.3"/>
    <row r="1288" s="1" customFormat="1" x14ac:dyDescent="0.3"/>
    <row r="1289" s="1" customFormat="1" x14ac:dyDescent="0.3"/>
    <row r="1290" s="1" customFormat="1" x14ac:dyDescent="0.3"/>
    <row r="1291" s="1" customFormat="1" x14ac:dyDescent="0.3"/>
    <row r="1292" s="1" customFormat="1" x14ac:dyDescent="0.3"/>
    <row r="1293" s="1" customFormat="1" x14ac:dyDescent="0.3"/>
    <row r="1294" s="1" customFormat="1" x14ac:dyDescent="0.3"/>
    <row r="1295" s="1" customFormat="1" x14ac:dyDescent="0.3"/>
    <row r="1296" s="1" customFormat="1" x14ac:dyDescent="0.3"/>
    <row r="1297" s="1" customFormat="1" x14ac:dyDescent="0.3"/>
    <row r="1298" s="1" customFormat="1" x14ac:dyDescent="0.3"/>
    <row r="1299" s="1" customFormat="1" x14ac:dyDescent="0.3"/>
    <row r="1300" s="1" customFormat="1" x14ac:dyDescent="0.3"/>
    <row r="1301" s="1" customFormat="1" x14ac:dyDescent="0.3"/>
    <row r="1302" s="1" customFormat="1" x14ac:dyDescent="0.3"/>
    <row r="1303" s="1" customFormat="1" x14ac:dyDescent="0.3"/>
    <row r="1304" s="1" customFormat="1" x14ac:dyDescent="0.3"/>
    <row r="1305" s="1" customFormat="1" x14ac:dyDescent="0.3"/>
    <row r="1306" s="1" customFormat="1" x14ac:dyDescent="0.3"/>
    <row r="1307" s="1" customFormat="1" x14ac:dyDescent="0.3"/>
    <row r="1308" s="1" customFormat="1" x14ac:dyDescent="0.3"/>
    <row r="1309" s="1" customFormat="1" x14ac:dyDescent="0.3"/>
    <row r="1310" s="1" customFormat="1" x14ac:dyDescent="0.3"/>
    <row r="1311" s="1" customFormat="1" x14ac:dyDescent="0.3"/>
    <row r="1312" s="1" customFormat="1" x14ac:dyDescent="0.3"/>
    <row r="1313" s="1" customFormat="1" x14ac:dyDescent="0.3"/>
    <row r="1314" s="1" customFormat="1" x14ac:dyDescent="0.3"/>
    <row r="1315" s="1" customFormat="1" x14ac:dyDescent="0.3"/>
    <row r="1316" s="1" customFormat="1" x14ac:dyDescent="0.3"/>
    <row r="1317" s="1" customFormat="1" x14ac:dyDescent="0.3"/>
    <row r="1318" s="1" customFormat="1" x14ac:dyDescent="0.3"/>
    <row r="1319" s="1" customFormat="1" x14ac:dyDescent="0.3"/>
    <row r="1320" s="1" customFormat="1" x14ac:dyDescent="0.3"/>
    <row r="1321" s="1" customFormat="1" x14ac:dyDescent="0.3"/>
    <row r="1322" s="1" customFormat="1" x14ac:dyDescent="0.3"/>
    <row r="1323" s="1" customFormat="1" x14ac:dyDescent="0.3"/>
    <row r="1324" s="1" customFormat="1" x14ac:dyDescent="0.3"/>
    <row r="1325" s="1" customFormat="1" x14ac:dyDescent="0.3"/>
    <row r="1326" s="1" customFormat="1" x14ac:dyDescent="0.3"/>
    <row r="1327" s="1" customFormat="1" x14ac:dyDescent="0.3"/>
    <row r="1328" s="1" customFormat="1" x14ac:dyDescent="0.3"/>
    <row r="1329" s="1" customFormat="1" x14ac:dyDescent="0.3"/>
    <row r="1330" s="1" customFormat="1" x14ac:dyDescent="0.3"/>
    <row r="1331" s="1" customFormat="1" x14ac:dyDescent="0.3"/>
    <row r="1332" s="1" customFormat="1" x14ac:dyDescent="0.3"/>
    <row r="1333" s="1" customFormat="1" x14ac:dyDescent="0.3"/>
    <row r="1334" s="1" customFormat="1" x14ac:dyDescent="0.3"/>
    <row r="1335" s="1" customFormat="1" x14ac:dyDescent="0.3"/>
    <row r="1336" s="1" customFormat="1" x14ac:dyDescent="0.3"/>
    <row r="1337" s="1" customFormat="1" x14ac:dyDescent="0.3"/>
    <row r="1338" s="1" customFormat="1" x14ac:dyDescent="0.3"/>
    <row r="1339" s="1" customFormat="1" x14ac:dyDescent="0.3"/>
    <row r="1340" s="1" customFormat="1" x14ac:dyDescent="0.3"/>
    <row r="1341" s="1" customFormat="1" x14ac:dyDescent="0.3"/>
    <row r="1342" s="1" customFormat="1" x14ac:dyDescent="0.3"/>
    <row r="1343" s="1" customFormat="1" x14ac:dyDescent="0.3"/>
    <row r="1344" s="1" customFormat="1" x14ac:dyDescent="0.3"/>
    <row r="1345" s="1" customFormat="1" x14ac:dyDescent="0.3"/>
    <row r="1346" s="1" customFormat="1" x14ac:dyDescent="0.3"/>
    <row r="1347" s="1" customFormat="1" x14ac:dyDescent="0.3"/>
    <row r="1348" s="1" customFormat="1" x14ac:dyDescent="0.3"/>
    <row r="1349" s="1" customFormat="1" x14ac:dyDescent="0.3"/>
    <row r="1350" s="1" customFormat="1" x14ac:dyDescent="0.3"/>
    <row r="1351" s="1" customFormat="1" x14ac:dyDescent="0.3"/>
    <row r="1352" s="1" customFormat="1" x14ac:dyDescent="0.3"/>
    <row r="1353" s="1" customFormat="1" x14ac:dyDescent="0.3"/>
    <row r="1354" s="1" customFormat="1" x14ac:dyDescent="0.3"/>
    <row r="1355" s="1" customFormat="1" x14ac:dyDescent="0.3"/>
    <row r="1356" s="1" customFormat="1" x14ac:dyDescent="0.3"/>
    <row r="1357" s="1" customFormat="1" x14ac:dyDescent="0.3"/>
    <row r="1358" s="1" customFormat="1" x14ac:dyDescent="0.3"/>
    <row r="1359" s="1" customFormat="1" x14ac:dyDescent="0.3"/>
    <row r="1360" s="1" customFormat="1" x14ac:dyDescent="0.3"/>
    <row r="1361" s="1" customFormat="1" x14ac:dyDescent="0.3"/>
    <row r="1362" s="1" customFormat="1" x14ac:dyDescent="0.3"/>
    <row r="1363" s="1" customFormat="1" x14ac:dyDescent="0.3"/>
    <row r="1364" s="1" customFormat="1" x14ac:dyDescent="0.3"/>
    <row r="1365" s="1" customFormat="1" x14ac:dyDescent="0.3"/>
    <row r="1366" s="1" customFormat="1" x14ac:dyDescent="0.3"/>
    <row r="1367" s="1" customFormat="1" x14ac:dyDescent="0.3"/>
    <row r="1368" s="1" customFormat="1" x14ac:dyDescent="0.3"/>
    <row r="1369" s="1" customFormat="1" x14ac:dyDescent="0.3"/>
    <row r="1370" s="1" customFormat="1" x14ac:dyDescent="0.3"/>
    <row r="1371" s="1" customFormat="1" x14ac:dyDescent="0.3"/>
    <row r="1372" s="1" customFormat="1" x14ac:dyDescent="0.3"/>
    <row r="1373" s="1" customFormat="1" x14ac:dyDescent="0.3"/>
    <row r="1374" s="1" customFormat="1" x14ac:dyDescent="0.3"/>
    <row r="1375" s="1" customFormat="1" x14ac:dyDescent="0.3"/>
    <row r="1376" s="1" customFormat="1" x14ac:dyDescent="0.3"/>
    <row r="1377" s="1" customFormat="1" x14ac:dyDescent="0.3"/>
    <row r="1378" s="1" customFormat="1" x14ac:dyDescent="0.3"/>
    <row r="1379" s="1" customFormat="1" x14ac:dyDescent="0.3"/>
    <row r="1380" s="1" customFormat="1" x14ac:dyDescent="0.3"/>
    <row r="1381" s="1" customFormat="1" x14ac:dyDescent="0.3"/>
    <row r="1382" s="1" customFormat="1" x14ac:dyDescent="0.3"/>
    <row r="1383" s="1" customFormat="1" x14ac:dyDescent="0.3"/>
    <row r="1384" s="1" customFormat="1" x14ac:dyDescent="0.3"/>
    <row r="1385" s="1" customFormat="1" x14ac:dyDescent="0.3"/>
    <row r="1386" s="1" customFormat="1" x14ac:dyDescent="0.3"/>
    <row r="1387" s="1" customFormat="1" x14ac:dyDescent="0.3"/>
    <row r="1388" s="1" customFormat="1" x14ac:dyDescent="0.3"/>
    <row r="1389" s="1" customFormat="1" x14ac:dyDescent="0.3"/>
    <row r="1390" s="1" customFormat="1" x14ac:dyDescent="0.3"/>
    <row r="1391" s="1" customFormat="1" x14ac:dyDescent="0.3"/>
    <row r="1392" s="1" customFormat="1" x14ac:dyDescent="0.3"/>
    <row r="1393" s="1" customFormat="1" x14ac:dyDescent="0.3"/>
    <row r="1394" s="1" customFormat="1" x14ac:dyDescent="0.3"/>
    <row r="1395" s="1" customFormat="1" x14ac:dyDescent="0.3"/>
    <row r="1396" s="1" customFormat="1" x14ac:dyDescent="0.3"/>
    <row r="1397" s="1" customFormat="1" x14ac:dyDescent="0.3"/>
    <row r="1398" s="1" customFormat="1" x14ac:dyDescent="0.3"/>
    <row r="1399" s="1" customFormat="1" x14ac:dyDescent="0.3"/>
    <row r="1400" s="1" customFormat="1" x14ac:dyDescent="0.3"/>
    <row r="1401" s="1" customFormat="1" x14ac:dyDescent="0.3"/>
    <row r="1402" s="1" customFormat="1" x14ac:dyDescent="0.3"/>
    <row r="1403" s="1" customFormat="1" x14ac:dyDescent="0.3"/>
    <row r="1404" s="1" customFormat="1" x14ac:dyDescent="0.3"/>
    <row r="1405" s="1" customFormat="1" x14ac:dyDescent="0.3"/>
    <row r="1406" s="1" customFormat="1" x14ac:dyDescent="0.3"/>
    <row r="1407" s="1" customFormat="1" x14ac:dyDescent="0.3"/>
    <row r="1408" s="1" customFormat="1" x14ac:dyDescent="0.3"/>
    <row r="1409" s="1" customFormat="1" x14ac:dyDescent="0.3"/>
    <row r="1410" s="1" customFormat="1" x14ac:dyDescent="0.3"/>
    <row r="1411" s="1" customFormat="1" x14ac:dyDescent="0.3"/>
    <row r="1412" s="1" customFormat="1" x14ac:dyDescent="0.3"/>
    <row r="1413" s="1" customFormat="1" x14ac:dyDescent="0.3"/>
    <row r="1414" s="1" customFormat="1" x14ac:dyDescent="0.3"/>
    <row r="1415" s="1" customFormat="1" x14ac:dyDescent="0.3"/>
    <row r="1416" s="1" customFormat="1" x14ac:dyDescent="0.3"/>
    <row r="1417" s="1" customFormat="1" x14ac:dyDescent="0.3"/>
    <row r="1418" s="1" customFormat="1" x14ac:dyDescent="0.3"/>
    <row r="1419" s="1" customFormat="1" x14ac:dyDescent="0.3"/>
    <row r="1420" s="1" customFormat="1" x14ac:dyDescent="0.3"/>
    <row r="1421" s="1" customFormat="1" x14ac:dyDescent="0.3"/>
    <row r="1422" s="1" customFormat="1" x14ac:dyDescent="0.3"/>
    <row r="1423" s="1" customFormat="1" x14ac:dyDescent="0.3"/>
    <row r="1424" s="1" customFormat="1" x14ac:dyDescent="0.3"/>
    <row r="1425" s="1" customFormat="1" x14ac:dyDescent="0.3"/>
    <row r="1426" s="1" customFormat="1" x14ac:dyDescent="0.3"/>
    <row r="1427" s="1" customFormat="1" x14ac:dyDescent="0.3"/>
    <row r="1428" s="1" customFormat="1" x14ac:dyDescent="0.3"/>
    <row r="1429" s="1" customFormat="1" x14ac:dyDescent="0.3"/>
    <row r="1430" s="1" customFormat="1" x14ac:dyDescent="0.3"/>
    <row r="1431" s="1" customFormat="1" x14ac:dyDescent="0.3"/>
    <row r="1432" s="1" customFormat="1" x14ac:dyDescent="0.3"/>
    <row r="1433" s="1" customFormat="1" x14ac:dyDescent="0.3"/>
    <row r="1434" s="1" customFormat="1" x14ac:dyDescent="0.3"/>
    <row r="1435" s="1" customFormat="1" x14ac:dyDescent="0.3"/>
    <row r="1436" s="1" customFormat="1" x14ac:dyDescent="0.3"/>
    <row r="1437" s="1" customFormat="1" x14ac:dyDescent="0.3"/>
    <row r="1438" s="1" customFormat="1" x14ac:dyDescent="0.3"/>
    <row r="1439" s="1" customFormat="1" x14ac:dyDescent="0.3"/>
    <row r="1440" s="1" customFormat="1" x14ac:dyDescent="0.3"/>
    <row r="1441" s="1" customFormat="1" x14ac:dyDescent="0.3"/>
    <row r="1442" s="1" customFormat="1" x14ac:dyDescent="0.3"/>
    <row r="1443" s="1" customFormat="1" x14ac:dyDescent="0.3"/>
    <row r="1444" s="1" customFormat="1" x14ac:dyDescent="0.3"/>
    <row r="1445" s="1" customFormat="1" x14ac:dyDescent="0.3"/>
    <row r="1446" s="1" customFormat="1" x14ac:dyDescent="0.3"/>
    <row r="1447" s="1" customFormat="1" x14ac:dyDescent="0.3"/>
    <row r="1448" s="1" customFormat="1" x14ac:dyDescent="0.3"/>
    <row r="1449" s="1" customFormat="1" x14ac:dyDescent="0.3"/>
    <row r="1450" s="1" customFormat="1" x14ac:dyDescent="0.3"/>
    <row r="1451" s="1" customFormat="1" x14ac:dyDescent="0.3"/>
    <row r="1452" s="1" customFormat="1" x14ac:dyDescent="0.3"/>
    <row r="1453" s="1" customFormat="1" x14ac:dyDescent="0.3"/>
    <row r="1454" s="1" customFormat="1" x14ac:dyDescent="0.3"/>
    <row r="1455" s="1" customFormat="1" x14ac:dyDescent="0.3"/>
    <row r="1456" s="1" customFormat="1" x14ac:dyDescent="0.3"/>
    <row r="1457" s="1" customFormat="1" x14ac:dyDescent="0.3"/>
    <row r="1458" s="1" customFormat="1" x14ac:dyDescent="0.3"/>
    <row r="1459" s="1" customFormat="1" x14ac:dyDescent="0.3"/>
    <row r="1460" s="1" customFormat="1" x14ac:dyDescent="0.3"/>
    <row r="1461" s="1" customFormat="1" x14ac:dyDescent="0.3"/>
    <row r="1462" s="1" customFormat="1" x14ac:dyDescent="0.3"/>
    <row r="1463" s="1" customFormat="1" x14ac:dyDescent="0.3"/>
    <row r="1464" s="1" customFormat="1" x14ac:dyDescent="0.3"/>
    <row r="1465" s="1" customFormat="1" x14ac:dyDescent="0.3"/>
    <row r="1466" s="1" customFormat="1" x14ac:dyDescent="0.3"/>
    <row r="1467" s="1" customFormat="1" x14ac:dyDescent="0.3"/>
    <row r="1468" s="1" customFormat="1" x14ac:dyDescent="0.3"/>
    <row r="1469" s="1" customFormat="1" x14ac:dyDescent="0.3"/>
    <row r="1470" s="1" customFormat="1" x14ac:dyDescent="0.3"/>
    <row r="1471" s="1" customFormat="1" x14ac:dyDescent="0.3"/>
    <row r="1472" s="1" customFormat="1" x14ac:dyDescent="0.3"/>
    <row r="1473" s="1" customFormat="1" x14ac:dyDescent="0.3"/>
    <row r="1474" s="1" customFormat="1" x14ac:dyDescent="0.3"/>
    <row r="1475" s="1" customFormat="1" x14ac:dyDescent="0.3"/>
    <row r="1476" s="1" customFormat="1" x14ac:dyDescent="0.3"/>
    <row r="1477" s="1" customFormat="1" x14ac:dyDescent="0.3"/>
    <row r="1478" s="1" customFormat="1" x14ac:dyDescent="0.3"/>
    <row r="1479" s="1" customFormat="1" x14ac:dyDescent="0.3"/>
    <row r="1480" s="1" customFormat="1" x14ac:dyDescent="0.3"/>
    <row r="1481" s="1" customFormat="1" x14ac:dyDescent="0.3"/>
    <row r="1482" s="1" customFormat="1" x14ac:dyDescent="0.3"/>
    <row r="1483" s="1" customFormat="1" x14ac:dyDescent="0.3"/>
    <row r="1484" s="1" customFormat="1" x14ac:dyDescent="0.3"/>
    <row r="1485" s="1" customFormat="1" x14ac:dyDescent="0.3"/>
    <row r="1486" s="1" customFormat="1" x14ac:dyDescent="0.3"/>
    <row r="1487" s="1" customFormat="1" x14ac:dyDescent="0.3"/>
    <row r="1488" s="1" customFormat="1" x14ac:dyDescent="0.3"/>
    <row r="1489" s="1" customFormat="1" x14ac:dyDescent="0.3"/>
    <row r="1490" s="1" customFormat="1" x14ac:dyDescent="0.3"/>
    <row r="1491" s="1" customFormat="1" x14ac:dyDescent="0.3"/>
    <row r="1492" s="1" customFormat="1" x14ac:dyDescent="0.3"/>
    <row r="1493" s="1" customFormat="1" x14ac:dyDescent="0.3"/>
    <row r="1494" s="1" customFormat="1" x14ac:dyDescent="0.3"/>
    <row r="1495" s="1" customFormat="1" x14ac:dyDescent="0.3"/>
    <row r="1496" s="1" customFormat="1" x14ac:dyDescent="0.3"/>
    <row r="1497" s="1" customFormat="1" x14ac:dyDescent="0.3"/>
    <row r="1498" s="1" customFormat="1" x14ac:dyDescent="0.3"/>
    <row r="1499" s="1" customFormat="1" x14ac:dyDescent="0.3"/>
    <row r="1500" s="1" customFormat="1" x14ac:dyDescent="0.3"/>
    <row r="1501" s="1" customFormat="1" x14ac:dyDescent="0.3"/>
    <row r="1502" s="1" customFormat="1" x14ac:dyDescent="0.3"/>
    <row r="1503" s="1" customFormat="1" x14ac:dyDescent="0.3"/>
    <row r="1504" s="1" customFormat="1" x14ac:dyDescent="0.3"/>
    <row r="1505" s="1" customFormat="1" x14ac:dyDescent="0.3"/>
    <row r="1506" s="1" customFormat="1" x14ac:dyDescent="0.3"/>
    <row r="1507" s="1" customFormat="1" x14ac:dyDescent="0.3"/>
    <row r="1508" s="1" customFormat="1" x14ac:dyDescent="0.3"/>
    <row r="1509" s="1" customFormat="1" x14ac:dyDescent="0.3"/>
    <row r="1510" s="1" customFormat="1" x14ac:dyDescent="0.3"/>
    <row r="1511" s="1" customFormat="1" x14ac:dyDescent="0.3"/>
    <row r="1512" s="1" customFormat="1" x14ac:dyDescent="0.3"/>
    <row r="1513" s="1" customFormat="1" x14ac:dyDescent="0.3"/>
    <row r="1514" s="1" customFormat="1" x14ac:dyDescent="0.3"/>
    <row r="1515" s="1" customFormat="1" x14ac:dyDescent="0.3"/>
    <row r="1516" s="1" customFormat="1" x14ac:dyDescent="0.3"/>
    <row r="1517" s="1" customFormat="1" x14ac:dyDescent="0.3"/>
    <row r="1518" s="1" customFormat="1" x14ac:dyDescent="0.3"/>
    <row r="1519" s="1" customFormat="1" x14ac:dyDescent="0.3"/>
    <row r="1520" s="1" customFormat="1" x14ac:dyDescent="0.3"/>
    <row r="1521" s="1" customFormat="1" x14ac:dyDescent="0.3"/>
    <row r="1522" s="1" customFormat="1" x14ac:dyDescent="0.3"/>
    <row r="1523" s="1" customFormat="1" x14ac:dyDescent="0.3"/>
    <row r="1524" s="1" customFormat="1" x14ac:dyDescent="0.3"/>
    <row r="1525" s="1" customFormat="1" x14ac:dyDescent="0.3"/>
    <row r="1526" s="1" customFormat="1" x14ac:dyDescent="0.3"/>
    <row r="1527" s="1" customFormat="1" x14ac:dyDescent="0.3"/>
    <row r="1528" s="1" customFormat="1" x14ac:dyDescent="0.3"/>
    <row r="1529" s="1" customFormat="1" x14ac:dyDescent="0.3"/>
    <row r="1530" s="1" customFormat="1" x14ac:dyDescent="0.3"/>
    <row r="1531" s="1" customFormat="1" x14ac:dyDescent="0.3"/>
    <row r="1532" s="1" customFormat="1" x14ac:dyDescent="0.3"/>
    <row r="1533" s="1" customFormat="1" x14ac:dyDescent="0.3"/>
    <row r="1534" s="1" customFormat="1" x14ac:dyDescent="0.3"/>
    <row r="1535" s="1" customFormat="1" x14ac:dyDescent="0.3"/>
    <row r="1536" s="1" customFormat="1" x14ac:dyDescent="0.3"/>
    <row r="1537" s="1" customFormat="1" x14ac:dyDescent="0.3"/>
    <row r="1538" s="1" customFormat="1" x14ac:dyDescent="0.3"/>
    <row r="1539" s="1" customFormat="1" x14ac:dyDescent="0.3"/>
    <row r="1540" s="1" customFormat="1" x14ac:dyDescent="0.3"/>
    <row r="1541" s="1" customFormat="1" x14ac:dyDescent="0.3"/>
    <row r="1542" s="1" customFormat="1" x14ac:dyDescent="0.3"/>
    <row r="1543" s="1" customFormat="1" x14ac:dyDescent="0.3"/>
    <row r="1544" s="1" customFormat="1" x14ac:dyDescent="0.3"/>
    <row r="1545" s="1" customFormat="1" x14ac:dyDescent="0.3"/>
    <row r="1546" s="1" customFormat="1" x14ac:dyDescent="0.3"/>
    <row r="1547" s="1" customFormat="1" x14ac:dyDescent="0.3"/>
    <row r="1548" s="1" customFormat="1" x14ac:dyDescent="0.3"/>
    <row r="1549" s="1" customFormat="1" x14ac:dyDescent="0.3"/>
    <row r="1550" s="1" customFormat="1" x14ac:dyDescent="0.3"/>
    <row r="1551" s="1" customFormat="1" x14ac:dyDescent="0.3"/>
    <row r="1552" s="1" customFormat="1" x14ac:dyDescent="0.3"/>
    <row r="1553" s="1" customFormat="1" x14ac:dyDescent="0.3"/>
    <row r="1554" s="1" customFormat="1" x14ac:dyDescent="0.3"/>
    <row r="1555" s="1" customFormat="1" x14ac:dyDescent="0.3"/>
    <row r="1556" s="1" customFormat="1" x14ac:dyDescent="0.3"/>
    <row r="1557" s="1" customFormat="1" x14ac:dyDescent="0.3"/>
    <row r="1558" s="1" customFormat="1" x14ac:dyDescent="0.3"/>
    <row r="1559" s="1" customFormat="1" x14ac:dyDescent="0.3"/>
    <row r="1560" s="1" customFormat="1" x14ac:dyDescent="0.3"/>
    <row r="1561" s="1" customFormat="1" x14ac:dyDescent="0.3"/>
    <row r="1562" s="1" customFormat="1" x14ac:dyDescent="0.3"/>
    <row r="1563" s="1" customFormat="1" x14ac:dyDescent="0.3"/>
    <row r="1564" s="1" customFormat="1" x14ac:dyDescent="0.3"/>
    <row r="1565" s="1" customFormat="1" x14ac:dyDescent="0.3"/>
    <row r="1566" s="1" customFormat="1" x14ac:dyDescent="0.3"/>
    <row r="1567" s="1" customFormat="1" x14ac:dyDescent="0.3"/>
    <row r="1568" s="1" customFormat="1" x14ac:dyDescent="0.3"/>
    <row r="1569" s="1" customFormat="1" x14ac:dyDescent="0.3"/>
    <row r="1570" s="1" customFormat="1" x14ac:dyDescent="0.3"/>
    <row r="1571" s="1" customFormat="1" x14ac:dyDescent="0.3"/>
    <row r="1572" s="1" customFormat="1" x14ac:dyDescent="0.3"/>
    <row r="1573" s="1" customFormat="1" x14ac:dyDescent="0.3"/>
    <row r="1574" s="1" customFormat="1" x14ac:dyDescent="0.3"/>
    <row r="1575" s="1" customFormat="1" x14ac:dyDescent="0.3"/>
    <row r="1576" s="1" customFormat="1" x14ac:dyDescent="0.3"/>
    <row r="1577" s="1" customFormat="1" x14ac:dyDescent="0.3"/>
    <row r="1578" s="1" customFormat="1" x14ac:dyDescent="0.3"/>
    <row r="1579" s="1" customFormat="1" x14ac:dyDescent="0.3"/>
    <row r="1580" s="1" customFormat="1" x14ac:dyDescent="0.3"/>
    <row r="1581" s="1" customFormat="1" x14ac:dyDescent="0.3"/>
    <row r="1582" s="1" customFormat="1" x14ac:dyDescent="0.3"/>
    <row r="1583" s="1" customFormat="1" x14ac:dyDescent="0.3"/>
    <row r="1584" s="1" customFormat="1" x14ac:dyDescent="0.3"/>
    <row r="1585" s="1" customFormat="1" x14ac:dyDescent="0.3"/>
    <row r="1586" s="1" customFormat="1" x14ac:dyDescent="0.3"/>
    <row r="1587" s="1" customFormat="1" x14ac:dyDescent="0.3"/>
    <row r="1588" s="1" customFormat="1" x14ac:dyDescent="0.3"/>
    <row r="1589" s="1" customFormat="1" x14ac:dyDescent="0.3"/>
    <row r="1590" s="1" customFormat="1" x14ac:dyDescent="0.3"/>
    <row r="1591" s="1" customFormat="1" x14ac:dyDescent="0.3"/>
    <row r="1592" s="1" customFormat="1" x14ac:dyDescent="0.3"/>
    <row r="1593" s="1" customFormat="1" x14ac:dyDescent="0.3"/>
    <row r="1594" s="1" customFormat="1" x14ac:dyDescent="0.3"/>
    <row r="1595" s="1" customFormat="1" x14ac:dyDescent="0.3"/>
    <row r="1596" s="1" customFormat="1" x14ac:dyDescent="0.3"/>
    <row r="1597" s="1" customFormat="1" x14ac:dyDescent="0.3"/>
    <row r="1598" s="1" customFormat="1" x14ac:dyDescent="0.3"/>
    <row r="1599" s="1" customFormat="1" x14ac:dyDescent="0.3"/>
    <row r="1600" s="1" customFormat="1" x14ac:dyDescent="0.3"/>
    <row r="1601" s="1" customFormat="1" x14ac:dyDescent="0.3"/>
    <row r="1602" s="1" customFormat="1" x14ac:dyDescent="0.3"/>
    <row r="1603" s="1" customFormat="1" x14ac:dyDescent="0.3"/>
    <row r="1604" s="1" customFormat="1" x14ac:dyDescent="0.3"/>
    <row r="1605" s="1" customFormat="1" x14ac:dyDescent="0.3"/>
    <row r="1606" s="1" customFormat="1" x14ac:dyDescent="0.3"/>
    <row r="1607" s="1" customFormat="1" x14ac:dyDescent="0.3"/>
    <row r="1608" s="1" customFormat="1" x14ac:dyDescent="0.3"/>
    <row r="1609" s="1" customFormat="1" x14ac:dyDescent="0.3"/>
    <row r="1610" s="1" customFormat="1" x14ac:dyDescent="0.3"/>
    <row r="1611" s="1" customFormat="1" x14ac:dyDescent="0.3"/>
    <row r="1612" s="1" customFormat="1" x14ac:dyDescent="0.3"/>
    <row r="1613" s="1" customFormat="1" x14ac:dyDescent="0.3"/>
    <row r="1614" s="1" customFormat="1" x14ac:dyDescent="0.3"/>
    <row r="1615" s="1" customFormat="1" x14ac:dyDescent="0.3"/>
    <row r="1616" s="1" customFormat="1" x14ac:dyDescent="0.3"/>
    <row r="1617" s="1" customFormat="1" x14ac:dyDescent="0.3"/>
    <row r="1618" s="1" customFormat="1" x14ac:dyDescent="0.3"/>
    <row r="1619" s="1" customFormat="1" x14ac:dyDescent="0.3"/>
    <row r="1620" s="1" customFormat="1" x14ac:dyDescent="0.3"/>
    <row r="1621" s="1" customFormat="1" x14ac:dyDescent="0.3"/>
    <row r="1622" s="1" customFormat="1" x14ac:dyDescent="0.3"/>
    <row r="1623" s="1" customFormat="1" x14ac:dyDescent="0.3"/>
    <row r="1624" s="1" customFormat="1" x14ac:dyDescent="0.3"/>
    <row r="1625" s="1" customFormat="1" x14ac:dyDescent="0.3"/>
    <row r="1626" s="1" customFormat="1" x14ac:dyDescent="0.3"/>
    <row r="1627" s="1" customFormat="1" x14ac:dyDescent="0.3"/>
    <row r="1628" s="1" customFormat="1" x14ac:dyDescent="0.3"/>
    <row r="1629" s="1" customFormat="1" x14ac:dyDescent="0.3"/>
    <row r="1630" s="1" customFormat="1" x14ac:dyDescent="0.3"/>
    <row r="1631" s="1" customFormat="1" x14ac:dyDescent="0.3"/>
    <row r="1632" s="1" customFormat="1" x14ac:dyDescent="0.3"/>
    <row r="1633" s="1" customFormat="1" x14ac:dyDescent="0.3"/>
    <row r="1634" s="1" customFormat="1" x14ac:dyDescent="0.3"/>
    <row r="1635" s="1" customFormat="1" x14ac:dyDescent="0.3"/>
    <row r="1636" s="1" customFormat="1" x14ac:dyDescent="0.3"/>
    <row r="1637" s="1" customFormat="1" x14ac:dyDescent="0.3"/>
    <row r="1638" s="1" customFormat="1" x14ac:dyDescent="0.3"/>
    <row r="1639" s="1" customFormat="1" x14ac:dyDescent="0.3"/>
    <row r="1640" s="1" customFormat="1" x14ac:dyDescent="0.3"/>
    <row r="1641" s="1" customFormat="1" x14ac:dyDescent="0.3"/>
    <row r="1642" s="1" customFormat="1" x14ac:dyDescent="0.3"/>
    <row r="1643" s="1" customFormat="1" x14ac:dyDescent="0.3"/>
    <row r="1644" s="1" customFormat="1" x14ac:dyDescent="0.3"/>
    <row r="1645" s="1" customFormat="1" x14ac:dyDescent="0.3"/>
    <row r="1646" s="1" customFormat="1" x14ac:dyDescent="0.3"/>
    <row r="1647" s="1" customFormat="1" x14ac:dyDescent="0.3"/>
    <row r="1648" s="1" customFormat="1" x14ac:dyDescent="0.3"/>
    <row r="1649" s="1" customFormat="1" x14ac:dyDescent="0.3"/>
    <row r="1650" s="1" customFormat="1" x14ac:dyDescent="0.3"/>
    <row r="1651" s="1" customFormat="1" x14ac:dyDescent="0.3"/>
    <row r="1652" s="1" customFormat="1" x14ac:dyDescent="0.3"/>
    <row r="1653" s="1" customFormat="1" x14ac:dyDescent="0.3"/>
    <row r="1654" s="1" customFormat="1" x14ac:dyDescent="0.3"/>
    <row r="1655" s="1" customFormat="1" x14ac:dyDescent="0.3"/>
    <row r="1656" s="1" customFormat="1" x14ac:dyDescent="0.3"/>
    <row r="1657" s="1" customFormat="1" x14ac:dyDescent="0.3"/>
    <row r="1658" s="1" customFormat="1" x14ac:dyDescent="0.3"/>
    <row r="1659" s="1" customFormat="1" x14ac:dyDescent="0.3"/>
    <row r="1660" s="1" customFormat="1" x14ac:dyDescent="0.3"/>
    <row r="1661" s="1" customFormat="1" x14ac:dyDescent="0.3"/>
    <row r="1662" s="1" customFormat="1" x14ac:dyDescent="0.3"/>
    <row r="1663" s="1" customFormat="1" x14ac:dyDescent="0.3"/>
    <row r="1664" s="1" customFormat="1" x14ac:dyDescent="0.3"/>
    <row r="1665" s="1" customFormat="1" x14ac:dyDescent="0.3"/>
    <row r="1666" s="1" customFormat="1" x14ac:dyDescent="0.3"/>
    <row r="1667" s="1" customFormat="1" x14ac:dyDescent="0.3"/>
    <row r="1668" s="1" customFormat="1" x14ac:dyDescent="0.3"/>
    <row r="1669" s="1" customFormat="1" x14ac:dyDescent="0.3"/>
    <row r="1670" s="1" customFormat="1" x14ac:dyDescent="0.3"/>
    <row r="1671" s="1" customFormat="1" x14ac:dyDescent="0.3"/>
    <row r="1672" s="1" customFormat="1" x14ac:dyDescent="0.3"/>
    <row r="1673" s="1" customFormat="1" x14ac:dyDescent="0.3"/>
    <row r="1674" s="1" customFormat="1" x14ac:dyDescent="0.3"/>
    <row r="1675" s="1" customFormat="1" x14ac:dyDescent="0.3"/>
    <row r="1676" s="1" customFormat="1" x14ac:dyDescent="0.3"/>
    <row r="1677" s="1" customFormat="1" x14ac:dyDescent="0.3"/>
    <row r="1678" s="1" customFormat="1" x14ac:dyDescent="0.3"/>
    <row r="1679" s="1" customFormat="1" x14ac:dyDescent="0.3"/>
    <row r="1680" s="1" customFormat="1" x14ac:dyDescent="0.3"/>
    <row r="1681" s="1" customFormat="1" x14ac:dyDescent="0.3"/>
    <row r="1682" s="1" customFormat="1" x14ac:dyDescent="0.3"/>
    <row r="1683" s="1" customFormat="1" x14ac:dyDescent="0.3"/>
    <row r="1684" s="1" customFormat="1" x14ac:dyDescent="0.3"/>
    <row r="1685" s="1" customFormat="1" x14ac:dyDescent="0.3"/>
    <row r="1686" s="1" customFormat="1" x14ac:dyDescent="0.3"/>
    <row r="1687" s="1" customFormat="1" x14ac:dyDescent="0.3"/>
    <row r="1688" s="1" customFormat="1" x14ac:dyDescent="0.3"/>
    <row r="1689" s="1" customFormat="1" x14ac:dyDescent="0.3"/>
    <row r="1690" s="1" customFormat="1" x14ac:dyDescent="0.3"/>
    <row r="1691" s="1" customFormat="1" x14ac:dyDescent="0.3"/>
    <row r="1692" s="1" customFormat="1" x14ac:dyDescent="0.3"/>
    <row r="1693" s="1" customFormat="1" x14ac:dyDescent="0.3"/>
    <row r="1694" s="1" customFormat="1" x14ac:dyDescent="0.3"/>
    <row r="1695" s="1" customFormat="1" x14ac:dyDescent="0.3"/>
    <row r="1696" s="1" customFormat="1" x14ac:dyDescent="0.3"/>
    <row r="1697" s="1" customFormat="1" x14ac:dyDescent="0.3"/>
    <row r="1698" s="1" customFormat="1" x14ac:dyDescent="0.3"/>
    <row r="1699" s="1" customFormat="1" x14ac:dyDescent="0.3"/>
    <row r="1700" s="1" customFormat="1" x14ac:dyDescent="0.3"/>
    <row r="1701" s="1" customFormat="1" x14ac:dyDescent="0.3"/>
    <row r="1702" s="1" customFormat="1" x14ac:dyDescent="0.3"/>
    <row r="1703" s="1" customFormat="1" x14ac:dyDescent="0.3"/>
    <row r="1704" s="1" customFormat="1" x14ac:dyDescent="0.3"/>
    <row r="1705" s="1" customFormat="1" x14ac:dyDescent="0.3"/>
    <row r="1706" s="1" customFormat="1" x14ac:dyDescent="0.3"/>
    <row r="1707" s="1" customFormat="1" x14ac:dyDescent="0.3"/>
    <row r="1708" s="1" customFormat="1" x14ac:dyDescent="0.3"/>
    <row r="1709" s="1" customFormat="1" x14ac:dyDescent="0.3"/>
    <row r="1710" s="1" customFormat="1" x14ac:dyDescent="0.3"/>
    <row r="1711" s="1" customFormat="1" x14ac:dyDescent="0.3"/>
    <row r="1712" s="1" customFormat="1" x14ac:dyDescent="0.3"/>
    <row r="1713" s="1" customFormat="1" x14ac:dyDescent="0.3"/>
    <row r="1714" s="1" customFormat="1" x14ac:dyDescent="0.3"/>
    <row r="1715" s="1" customFormat="1" x14ac:dyDescent="0.3"/>
    <row r="1716" s="1" customFormat="1" x14ac:dyDescent="0.3"/>
    <row r="1717" s="1" customFormat="1" x14ac:dyDescent="0.3"/>
    <row r="1718" s="1" customFormat="1" x14ac:dyDescent="0.3"/>
    <row r="1719" s="1" customFormat="1" x14ac:dyDescent="0.3"/>
    <row r="1720" s="1" customFormat="1" x14ac:dyDescent="0.3"/>
    <row r="1721" s="1" customFormat="1" x14ac:dyDescent="0.3"/>
    <row r="1722" s="1" customFormat="1" x14ac:dyDescent="0.3"/>
    <row r="1723" s="1" customFormat="1" x14ac:dyDescent="0.3"/>
    <row r="1724" s="1" customFormat="1" x14ac:dyDescent="0.3"/>
    <row r="1725" s="1" customFormat="1" x14ac:dyDescent="0.3"/>
    <row r="1726" s="1" customFormat="1" x14ac:dyDescent="0.3"/>
    <row r="1727" s="1" customFormat="1" x14ac:dyDescent="0.3"/>
    <row r="1728" s="1" customFormat="1" x14ac:dyDescent="0.3"/>
    <row r="1729" s="1" customFormat="1" x14ac:dyDescent="0.3"/>
    <row r="1730" s="1" customFormat="1" x14ac:dyDescent="0.3"/>
    <row r="1731" s="1" customFormat="1" x14ac:dyDescent="0.3"/>
    <row r="1732" s="1" customFormat="1" x14ac:dyDescent="0.3"/>
    <row r="1733" s="1" customFormat="1" x14ac:dyDescent="0.3"/>
    <row r="1734" s="1" customFormat="1" x14ac:dyDescent="0.3"/>
    <row r="1735" s="1" customFormat="1" x14ac:dyDescent="0.3"/>
    <row r="1736" s="1" customFormat="1" x14ac:dyDescent="0.3"/>
    <row r="1737" s="1" customFormat="1" x14ac:dyDescent="0.3"/>
    <row r="1738" s="1" customFormat="1" x14ac:dyDescent="0.3"/>
    <row r="1739" s="1" customFormat="1" x14ac:dyDescent="0.3"/>
    <row r="1740" s="1" customFormat="1" x14ac:dyDescent="0.3"/>
    <row r="1741" s="1" customFormat="1" x14ac:dyDescent="0.3"/>
    <row r="1742" s="1" customFormat="1" x14ac:dyDescent="0.3"/>
    <row r="1743" s="1" customFormat="1" x14ac:dyDescent="0.3"/>
    <row r="1744" s="1" customFormat="1" x14ac:dyDescent="0.3"/>
    <row r="1745" s="1" customFormat="1" x14ac:dyDescent="0.3"/>
    <row r="1746" s="1" customFormat="1" x14ac:dyDescent="0.3"/>
    <row r="1747" s="1" customFormat="1" x14ac:dyDescent="0.3"/>
    <row r="1748" s="1" customFormat="1" x14ac:dyDescent="0.3"/>
    <row r="1749" s="1" customFormat="1" x14ac:dyDescent="0.3"/>
    <row r="1750" s="1" customFormat="1" x14ac:dyDescent="0.3"/>
    <row r="1751" s="1" customFormat="1" x14ac:dyDescent="0.3"/>
    <row r="1752" s="1" customFormat="1" x14ac:dyDescent="0.3"/>
    <row r="1753" s="1" customFormat="1" x14ac:dyDescent="0.3"/>
    <row r="1754" s="1" customFormat="1" x14ac:dyDescent="0.3"/>
    <row r="1755" s="1" customFormat="1" x14ac:dyDescent="0.3"/>
    <row r="1756" s="1" customFormat="1" x14ac:dyDescent="0.3"/>
    <row r="1757" s="1" customFormat="1" x14ac:dyDescent="0.3"/>
    <row r="1758" s="1" customFormat="1" x14ac:dyDescent="0.3"/>
    <row r="1759" s="1" customFormat="1" x14ac:dyDescent="0.3"/>
    <row r="1760" s="1" customFormat="1" x14ac:dyDescent="0.3"/>
    <row r="1761" s="1" customFormat="1" x14ac:dyDescent="0.3"/>
    <row r="1762" s="1" customFormat="1" x14ac:dyDescent="0.3"/>
    <row r="1763" s="1" customFormat="1" x14ac:dyDescent="0.3"/>
    <row r="1764" s="1" customFormat="1" x14ac:dyDescent="0.3"/>
    <row r="1765" s="1" customFormat="1" x14ac:dyDescent="0.3"/>
    <row r="1766" s="1" customFormat="1" x14ac:dyDescent="0.3"/>
    <row r="1767" s="1" customFormat="1" x14ac:dyDescent="0.3"/>
    <row r="1768" s="1" customFormat="1" x14ac:dyDescent="0.3"/>
    <row r="1769" s="1" customFormat="1" x14ac:dyDescent="0.3"/>
    <row r="1770" s="1" customFormat="1" x14ac:dyDescent="0.3"/>
    <row r="1771" s="1" customFormat="1" x14ac:dyDescent="0.3"/>
    <row r="1772" s="1" customFormat="1" x14ac:dyDescent="0.3"/>
    <row r="1773" s="1" customFormat="1" x14ac:dyDescent="0.3"/>
    <row r="1774" s="1" customFormat="1" x14ac:dyDescent="0.3"/>
    <row r="1775" s="1" customFormat="1" x14ac:dyDescent="0.3"/>
    <row r="1776" s="1" customFormat="1" x14ac:dyDescent="0.3"/>
    <row r="1777" s="1" customFormat="1" x14ac:dyDescent="0.3"/>
    <row r="1778" s="1" customFormat="1" x14ac:dyDescent="0.3"/>
    <row r="1779" s="1" customFormat="1" x14ac:dyDescent="0.3"/>
    <row r="1780" s="1" customFormat="1" x14ac:dyDescent="0.3"/>
    <row r="1781" s="1" customFormat="1" x14ac:dyDescent="0.3"/>
    <row r="1782" s="1" customFormat="1" x14ac:dyDescent="0.3"/>
    <row r="1783" s="1" customFormat="1" x14ac:dyDescent="0.3"/>
    <row r="1784" s="1" customFormat="1" x14ac:dyDescent="0.3"/>
    <row r="1785" s="1" customFormat="1" x14ac:dyDescent="0.3"/>
    <row r="1786" s="1" customFormat="1" x14ac:dyDescent="0.3"/>
    <row r="1787" s="1" customFormat="1" x14ac:dyDescent="0.3"/>
    <row r="1788" s="1" customFormat="1" x14ac:dyDescent="0.3"/>
    <row r="1789" s="1" customFormat="1" x14ac:dyDescent="0.3"/>
    <row r="1790" s="1" customFormat="1" x14ac:dyDescent="0.3"/>
    <row r="1791" s="1" customFormat="1" x14ac:dyDescent="0.3"/>
    <row r="1792" s="1" customFormat="1" x14ac:dyDescent="0.3"/>
    <row r="1793" s="1" customFormat="1" x14ac:dyDescent="0.3"/>
    <row r="1794" s="1" customFormat="1" x14ac:dyDescent="0.3"/>
    <row r="1795" s="1" customFormat="1" x14ac:dyDescent="0.3"/>
    <row r="1796" s="1" customFormat="1" x14ac:dyDescent="0.3"/>
    <row r="1797" s="1" customFormat="1" x14ac:dyDescent="0.3"/>
    <row r="1798" s="1" customFormat="1" x14ac:dyDescent="0.3"/>
    <row r="1799" s="1" customFormat="1" x14ac:dyDescent="0.3"/>
    <row r="1800" s="1" customFormat="1" x14ac:dyDescent="0.3"/>
    <row r="1801" s="1" customFormat="1" x14ac:dyDescent="0.3"/>
    <row r="1802" s="1" customFormat="1" x14ac:dyDescent="0.3"/>
    <row r="1803" s="1" customFormat="1" x14ac:dyDescent="0.3"/>
    <row r="1804" s="1" customFormat="1" x14ac:dyDescent="0.3"/>
    <row r="1805" s="1" customFormat="1" x14ac:dyDescent="0.3"/>
    <row r="1806" s="1" customFormat="1" x14ac:dyDescent="0.3"/>
    <row r="1807" s="1" customFormat="1" x14ac:dyDescent="0.3"/>
    <row r="1808" s="1" customFormat="1" x14ac:dyDescent="0.3"/>
    <row r="1809" s="1" customFormat="1" x14ac:dyDescent="0.3"/>
    <row r="1810" s="1" customFormat="1" x14ac:dyDescent="0.3"/>
    <row r="1811" s="1" customFormat="1" x14ac:dyDescent="0.3"/>
    <row r="1812" s="1" customFormat="1" x14ac:dyDescent="0.3"/>
    <row r="1813" s="1" customFormat="1" x14ac:dyDescent="0.3"/>
    <row r="1814" s="1" customFormat="1" x14ac:dyDescent="0.3"/>
    <row r="1815" s="1" customFormat="1" x14ac:dyDescent="0.3"/>
    <row r="1816" s="1" customFormat="1" x14ac:dyDescent="0.3"/>
    <row r="1817" s="1" customFormat="1" x14ac:dyDescent="0.3"/>
    <row r="1818" s="1" customFormat="1" x14ac:dyDescent="0.3"/>
    <row r="1819" s="1" customFormat="1" x14ac:dyDescent="0.3"/>
    <row r="1820" s="1" customFormat="1" x14ac:dyDescent="0.3"/>
    <row r="1821" s="1" customFormat="1" x14ac:dyDescent="0.3"/>
    <row r="1822" s="1" customFormat="1" x14ac:dyDescent="0.3"/>
    <row r="1823" s="1" customFormat="1" x14ac:dyDescent="0.3"/>
    <row r="1824" s="1" customFormat="1" x14ac:dyDescent="0.3"/>
    <row r="1825" s="1" customFormat="1" x14ac:dyDescent="0.3"/>
    <row r="1826" s="1" customFormat="1" x14ac:dyDescent="0.3"/>
    <row r="1827" s="1" customFormat="1" x14ac:dyDescent="0.3"/>
    <row r="1828" s="1" customFormat="1" x14ac:dyDescent="0.3"/>
    <row r="1829" s="1" customFormat="1" x14ac:dyDescent="0.3"/>
    <row r="1830" s="1" customFormat="1" x14ac:dyDescent="0.3"/>
    <row r="1831" s="1" customFormat="1" x14ac:dyDescent="0.3"/>
    <row r="1832" s="1" customFormat="1" x14ac:dyDescent="0.3"/>
    <row r="1833" s="1" customFormat="1" x14ac:dyDescent="0.3"/>
    <row r="1834" s="1" customFormat="1" x14ac:dyDescent="0.3"/>
    <row r="1835" s="1" customFormat="1" x14ac:dyDescent="0.3"/>
    <row r="1836" s="1" customFormat="1" x14ac:dyDescent="0.3"/>
    <row r="1837" s="1" customFormat="1" x14ac:dyDescent="0.3"/>
    <row r="1838" s="1" customFormat="1" x14ac:dyDescent="0.3"/>
    <row r="1839" s="1" customFormat="1" x14ac:dyDescent="0.3"/>
    <row r="1840" s="1" customFormat="1" x14ac:dyDescent="0.3"/>
    <row r="1841" s="1" customFormat="1" x14ac:dyDescent="0.3"/>
    <row r="1842" s="1" customFormat="1" x14ac:dyDescent="0.3"/>
    <row r="1843" s="1" customFormat="1" x14ac:dyDescent="0.3"/>
    <row r="1844" s="1" customFormat="1" x14ac:dyDescent="0.3"/>
    <row r="1845" s="1" customFormat="1" x14ac:dyDescent="0.3"/>
    <row r="1846" s="1" customFormat="1" x14ac:dyDescent="0.3"/>
    <row r="1847" s="1" customFormat="1" x14ac:dyDescent="0.3"/>
    <row r="1848" s="1" customFormat="1" x14ac:dyDescent="0.3"/>
    <row r="1849" s="1" customFormat="1" x14ac:dyDescent="0.3"/>
    <row r="1850" s="1" customFormat="1" x14ac:dyDescent="0.3"/>
    <row r="1851" s="1" customFormat="1" x14ac:dyDescent="0.3"/>
    <row r="1852" s="1" customFormat="1" x14ac:dyDescent="0.3"/>
    <row r="1853" s="1" customFormat="1" x14ac:dyDescent="0.3"/>
    <row r="1854" s="1" customFormat="1" x14ac:dyDescent="0.3"/>
    <row r="1855" s="1" customFormat="1" x14ac:dyDescent="0.3"/>
    <row r="1856" s="1" customFormat="1" x14ac:dyDescent="0.3"/>
    <row r="1857" s="1" customFormat="1" x14ac:dyDescent="0.3"/>
    <row r="1858" s="1" customFormat="1" x14ac:dyDescent="0.3"/>
    <row r="1859" s="1" customFormat="1" x14ac:dyDescent="0.3"/>
    <row r="1860" s="1" customFormat="1" x14ac:dyDescent="0.3"/>
    <row r="1861" s="1" customFormat="1" x14ac:dyDescent="0.3"/>
    <row r="1862" s="1" customFormat="1" x14ac:dyDescent="0.3"/>
    <row r="1863" s="1" customFormat="1" x14ac:dyDescent="0.3"/>
    <row r="1864" s="1" customFormat="1" x14ac:dyDescent="0.3"/>
    <row r="1865" s="1" customFormat="1" x14ac:dyDescent="0.3"/>
    <row r="1866" s="1" customFormat="1" x14ac:dyDescent="0.3"/>
    <row r="1867" s="1" customFormat="1" x14ac:dyDescent="0.3"/>
    <row r="1868" s="1" customFormat="1" x14ac:dyDescent="0.3"/>
    <row r="1869" s="1" customFormat="1" x14ac:dyDescent="0.3"/>
    <row r="1870" s="1" customFormat="1" x14ac:dyDescent="0.3"/>
    <row r="1871" s="1" customFormat="1" x14ac:dyDescent="0.3"/>
    <row r="1872" s="1" customFormat="1" x14ac:dyDescent="0.3"/>
    <row r="1873" s="1" customFormat="1" x14ac:dyDescent="0.3"/>
    <row r="1874" s="1" customFormat="1" x14ac:dyDescent="0.3"/>
    <row r="1875" s="1" customFormat="1" x14ac:dyDescent="0.3"/>
    <row r="1876" s="1" customFormat="1" x14ac:dyDescent="0.3"/>
    <row r="1877" s="1" customFormat="1" x14ac:dyDescent="0.3"/>
    <row r="1878" s="1" customFormat="1" x14ac:dyDescent="0.3"/>
    <row r="1879" s="1" customFormat="1" x14ac:dyDescent="0.3"/>
    <row r="1880" s="1" customFormat="1" x14ac:dyDescent="0.3"/>
    <row r="1881" s="1" customFormat="1" x14ac:dyDescent="0.3"/>
    <row r="1882" s="1" customFormat="1" x14ac:dyDescent="0.3"/>
    <row r="1883" s="1" customFormat="1" x14ac:dyDescent="0.3"/>
    <row r="1884" s="1" customFormat="1" x14ac:dyDescent="0.3"/>
    <row r="1885" s="1" customFormat="1" x14ac:dyDescent="0.3"/>
    <row r="1886" s="1" customFormat="1" x14ac:dyDescent="0.3"/>
    <row r="1887" s="1" customFormat="1" x14ac:dyDescent="0.3"/>
    <row r="1888" s="1" customFormat="1" x14ac:dyDescent="0.3"/>
    <row r="1889" s="1" customFormat="1" x14ac:dyDescent="0.3"/>
    <row r="1890" s="1" customFormat="1" x14ac:dyDescent="0.3"/>
    <row r="1891" s="1" customFormat="1" x14ac:dyDescent="0.3"/>
    <row r="1892" s="1" customFormat="1" x14ac:dyDescent="0.3"/>
    <row r="1893" s="1" customFormat="1" x14ac:dyDescent="0.3"/>
    <row r="1894" s="1" customFormat="1" x14ac:dyDescent="0.3"/>
    <row r="1895" s="1" customFormat="1" x14ac:dyDescent="0.3"/>
    <row r="1896" s="1" customFormat="1" x14ac:dyDescent="0.3"/>
    <row r="1897" s="1" customFormat="1" x14ac:dyDescent="0.3"/>
    <row r="1898" s="1" customFormat="1" x14ac:dyDescent="0.3"/>
    <row r="1899" s="1" customFormat="1" x14ac:dyDescent="0.3"/>
    <row r="1900" s="1" customFormat="1" x14ac:dyDescent="0.3"/>
    <row r="1901" s="1" customFormat="1" x14ac:dyDescent="0.3"/>
    <row r="1902" s="1" customFormat="1" x14ac:dyDescent="0.3"/>
    <row r="1903" s="1" customFormat="1" x14ac:dyDescent="0.3"/>
    <row r="1904" s="1" customFormat="1" x14ac:dyDescent="0.3"/>
    <row r="1905" s="1" customFormat="1" x14ac:dyDescent="0.3"/>
    <row r="1906" s="1" customFormat="1" x14ac:dyDescent="0.3"/>
    <row r="1907" s="1" customFormat="1" x14ac:dyDescent="0.3"/>
    <row r="1908" s="1" customFormat="1" x14ac:dyDescent="0.3"/>
    <row r="1909" s="1" customFormat="1" x14ac:dyDescent="0.3"/>
    <row r="1910" s="1" customFormat="1" x14ac:dyDescent="0.3"/>
    <row r="1911" s="1" customFormat="1" x14ac:dyDescent="0.3"/>
    <row r="1912" s="1" customFormat="1" x14ac:dyDescent="0.3"/>
    <row r="1913" s="1" customFormat="1" x14ac:dyDescent="0.3"/>
    <row r="1914" s="1" customFormat="1" x14ac:dyDescent="0.3"/>
    <row r="1915" s="1" customFormat="1" x14ac:dyDescent="0.3"/>
    <row r="1916" s="1" customFormat="1" x14ac:dyDescent="0.3"/>
    <row r="1917" s="1" customFormat="1" x14ac:dyDescent="0.3"/>
    <row r="1918" s="1" customFormat="1" x14ac:dyDescent="0.3"/>
    <row r="1919" s="1" customFormat="1" x14ac:dyDescent="0.3"/>
    <row r="1920" s="1" customFormat="1" x14ac:dyDescent="0.3"/>
    <row r="1921" s="1" customFormat="1" x14ac:dyDescent="0.3"/>
    <row r="1922" s="1" customFormat="1" x14ac:dyDescent="0.3"/>
    <row r="1923" s="1" customFormat="1" x14ac:dyDescent="0.3"/>
    <row r="1924" s="1" customFormat="1" x14ac:dyDescent="0.3"/>
    <row r="1925" s="1" customFormat="1" x14ac:dyDescent="0.3"/>
    <row r="1926" s="1" customFormat="1" x14ac:dyDescent="0.3"/>
    <row r="1927" s="1" customFormat="1" x14ac:dyDescent="0.3"/>
    <row r="1928" s="1" customFormat="1" x14ac:dyDescent="0.3"/>
    <row r="1929" s="1" customFormat="1" x14ac:dyDescent="0.3"/>
    <row r="1930" s="1" customFormat="1" x14ac:dyDescent="0.3"/>
    <row r="1931" s="1" customFormat="1" x14ac:dyDescent="0.3"/>
    <row r="1932" s="1" customFormat="1" x14ac:dyDescent="0.3"/>
    <row r="1933" s="1" customFormat="1" x14ac:dyDescent="0.3"/>
    <row r="1934" s="1" customFormat="1" x14ac:dyDescent="0.3"/>
    <row r="1935" s="1" customFormat="1" x14ac:dyDescent="0.3"/>
    <row r="1936" s="1" customFormat="1" x14ac:dyDescent="0.3"/>
    <row r="1937" s="1" customFormat="1" x14ac:dyDescent="0.3"/>
    <row r="1938" s="1" customFormat="1" x14ac:dyDescent="0.3"/>
    <row r="1939" s="1" customFormat="1" x14ac:dyDescent="0.3"/>
    <row r="1940" s="1" customFormat="1" x14ac:dyDescent="0.3"/>
    <row r="1941" s="1" customFormat="1" x14ac:dyDescent="0.3"/>
    <row r="1942" s="1" customFormat="1" x14ac:dyDescent="0.3"/>
    <row r="1943" s="1" customFormat="1" x14ac:dyDescent="0.3"/>
    <row r="1944" s="1" customFormat="1" x14ac:dyDescent="0.3"/>
    <row r="1945" s="1" customFormat="1" x14ac:dyDescent="0.3"/>
    <row r="1946" s="1" customFormat="1" x14ac:dyDescent="0.3"/>
    <row r="1947" s="1" customFormat="1" x14ac:dyDescent="0.3"/>
    <row r="1948" s="1" customFormat="1" x14ac:dyDescent="0.3"/>
    <row r="1949" s="1" customFormat="1" x14ac:dyDescent="0.3"/>
    <row r="1950" s="1" customFormat="1" x14ac:dyDescent="0.3"/>
    <row r="1951" s="1" customFormat="1" x14ac:dyDescent="0.3"/>
    <row r="1952" s="1" customFormat="1" x14ac:dyDescent="0.3"/>
    <row r="1953" s="1" customFormat="1" x14ac:dyDescent="0.3"/>
    <row r="1954" s="1" customFormat="1" x14ac:dyDescent="0.3"/>
    <row r="1955" s="1" customFormat="1" x14ac:dyDescent="0.3"/>
    <row r="1956" s="1" customFormat="1" x14ac:dyDescent="0.3"/>
    <row r="1957" s="1" customFormat="1" x14ac:dyDescent="0.3"/>
    <row r="1958" s="1" customFormat="1" x14ac:dyDescent="0.3"/>
    <row r="1959" s="1" customFormat="1" x14ac:dyDescent="0.3"/>
    <row r="1960" s="1" customFormat="1" x14ac:dyDescent="0.3"/>
    <row r="1961" s="1" customFormat="1" x14ac:dyDescent="0.3"/>
    <row r="1962" s="1" customFormat="1" x14ac:dyDescent="0.3"/>
    <row r="1963" s="1" customFormat="1" x14ac:dyDescent="0.3"/>
    <row r="1964" s="1" customFormat="1" x14ac:dyDescent="0.3"/>
    <row r="1965" s="1" customFormat="1" x14ac:dyDescent="0.3"/>
    <row r="1966" s="1" customFormat="1" x14ac:dyDescent="0.3"/>
    <row r="1967" s="1" customFormat="1" x14ac:dyDescent="0.3"/>
    <row r="1968" s="1" customFormat="1" x14ac:dyDescent="0.3"/>
    <row r="1969" s="1" customFormat="1" x14ac:dyDescent="0.3"/>
    <row r="1970" s="1" customFormat="1" x14ac:dyDescent="0.3"/>
    <row r="1971" s="1" customFormat="1" x14ac:dyDescent="0.3"/>
    <row r="1972" s="1" customFormat="1" x14ac:dyDescent="0.3"/>
    <row r="1973" s="1" customFormat="1" x14ac:dyDescent="0.3"/>
    <row r="1974" s="1" customFormat="1" x14ac:dyDescent="0.3"/>
    <row r="1975" s="1" customFormat="1" x14ac:dyDescent="0.3"/>
    <row r="1976" s="1" customFormat="1" x14ac:dyDescent="0.3"/>
    <row r="1977" s="1" customFormat="1" x14ac:dyDescent="0.3"/>
    <row r="1978" s="1" customFormat="1" x14ac:dyDescent="0.3"/>
    <row r="1979" s="1" customFormat="1" x14ac:dyDescent="0.3"/>
    <row r="1980" s="1" customFormat="1" x14ac:dyDescent="0.3"/>
    <row r="1981" s="1" customFormat="1" x14ac:dyDescent="0.3"/>
    <row r="1982" s="1" customFormat="1" x14ac:dyDescent="0.3"/>
    <row r="1983" s="1" customFormat="1" x14ac:dyDescent="0.3"/>
    <row r="1984" s="1" customFormat="1" x14ac:dyDescent="0.3"/>
    <row r="1985" s="1" customFormat="1" x14ac:dyDescent="0.3"/>
    <row r="1986" s="1" customFormat="1" x14ac:dyDescent="0.3"/>
    <row r="1987" s="1" customFormat="1" x14ac:dyDescent="0.3"/>
    <row r="1988" s="1" customFormat="1" x14ac:dyDescent="0.3"/>
    <row r="1989" s="1" customFormat="1" x14ac:dyDescent="0.3"/>
    <row r="1990" s="1" customFormat="1" x14ac:dyDescent="0.3"/>
    <row r="1991" s="1" customFormat="1" x14ac:dyDescent="0.3"/>
    <row r="1992" s="1" customFormat="1" x14ac:dyDescent="0.3"/>
    <row r="1993" s="1" customFormat="1" x14ac:dyDescent="0.3"/>
    <row r="1994" s="1" customFormat="1" x14ac:dyDescent="0.3"/>
    <row r="1995" s="1" customFormat="1" x14ac:dyDescent="0.3"/>
    <row r="1996" s="1" customFormat="1" x14ac:dyDescent="0.3"/>
    <row r="1997" s="1" customFormat="1" x14ac:dyDescent="0.3"/>
    <row r="1998" s="1" customFormat="1" x14ac:dyDescent="0.3"/>
    <row r="1999" s="1" customFormat="1" x14ac:dyDescent="0.3"/>
    <row r="2000" s="1" customFormat="1" x14ac:dyDescent="0.3"/>
    <row r="2001" s="1" customFormat="1" x14ac:dyDescent="0.3"/>
    <row r="2002" s="1" customFormat="1" x14ac:dyDescent="0.3"/>
    <row r="2003" s="1" customFormat="1" x14ac:dyDescent="0.3"/>
    <row r="2004" s="1" customFormat="1" x14ac:dyDescent="0.3"/>
    <row r="2005" s="1" customFormat="1" x14ac:dyDescent="0.3"/>
    <row r="2006" s="1" customFormat="1" x14ac:dyDescent="0.3"/>
    <row r="2007" s="1" customFormat="1" x14ac:dyDescent="0.3"/>
    <row r="2008" s="1" customFormat="1" x14ac:dyDescent="0.3"/>
    <row r="2009" s="1" customFormat="1" x14ac:dyDescent="0.3"/>
    <row r="2010" s="1" customFormat="1" x14ac:dyDescent="0.3"/>
    <row r="2011" s="1" customFormat="1" x14ac:dyDescent="0.3"/>
    <row r="2012" s="1" customFormat="1" x14ac:dyDescent="0.3"/>
    <row r="2013" s="1" customFormat="1" x14ac:dyDescent="0.3"/>
    <row r="2014" s="1" customFormat="1" x14ac:dyDescent="0.3"/>
    <row r="2015" s="1" customFormat="1" x14ac:dyDescent="0.3"/>
    <row r="2016" s="1" customFormat="1" x14ac:dyDescent="0.3"/>
    <row r="2017" s="1" customFormat="1" x14ac:dyDescent="0.3"/>
    <row r="2018" s="1" customFormat="1" x14ac:dyDescent="0.3"/>
    <row r="2019" s="1" customFormat="1" x14ac:dyDescent="0.3"/>
    <row r="2020" s="1" customFormat="1" x14ac:dyDescent="0.3"/>
    <row r="2021" s="1" customFormat="1" x14ac:dyDescent="0.3"/>
    <row r="2022" s="1" customFormat="1" x14ac:dyDescent="0.3"/>
    <row r="2023" s="1" customFormat="1" x14ac:dyDescent="0.3"/>
    <row r="2024" s="1" customFormat="1" x14ac:dyDescent="0.3"/>
    <row r="2025" s="1" customFormat="1" x14ac:dyDescent="0.3"/>
    <row r="2026" s="1" customFormat="1" x14ac:dyDescent="0.3"/>
    <row r="2027" s="1" customFormat="1" x14ac:dyDescent="0.3"/>
    <row r="2028" s="1" customFormat="1" x14ac:dyDescent="0.3"/>
    <row r="2029" s="1" customFormat="1" x14ac:dyDescent="0.3"/>
    <row r="2030" s="1" customFormat="1" x14ac:dyDescent="0.3"/>
    <row r="2031" s="1" customFormat="1" x14ac:dyDescent="0.3"/>
    <row r="2032" s="1" customFormat="1" x14ac:dyDescent="0.3"/>
    <row r="2033" s="1" customFormat="1" x14ac:dyDescent="0.3"/>
    <row r="2034" s="1" customFormat="1" x14ac:dyDescent="0.3"/>
    <row r="2035" s="1" customFormat="1" x14ac:dyDescent="0.3"/>
    <row r="2036" s="1" customFormat="1" x14ac:dyDescent="0.3"/>
    <row r="2037" s="1" customFormat="1" x14ac:dyDescent="0.3"/>
    <row r="2038" s="1" customFormat="1" x14ac:dyDescent="0.3"/>
    <row r="2039" s="1" customFormat="1" x14ac:dyDescent="0.3"/>
    <row r="2040" s="1" customFormat="1" x14ac:dyDescent="0.3"/>
    <row r="2041" s="1" customFormat="1" x14ac:dyDescent="0.3"/>
    <row r="2042" s="1" customFormat="1" x14ac:dyDescent="0.3"/>
    <row r="2043" s="1" customFormat="1" x14ac:dyDescent="0.3"/>
    <row r="2044" s="1" customFormat="1" x14ac:dyDescent="0.3"/>
    <row r="2045" s="1" customFormat="1" x14ac:dyDescent="0.3"/>
    <row r="2046" s="1" customFormat="1" x14ac:dyDescent="0.3"/>
    <row r="2047" s="1" customFormat="1" x14ac:dyDescent="0.3"/>
    <row r="2048" s="1" customFormat="1" x14ac:dyDescent="0.3"/>
    <row r="2049" s="1" customFormat="1" x14ac:dyDescent="0.3"/>
    <row r="2050" s="1" customFormat="1" x14ac:dyDescent="0.3"/>
    <row r="2051" s="1" customFormat="1" x14ac:dyDescent="0.3"/>
    <row r="2052" s="1" customFormat="1" x14ac:dyDescent="0.3"/>
    <row r="2053" s="1" customFormat="1" x14ac:dyDescent="0.3"/>
    <row r="2054" s="1" customFormat="1" x14ac:dyDescent="0.3"/>
    <row r="2055" s="1" customFormat="1" x14ac:dyDescent="0.3"/>
    <row r="2056" s="1" customFormat="1" x14ac:dyDescent="0.3"/>
    <row r="2057" s="1" customFormat="1" x14ac:dyDescent="0.3"/>
    <row r="2058" s="1" customFormat="1" x14ac:dyDescent="0.3"/>
    <row r="2059" s="1" customFormat="1" x14ac:dyDescent="0.3"/>
    <row r="2060" s="1" customFormat="1" x14ac:dyDescent="0.3"/>
    <row r="2061" s="1" customFormat="1" x14ac:dyDescent="0.3"/>
    <row r="2062" s="1" customFormat="1" x14ac:dyDescent="0.3"/>
    <row r="2063" s="1" customFormat="1" x14ac:dyDescent="0.3"/>
    <row r="2064" s="1" customFormat="1" x14ac:dyDescent="0.3"/>
    <row r="2065" s="1" customFormat="1" x14ac:dyDescent="0.3"/>
    <row r="2066" s="1" customFormat="1" x14ac:dyDescent="0.3"/>
    <row r="2067" s="1" customFormat="1" x14ac:dyDescent="0.3"/>
    <row r="2068" s="1" customFormat="1" x14ac:dyDescent="0.3"/>
    <row r="2069" s="1" customFormat="1" x14ac:dyDescent="0.3"/>
    <row r="2070" s="1" customFormat="1" x14ac:dyDescent="0.3"/>
    <row r="2071" s="1" customFormat="1" x14ac:dyDescent="0.3"/>
    <row r="2072" s="1" customFormat="1" x14ac:dyDescent="0.3"/>
    <row r="2073" s="1" customFormat="1" x14ac:dyDescent="0.3"/>
    <row r="2074" s="1" customFormat="1" x14ac:dyDescent="0.3"/>
    <row r="2075" s="1" customFormat="1" x14ac:dyDescent="0.3"/>
    <row r="2076" s="1" customFormat="1" x14ac:dyDescent="0.3"/>
    <row r="2077" s="1" customFormat="1" x14ac:dyDescent="0.3"/>
    <row r="2078" s="1" customFormat="1" x14ac:dyDescent="0.3"/>
    <row r="2079" s="1" customFormat="1" x14ac:dyDescent="0.3"/>
    <row r="2080" s="1" customFormat="1" x14ac:dyDescent="0.3"/>
    <row r="2081" s="1" customFormat="1" x14ac:dyDescent="0.3"/>
    <row r="2082" s="1" customFormat="1" x14ac:dyDescent="0.3"/>
    <row r="2083" s="1" customFormat="1" x14ac:dyDescent="0.3"/>
    <row r="2084" s="1" customFormat="1" x14ac:dyDescent="0.3"/>
    <row r="2085" s="1" customFormat="1" x14ac:dyDescent="0.3"/>
    <row r="2086" s="1" customFormat="1" x14ac:dyDescent="0.3"/>
    <row r="2087" s="1" customFormat="1" x14ac:dyDescent="0.3"/>
    <row r="2088" s="1" customFormat="1" x14ac:dyDescent="0.3"/>
    <row r="2089" s="1" customFormat="1" x14ac:dyDescent="0.3"/>
    <row r="2090" s="1" customFormat="1" x14ac:dyDescent="0.3"/>
    <row r="2091" s="1" customFormat="1" x14ac:dyDescent="0.3"/>
    <row r="2092" s="1" customFormat="1" x14ac:dyDescent="0.3"/>
    <row r="2093" s="1" customFormat="1" x14ac:dyDescent="0.3"/>
    <row r="2094" s="1" customFormat="1" x14ac:dyDescent="0.3"/>
    <row r="2095" s="1" customFormat="1" x14ac:dyDescent="0.3"/>
    <row r="2096" s="1" customFormat="1" x14ac:dyDescent="0.3"/>
    <row r="2097" s="1" customFormat="1" x14ac:dyDescent="0.3"/>
    <row r="2098" s="1" customFormat="1" x14ac:dyDescent="0.3"/>
    <row r="2099" s="1" customFormat="1" x14ac:dyDescent="0.3"/>
    <row r="2100" s="1" customFormat="1" x14ac:dyDescent="0.3"/>
    <row r="2101" s="1" customFormat="1" x14ac:dyDescent="0.3"/>
    <row r="2102" s="1" customFormat="1" x14ac:dyDescent="0.3"/>
    <row r="2103" s="1" customFormat="1" x14ac:dyDescent="0.3"/>
    <row r="2104" s="1" customFormat="1" x14ac:dyDescent="0.3"/>
    <row r="2105" s="1" customFormat="1" x14ac:dyDescent="0.3"/>
    <row r="2106" s="1" customFormat="1" x14ac:dyDescent="0.3"/>
    <row r="2107" s="1" customFormat="1" x14ac:dyDescent="0.3"/>
    <row r="2108" s="1" customFormat="1" x14ac:dyDescent="0.3"/>
    <row r="2109" s="1" customFormat="1" x14ac:dyDescent="0.3"/>
    <row r="2110" s="1" customFormat="1" x14ac:dyDescent="0.3"/>
    <row r="2111" s="1" customFormat="1" x14ac:dyDescent="0.3"/>
    <row r="2112" s="1" customFormat="1" x14ac:dyDescent="0.3"/>
    <row r="2113" s="1" customFormat="1" x14ac:dyDescent="0.3"/>
    <row r="2114" s="1" customFormat="1" x14ac:dyDescent="0.3"/>
    <row r="2115" s="1" customFormat="1" x14ac:dyDescent="0.3"/>
    <row r="2116" s="1" customFormat="1" x14ac:dyDescent="0.3"/>
    <row r="2117" s="1" customFormat="1" x14ac:dyDescent="0.3"/>
    <row r="2118" s="1" customFormat="1" x14ac:dyDescent="0.3"/>
    <row r="2119" s="1" customFormat="1" x14ac:dyDescent="0.3"/>
    <row r="2120" s="1" customFormat="1" x14ac:dyDescent="0.3"/>
    <row r="2121" s="1" customFormat="1" x14ac:dyDescent="0.3"/>
    <row r="2122" s="1" customFormat="1" x14ac:dyDescent="0.3"/>
    <row r="2123" s="1" customFormat="1" x14ac:dyDescent="0.3"/>
    <row r="2124" s="1" customFormat="1" x14ac:dyDescent="0.3"/>
    <row r="2125" s="1" customFormat="1" x14ac:dyDescent="0.3"/>
    <row r="2126" s="1" customFormat="1" x14ac:dyDescent="0.3"/>
    <row r="2127" s="1" customFormat="1" x14ac:dyDescent="0.3"/>
    <row r="2128" s="1" customFormat="1" x14ac:dyDescent="0.3"/>
    <row r="2129" s="1" customFormat="1" x14ac:dyDescent="0.3"/>
    <row r="2130" s="1" customFormat="1" x14ac:dyDescent="0.3"/>
    <row r="2131" s="1" customFormat="1" x14ac:dyDescent="0.3"/>
    <row r="2132" s="1" customFormat="1" x14ac:dyDescent="0.3"/>
    <row r="2133" s="1" customFormat="1" x14ac:dyDescent="0.3"/>
    <row r="2134" s="1" customFormat="1" x14ac:dyDescent="0.3"/>
    <row r="2135" s="1" customFormat="1" x14ac:dyDescent="0.3"/>
    <row r="2136" s="1" customFormat="1" x14ac:dyDescent="0.3"/>
    <row r="2137" s="1" customFormat="1" x14ac:dyDescent="0.3"/>
    <row r="2138" s="1" customFormat="1" x14ac:dyDescent="0.3"/>
    <row r="2139" s="1" customFormat="1" x14ac:dyDescent="0.3"/>
    <row r="2140" s="1" customFormat="1" x14ac:dyDescent="0.3"/>
    <row r="2141" s="1" customFormat="1" x14ac:dyDescent="0.3"/>
    <row r="2142" s="1" customFormat="1" x14ac:dyDescent="0.3"/>
    <row r="2143" s="1" customFormat="1" x14ac:dyDescent="0.3"/>
    <row r="2144" s="1" customFormat="1" x14ac:dyDescent="0.3"/>
    <row r="2145" s="1" customFormat="1" x14ac:dyDescent="0.3"/>
    <row r="2146" s="1" customFormat="1" x14ac:dyDescent="0.3"/>
    <row r="2147" s="1" customFormat="1" x14ac:dyDescent="0.3"/>
    <row r="2148" s="1" customFormat="1" x14ac:dyDescent="0.3"/>
    <row r="2149" s="1" customFormat="1" x14ac:dyDescent="0.3"/>
    <row r="2150" s="1" customFormat="1" x14ac:dyDescent="0.3"/>
    <row r="2151" s="1" customFormat="1" x14ac:dyDescent="0.3"/>
    <row r="2152" s="1" customFormat="1" x14ac:dyDescent="0.3"/>
    <row r="2153" s="1" customFormat="1" x14ac:dyDescent="0.3"/>
    <row r="2154" s="1" customFormat="1" x14ac:dyDescent="0.3"/>
    <row r="2155" s="1" customFormat="1" x14ac:dyDescent="0.3"/>
    <row r="2156" s="1" customFormat="1" x14ac:dyDescent="0.3"/>
    <row r="2157" s="1" customFormat="1" x14ac:dyDescent="0.3"/>
    <row r="2158" s="1" customFormat="1" x14ac:dyDescent="0.3"/>
    <row r="2159" s="1" customFormat="1" x14ac:dyDescent="0.3"/>
    <row r="2160" s="1" customFormat="1" x14ac:dyDescent="0.3"/>
    <row r="2161" s="1" customFormat="1" x14ac:dyDescent="0.3"/>
    <row r="2162" s="1" customFormat="1" x14ac:dyDescent="0.3"/>
    <row r="2163" s="1" customFormat="1" x14ac:dyDescent="0.3"/>
    <row r="2164" s="1" customFormat="1" x14ac:dyDescent="0.3"/>
    <row r="2165" s="1" customFormat="1" x14ac:dyDescent="0.3"/>
    <row r="2166" s="1" customFormat="1" x14ac:dyDescent="0.3"/>
    <row r="2167" s="1" customFormat="1" x14ac:dyDescent="0.3"/>
    <row r="2168" s="1" customFormat="1" x14ac:dyDescent="0.3"/>
    <row r="2169" s="1" customFormat="1" x14ac:dyDescent="0.3"/>
    <row r="2170" s="1" customFormat="1" x14ac:dyDescent="0.3"/>
    <row r="2171" s="1" customFormat="1" x14ac:dyDescent="0.3"/>
    <row r="2172" s="1" customFormat="1" x14ac:dyDescent="0.3"/>
    <row r="2173" s="1" customFormat="1" x14ac:dyDescent="0.3"/>
    <row r="2174" s="1" customFormat="1" x14ac:dyDescent="0.3"/>
    <row r="2175" s="1" customFormat="1" x14ac:dyDescent="0.3"/>
    <row r="2176" s="1" customFormat="1" x14ac:dyDescent="0.3"/>
    <row r="2177" s="1" customFormat="1" x14ac:dyDescent="0.3"/>
    <row r="2178" s="1" customFormat="1" x14ac:dyDescent="0.3"/>
    <row r="2179" s="1" customFormat="1" x14ac:dyDescent="0.3"/>
    <row r="2180" s="1" customFormat="1" x14ac:dyDescent="0.3"/>
    <row r="2181" s="1" customFormat="1" x14ac:dyDescent="0.3"/>
    <row r="2182" s="1" customFormat="1" x14ac:dyDescent="0.3"/>
    <row r="2183" s="1" customFormat="1" x14ac:dyDescent="0.3"/>
    <row r="2184" s="1" customFormat="1" x14ac:dyDescent="0.3"/>
    <row r="2185" s="1" customFormat="1" x14ac:dyDescent="0.3"/>
    <row r="2186" s="1" customFormat="1" x14ac:dyDescent="0.3"/>
    <row r="2187" s="1" customFormat="1" x14ac:dyDescent="0.3"/>
    <row r="2188" s="1" customFormat="1" x14ac:dyDescent="0.3"/>
    <row r="2189" s="1" customFormat="1" x14ac:dyDescent="0.3"/>
    <row r="2190" s="1" customFormat="1" x14ac:dyDescent="0.3"/>
    <row r="2191" s="1" customFormat="1" x14ac:dyDescent="0.3"/>
    <row r="2192" s="1" customFormat="1" x14ac:dyDescent="0.3"/>
    <row r="2193" s="1" customFormat="1" x14ac:dyDescent="0.3"/>
    <row r="2194" s="1" customFormat="1" x14ac:dyDescent="0.3"/>
    <row r="2195" s="1" customFormat="1" x14ac:dyDescent="0.3"/>
    <row r="2196" s="1" customFormat="1" x14ac:dyDescent="0.3"/>
    <row r="2197" s="1" customFormat="1" x14ac:dyDescent="0.3"/>
    <row r="2198" s="1" customFormat="1" x14ac:dyDescent="0.3"/>
    <row r="2199" s="1" customFormat="1" x14ac:dyDescent="0.3"/>
    <row r="2200" s="1" customFormat="1" x14ac:dyDescent="0.3"/>
    <row r="2201" s="1" customFormat="1" x14ac:dyDescent="0.3"/>
    <row r="2202" s="1" customFormat="1" x14ac:dyDescent="0.3"/>
    <row r="2203" s="1" customFormat="1" x14ac:dyDescent="0.3"/>
    <row r="2204" s="1" customFormat="1" x14ac:dyDescent="0.3"/>
    <row r="2205" s="1" customFormat="1" x14ac:dyDescent="0.3"/>
    <row r="2206" s="1" customFormat="1" x14ac:dyDescent="0.3"/>
    <row r="2207" s="1" customFormat="1" x14ac:dyDescent="0.3"/>
    <row r="2208" s="1" customFormat="1" x14ac:dyDescent="0.3"/>
    <row r="2209" s="1" customFormat="1" x14ac:dyDescent="0.3"/>
    <row r="2210" s="1" customFormat="1" x14ac:dyDescent="0.3"/>
    <row r="2211" s="1" customFormat="1" x14ac:dyDescent="0.3"/>
    <row r="2212" s="1" customFormat="1" x14ac:dyDescent="0.3"/>
    <row r="2213" s="1" customFormat="1" x14ac:dyDescent="0.3"/>
    <row r="2214" s="1" customFormat="1" x14ac:dyDescent="0.3"/>
    <row r="2215" s="1" customFormat="1" x14ac:dyDescent="0.3"/>
    <row r="2216" s="1" customFormat="1" x14ac:dyDescent="0.3"/>
    <row r="2217" s="1" customFormat="1" x14ac:dyDescent="0.3"/>
    <row r="2218" s="1" customFormat="1" x14ac:dyDescent="0.3"/>
    <row r="2219" s="1" customFormat="1" x14ac:dyDescent="0.3"/>
    <row r="2220" s="1" customFormat="1" x14ac:dyDescent="0.3"/>
    <row r="2221" s="1" customFormat="1" x14ac:dyDescent="0.3"/>
    <row r="2222" s="1" customFormat="1" x14ac:dyDescent="0.3"/>
    <row r="2223" s="1" customFormat="1" x14ac:dyDescent="0.3"/>
    <row r="2224" s="1" customFormat="1" x14ac:dyDescent="0.3"/>
    <row r="2225" s="1" customFormat="1" x14ac:dyDescent="0.3"/>
    <row r="2226" s="1" customFormat="1" x14ac:dyDescent="0.3"/>
    <row r="2227" s="1" customFormat="1" x14ac:dyDescent="0.3"/>
    <row r="2228" s="1" customFormat="1" x14ac:dyDescent="0.3"/>
    <row r="2229" s="1" customFormat="1" x14ac:dyDescent="0.3"/>
    <row r="2230" s="1" customFormat="1" x14ac:dyDescent="0.3"/>
    <row r="2231" s="1" customFormat="1" x14ac:dyDescent="0.3"/>
    <row r="2232" s="1" customFormat="1" x14ac:dyDescent="0.3"/>
    <row r="2233" s="1" customFormat="1" x14ac:dyDescent="0.3"/>
    <row r="2234" s="1" customFormat="1" x14ac:dyDescent="0.3"/>
    <row r="2235" s="1" customFormat="1" x14ac:dyDescent="0.3"/>
    <row r="2236" s="1" customFormat="1" x14ac:dyDescent="0.3"/>
    <row r="2237" s="1" customFormat="1" x14ac:dyDescent="0.3"/>
    <row r="2238" s="1" customFormat="1" x14ac:dyDescent="0.3"/>
    <row r="2239" s="1" customFormat="1" x14ac:dyDescent="0.3"/>
    <row r="2240" s="1" customFormat="1" x14ac:dyDescent="0.3"/>
    <row r="2241" s="1" customFormat="1" x14ac:dyDescent="0.3"/>
    <row r="2242" s="1" customFormat="1" x14ac:dyDescent="0.3"/>
    <row r="2243" s="1" customFormat="1" x14ac:dyDescent="0.3"/>
    <row r="2244" s="1" customFormat="1" x14ac:dyDescent="0.3"/>
    <row r="2245" s="1" customFormat="1" x14ac:dyDescent="0.3"/>
    <row r="2246" s="1" customFormat="1" x14ac:dyDescent="0.3"/>
    <row r="2247" s="1" customFormat="1" x14ac:dyDescent="0.3"/>
    <row r="2248" s="1" customFormat="1" x14ac:dyDescent="0.3"/>
    <row r="2249" s="1" customFormat="1" x14ac:dyDescent="0.3"/>
    <row r="2250" s="1" customFormat="1" x14ac:dyDescent="0.3"/>
    <row r="2251" s="1" customFormat="1" x14ac:dyDescent="0.3"/>
    <row r="2252" s="1" customFormat="1" x14ac:dyDescent="0.3"/>
    <row r="2253" s="1" customFormat="1" x14ac:dyDescent="0.3"/>
    <row r="2254" s="1" customFormat="1" x14ac:dyDescent="0.3"/>
    <row r="2255" s="1" customFormat="1" x14ac:dyDescent="0.3"/>
    <row r="2256" s="1" customFormat="1" x14ac:dyDescent="0.3"/>
    <row r="2257" s="1" customFormat="1" x14ac:dyDescent="0.3"/>
    <row r="2258" s="1" customFormat="1" x14ac:dyDescent="0.3"/>
    <row r="2259" s="1" customFormat="1" x14ac:dyDescent="0.3"/>
    <row r="2260" s="1" customFormat="1" x14ac:dyDescent="0.3"/>
    <row r="2261" s="1" customFormat="1" x14ac:dyDescent="0.3"/>
    <row r="2262" s="1" customFormat="1" x14ac:dyDescent="0.3"/>
    <row r="2263" s="1" customFormat="1" x14ac:dyDescent="0.3"/>
    <row r="2264" s="1" customFormat="1" x14ac:dyDescent="0.3"/>
    <row r="2265" s="1" customFormat="1" x14ac:dyDescent="0.3"/>
    <row r="2266" s="1" customFormat="1" x14ac:dyDescent="0.3"/>
    <row r="2267" s="1" customFormat="1" x14ac:dyDescent="0.3"/>
    <row r="2268" s="1" customFormat="1" x14ac:dyDescent="0.3"/>
    <row r="2269" s="1" customFormat="1" x14ac:dyDescent="0.3"/>
    <row r="2270" s="1" customFormat="1" x14ac:dyDescent="0.3"/>
    <row r="2271" s="1" customFormat="1" x14ac:dyDescent="0.3"/>
    <row r="2272" s="1" customFormat="1" x14ac:dyDescent="0.3"/>
    <row r="2273" s="1" customFormat="1" x14ac:dyDescent="0.3"/>
    <row r="2274" s="1" customFormat="1" x14ac:dyDescent="0.3"/>
    <row r="2275" s="1" customFormat="1" x14ac:dyDescent="0.3"/>
    <row r="2276" s="1" customFormat="1" x14ac:dyDescent="0.3"/>
    <row r="2277" s="1" customFormat="1" x14ac:dyDescent="0.3"/>
    <row r="2278" s="1" customFormat="1" x14ac:dyDescent="0.3"/>
    <row r="2279" s="1" customFormat="1" x14ac:dyDescent="0.3"/>
    <row r="2280" s="1" customFormat="1" x14ac:dyDescent="0.3"/>
    <row r="2281" s="1" customFormat="1" x14ac:dyDescent="0.3"/>
    <row r="2282" s="1" customFormat="1" x14ac:dyDescent="0.3"/>
    <row r="2283" s="1" customFormat="1" x14ac:dyDescent="0.3"/>
    <row r="2284" s="1" customFormat="1" x14ac:dyDescent="0.3"/>
    <row r="2285" s="1" customFormat="1" x14ac:dyDescent="0.3"/>
    <row r="2286" s="1" customFormat="1" x14ac:dyDescent="0.3"/>
    <row r="2287" s="1" customFormat="1" x14ac:dyDescent="0.3"/>
    <row r="2288" s="1" customFormat="1" x14ac:dyDescent="0.3"/>
    <row r="2289" s="1" customFormat="1" x14ac:dyDescent="0.3"/>
    <row r="2290" s="1" customFormat="1" x14ac:dyDescent="0.3"/>
    <row r="2291" s="1" customFormat="1" x14ac:dyDescent="0.3"/>
    <row r="2292" s="1" customFormat="1" x14ac:dyDescent="0.3"/>
    <row r="2293" s="1" customFormat="1" x14ac:dyDescent="0.3"/>
    <row r="2294" s="1" customFormat="1" x14ac:dyDescent="0.3"/>
    <row r="2295" s="1" customFormat="1" x14ac:dyDescent="0.3"/>
    <row r="2296" s="1" customFormat="1" x14ac:dyDescent="0.3"/>
    <row r="2297" s="1" customFormat="1" x14ac:dyDescent="0.3"/>
    <row r="2298" s="1" customFormat="1" x14ac:dyDescent="0.3"/>
    <row r="2299" s="1" customFormat="1" x14ac:dyDescent="0.3"/>
    <row r="2300" s="1" customFormat="1" x14ac:dyDescent="0.3"/>
    <row r="2301" s="1" customFormat="1" x14ac:dyDescent="0.3"/>
    <row r="2302" s="1" customFormat="1" x14ac:dyDescent="0.3"/>
    <row r="2303" s="1" customFormat="1" x14ac:dyDescent="0.3"/>
    <row r="2304" s="1" customFormat="1" x14ac:dyDescent="0.3"/>
    <row r="2305" s="1" customFormat="1" x14ac:dyDescent="0.3"/>
    <row r="2306" s="1" customFormat="1" x14ac:dyDescent="0.3"/>
    <row r="2307" s="1" customFormat="1" x14ac:dyDescent="0.3"/>
    <row r="2308" s="1" customFormat="1" x14ac:dyDescent="0.3"/>
    <row r="2309" s="1" customFormat="1" x14ac:dyDescent="0.3"/>
    <row r="2310" s="1" customFormat="1" x14ac:dyDescent="0.3"/>
    <row r="2311" s="1" customFormat="1" x14ac:dyDescent="0.3"/>
    <row r="2312" s="1" customFormat="1" x14ac:dyDescent="0.3"/>
    <row r="2313" s="1" customFormat="1" x14ac:dyDescent="0.3"/>
    <row r="2314" s="1" customFormat="1" x14ac:dyDescent="0.3"/>
    <row r="2315" s="1" customFormat="1" x14ac:dyDescent="0.3"/>
    <row r="2316" s="1" customFormat="1" x14ac:dyDescent="0.3"/>
    <row r="2317" s="1" customFormat="1" x14ac:dyDescent="0.3"/>
    <row r="2318" s="1" customFormat="1" x14ac:dyDescent="0.3"/>
    <row r="2319" s="1" customFormat="1" x14ac:dyDescent="0.3"/>
    <row r="2320" s="1" customFormat="1" x14ac:dyDescent="0.3"/>
    <row r="2321" s="1" customFormat="1" x14ac:dyDescent="0.3"/>
    <row r="2322" s="1" customFormat="1" x14ac:dyDescent="0.3"/>
    <row r="2323" s="1" customFormat="1" x14ac:dyDescent="0.3"/>
    <row r="2324" s="1" customFormat="1" x14ac:dyDescent="0.3"/>
    <row r="2325" s="1" customFormat="1" x14ac:dyDescent="0.3"/>
    <row r="2326" s="1" customFormat="1" x14ac:dyDescent="0.3"/>
    <row r="2327" s="1" customFormat="1" x14ac:dyDescent="0.3"/>
    <row r="2328" s="1" customFormat="1" x14ac:dyDescent="0.3"/>
    <row r="2329" s="1" customFormat="1" x14ac:dyDescent="0.3"/>
    <row r="2330" s="1" customFormat="1" x14ac:dyDescent="0.3"/>
    <row r="2331" s="1" customFormat="1" x14ac:dyDescent="0.3"/>
    <row r="2332" s="1" customFormat="1" x14ac:dyDescent="0.3"/>
    <row r="2333" s="1" customFormat="1" x14ac:dyDescent="0.3"/>
    <row r="2334" s="1" customFormat="1" x14ac:dyDescent="0.3"/>
    <row r="2335" s="1" customFormat="1" x14ac:dyDescent="0.3"/>
    <row r="2336" s="1" customFormat="1" x14ac:dyDescent="0.3"/>
    <row r="2337" s="1" customFormat="1" x14ac:dyDescent="0.3"/>
    <row r="2338" s="1" customFormat="1" x14ac:dyDescent="0.3"/>
    <row r="2339" s="1" customFormat="1" x14ac:dyDescent="0.3"/>
    <row r="2340" s="1" customFormat="1" x14ac:dyDescent="0.3"/>
    <row r="2341" s="1" customFormat="1" x14ac:dyDescent="0.3"/>
    <row r="2342" s="1" customFormat="1" x14ac:dyDescent="0.3"/>
    <row r="2343" s="1" customFormat="1" x14ac:dyDescent="0.3"/>
    <row r="2344" s="1" customFormat="1" x14ac:dyDescent="0.3"/>
    <row r="2345" s="1" customFormat="1" x14ac:dyDescent="0.3"/>
    <row r="2346" s="1" customFormat="1" x14ac:dyDescent="0.3"/>
    <row r="2347" s="1" customFormat="1" x14ac:dyDescent="0.3"/>
    <row r="2348" s="1" customFormat="1" x14ac:dyDescent="0.3"/>
    <row r="2349" s="1" customFormat="1" x14ac:dyDescent="0.3"/>
    <row r="2350" s="1" customFormat="1" x14ac:dyDescent="0.3"/>
    <row r="2351" s="1" customFormat="1" x14ac:dyDescent="0.3"/>
    <row r="2352" s="1" customFormat="1" x14ac:dyDescent="0.3"/>
    <row r="2353" s="1" customFormat="1" x14ac:dyDescent="0.3"/>
    <row r="2354" s="1" customFormat="1" x14ac:dyDescent="0.3"/>
    <row r="2355" s="1" customFormat="1" x14ac:dyDescent="0.3"/>
    <row r="2356" s="1" customFormat="1" x14ac:dyDescent="0.3"/>
    <row r="2357" s="1" customFormat="1" x14ac:dyDescent="0.3"/>
    <row r="2358" s="1" customFormat="1" x14ac:dyDescent="0.3"/>
    <row r="2359" s="1" customFormat="1" x14ac:dyDescent="0.3"/>
    <row r="2360" s="1" customFormat="1" x14ac:dyDescent="0.3"/>
    <row r="2361" s="1" customFormat="1" x14ac:dyDescent="0.3"/>
    <row r="2362" s="1" customFormat="1" x14ac:dyDescent="0.3"/>
    <row r="2363" s="1" customFormat="1" x14ac:dyDescent="0.3"/>
    <row r="2364" s="1" customFormat="1" x14ac:dyDescent="0.3"/>
    <row r="2365" s="1" customFormat="1" x14ac:dyDescent="0.3"/>
    <row r="2366" s="1" customFormat="1" x14ac:dyDescent="0.3"/>
    <row r="2367" s="1" customFormat="1" x14ac:dyDescent="0.3"/>
    <row r="2368" s="1" customFormat="1" x14ac:dyDescent="0.3"/>
    <row r="2369" s="1" customFormat="1" x14ac:dyDescent="0.3"/>
    <row r="2370" s="1" customFormat="1" x14ac:dyDescent="0.3"/>
    <row r="2371" s="1" customFormat="1" x14ac:dyDescent="0.3"/>
    <row r="2372" s="1" customFormat="1" x14ac:dyDescent="0.3"/>
    <row r="2373" s="1" customFormat="1" x14ac:dyDescent="0.3"/>
    <row r="2374" s="1" customFormat="1" x14ac:dyDescent="0.3"/>
    <row r="2375" s="1" customFormat="1" x14ac:dyDescent="0.3"/>
    <row r="2376" s="1" customFormat="1" x14ac:dyDescent="0.3"/>
    <row r="2377" s="1" customFormat="1" x14ac:dyDescent="0.3"/>
    <row r="2378" s="1" customFormat="1" x14ac:dyDescent="0.3"/>
    <row r="2379" s="1" customFormat="1" x14ac:dyDescent="0.3"/>
    <row r="2380" s="1" customFormat="1" x14ac:dyDescent="0.3"/>
    <row r="2381" s="1" customFormat="1" x14ac:dyDescent="0.3"/>
    <row r="2382" s="1" customFormat="1" x14ac:dyDescent="0.3"/>
    <row r="2383" s="1" customFormat="1" x14ac:dyDescent="0.3"/>
    <row r="2384" s="1" customFormat="1" x14ac:dyDescent="0.3"/>
    <row r="2385" s="1" customFormat="1" x14ac:dyDescent="0.3"/>
    <row r="2386" s="1" customFormat="1" x14ac:dyDescent="0.3"/>
    <row r="2387" s="1" customFormat="1" x14ac:dyDescent="0.3"/>
    <row r="2388" s="1" customFormat="1" x14ac:dyDescent="0.3"/>
    <row r="2389" s="1" customFormat="1" x14ac:dyDescent="0.3"/>
    <row r="2390" s="1" customFormat="1" x14ac:dyDescent="0.3"/>
    <row r="2391" s="1" customFormat="1" x14ac:dyDescent="0.3"/>
    <row r="2392" s="1" customFormat="1" x14ac:dyDescent="0.3"/>
    <row r="2393" s="1" customFormat="1" x14ac:dyDescent="0.3"/>
    <row r="2394" s="1" customFormat="1" x14ac:dyDescent="0.3"/>
    <row r="2395" s="1" customFormat="1" x14ac:dyDescent="0.3"/>
    <row r="2396" s="1" customFormat="1" x14ac:dyDescent="0.3"/>
    <row r="2397" s="1" customFormat="1" x14ac:dyDescent="0.3"/>
    <row r="2398" s="1" customFormat="1" x14ac:dyDescent="0.3"/>
    <row r="2399" s="1" customFormat="1" x14ac:dyDescent="0.3"/>
    <row r="2400" s="1" customFormat="1" x14ac:dyDescent="0.3"/>
    <row r="2401" s="1" customFormat="1" x14ac:dyDescent="0.3"/>
    <row r="2402" s="1" customFormat="1" x14ac:dyDescent="0.3"/>
    <row r="2403" s="1" customFormat="1" x14ac:dyDescent="0.3"/>
    <row r="2404" s="1" customFormat="1" x14ac:dyDescent="0.3"/>
    <row r="2405" s="1" customFormat="1" x14ac:dyDescent="0.3"/>
    <row r="2406" s="1" customFormat="1" x14ac:dyDescent="0.3"/>
    <row r="2407" s="1" customFormat="1" x14ac:dyDescent="0.3"/>
    <row r="2408" s="1" customFormat="1" x14ac:dyDescent="0.3"/>
    <row r="2409" s="1" customFormat="1" x14ac:dyDescent="0.3"/>
    <row r="2410" s="1" customFormat="1" x14ac:dyDescent="0.3"/>
    <row r="2411" s="1" customFormat="1" x14ac:dyDescent="0.3"/>
    <row r="2412" s="1" customFormat="1" x14ac:dyDescent="0.3"/>
    <row r="2413" s="1" customFormat="1" x14ac:dyDescent="0.3"/>
    <row r="2414" s="1" customFormat="1" x14ac:dyDescent="0.3"/>
    <row r="2415" s="1" customFormat="1" x14ac:dyDescent="0.3"/>
    <row r="2416" s="1" customFormat="1" x14ac:dyDescent="0.3"/>
    <row r="2417" s="1" customFormat="1" x14ac:dyDescent="0.3"/>
    <row r="2418" s="1" customFormat="1" x14ac:dyDescent="0.3"/>
    <row r="2419" s="1" customFormat="1" x14ac:dyDescent="0.3"/>
    <row r="2420" s="1" customFormat="1" x14ac:dyDescent="0.3"/>
    <row r="2421" s="1" customFormat="1" x14ac:dyDescent="0.3"/>
    <row r="2422" s="1" customFormat="1" x14ac:dyDescent="0.3"/>
    <row r="2423" s="1" customFormat="1" x14ac:dyDescent="0.3"/>
    <row r="2424" s="1" customFormat="1" x14ac:dyDescent="0.3"/>
    <row r="2425" s="1" customFormat="1" x14ac:dyDescent="0.3"/>
    <row r="2426" s="1" customFormat="1" x14ac:dyDescent="0.3"/>
    <row r="2427" s="1" customFormat="1" x14ac:dyDescent="0.3"/>
    <row r="2428" s="1" customFormat="1" x14ac:dyDescent="0.3"/>
    <row r="2429" s="1" customFormat="1" x14ac:dyDescent="0.3"/>
    <row r="2430" s="1" customFormat="1" x14ac:dyDescent="0.3"/>
    <row r="2431" s="1" customFormat="1" x14ac:dyDescent="0.3"/>
    <row r="2432" s="1" customFormat="1" x14ac:dyDescent="0.3"/>
    <row r="2433" s="1" customFormat="1" x14ac:dyDescent="0.3"/>
    <row r="2434" s="1" customFormat="1" x14ac:dyDescent="0.3"/>
    <row r="2435" s="1" customFormat="1" x14ac:dyDescent="0.3"/>
    <row r="2436" s="1" customFormat="1" x14ac:dyDescent="0.3"/>
    <row r="2437" s="1" customFormat="1" x14ac:dyDescent="0.3"/>
    <row r="2438" s="1" customFormat="1" x14ac:dyDescent="0.3"/>
    <row r="2439" s="1" customFormat="1" x14ac:dyDescent="0.3"/>
    <row r="2440" s="1" customFormat="1" x14ac:dyDescent="0.3"/>
    <row r="2441" s="1" customFormat="1" x14ac:dyDescent="0.3"/>
    <row r="2442" s="1" customFormat="1" x14ac:dyDescent="0.3"/>
    <row r="2443" s="1" customFormat="1" x14ac:dyDescent="0.3"/>
    <row r="2444" s="1" customFormat="1" x14ac:dyDescent="0.3"/>
    <row r="2445" s="1" customFormat="1" x14ac:dyDescent="0.3"/>
    <row r="2446" s="1" customFormat="1" x14ac:dyDescent="0.3"/>
    <row r="2447" s="1" customFormat="1" x14ac:dyDescent="0.3"/>
    <row r="2448" s="1" customFormat="1" x14ac:dyDescent="0.3"/>
    <row r="2449" s="1" customFormat="1" x14ac:dyDescent="0.3"/>
    <row r="2450" s="1" customFormat="1" x14ac:dyDescent="0.3"/>
    <row r="2451" s="1" customFormat="1" x14ac:dyDescent="0.3"/>
    <row r="2452" s="1" customFormat="1" x14ac:dyDescent="0.3"/>
    <row r="2453" s="1" customFormat="1" x14ac:dyDescent="0.3"/>
    <row r="2454" s="1" customFormat="1" x14ac:dyDescent="0.3"/>
    <row r="2455" s="1" customFormat="1" x14ac:dyDescent="0.3"/>
    <row r="2456" s="1" customFormat="1" x14ac:dyDescent="0.3"/>
    <row r="2457" s="1" customFormat="1" x14ac:dyDescent="0.3"/>
    <row r="2458" s="1" customFormat="1" x14ac:dyDescent="0.3"/>
    <row r="2459" s="1" customFormat="1" x14ac:dyDescent="0.3"/>
    <row r="2460" s="1" customFormat="1" x14ac:dyDescent="0.3"/>
    <row r="2461" s="1" customFormat="1" x14ac:dyDescent="0.3"/>
    <row r="2462" s="1" customFormat="1" x14ac:dyDescent="0.3"/>
    <row r="2463" s="1" customFormat="1" x14ac:dyDescent="0.3"/>
    <row r="2464" s="1" customFormat="1" x14ac:dyDescent="0.3"/>
    <row r="2465" s="1" customFormat="1" x14ac:dyDescent="0.3"/>
    <row r="2466" s="1" customFormat="1" x14ac:dyDescent="0.3"/>
    <row r="2467" s="1" customFormat="1" x14ac:dyDescent="0.3"/>
    <row r="2468" s="1" customFormat="1" x14ac:dyDescent="0.3"/>
    <row r="2469" s="1" customFormat="1" x14ac:dyDescent="0.3"/>
    <row r="2470" s="1" customFormat="1" x14ac:dyDescent="0.3"/>
    <row r="2471" s="1" customFormat="1" x14ac:dyDescent="0.3"/>
    <row r="2472" s="1" customFormat="1" x14ac:dyDescent="0.3"/>
    <row r="2473" s="1" customFormat="1" x14ac:dyDescent="0.3"/>
    <row r="2474" s="1" customFormat="1" x14ac:dyDescent="0.3"/>
    <row r="2475" s="1" customFormat="1" x14ac:dyDescent="0.3"/>
    <row r="2476" s="1" customFormat="1" x14ac:dyDescent="0.3"/>
    <row r="2477" s="1" customFormat="1" x14ac:dyDescent="0.3"/>
    <row r="2478" s="1" customFormat="1" x14ac:dyDescent="0.3"/>
    <row r="2479" s="1" customFormat="1" x14ac:dyDescent="0.3"/>
    <row r="2480" s="1" customFormat="1" x14ac:dyDescent="0.3"/>
    <row r="2481" s="1" customFormat="1" x14ac:dyDescent="0.3"/>
    <row r="2482" s="1" customFormat="1" x14ac:dyDescent="0.3"/>
    <row r="2483" s="1" customFormat="1" x14ac:dyDescent="0.3"/>
    <row r="2484" s="1" customFormat="1" x14ac:dyDescent="0.3"/>
    <row r="2485" s="1" customFormat="1" x14ac:dyDescent="0.3"/>
    <row r="2486" s="1" customFormat="1" x14ac:dyDescent="0.3"/>
    <row r="2487" s="1" customFormat="1" x14ac:dyDescent="0.3"/>
    <row r="2488" s="1" customFormat="1" x14ac:dyDescent="0.3"/>
    <row r="2489" s="1" customFormat="1" x14ac:dyDescent="0.3"/>
    <row r="2490" s="1" customFormat="1" x14ac:dyDescent="0.3"/>
    <row r="2491" s="1" customFormat="1" x14ac:dyDescent="0.3"/>
    <row r="2492" s="1" customFormat="1" x14ac:dyDescent="0.3"/>
    <row r="2493" s="1" customFormat="1" x14ac:dyDescent="0.3"/>
    <row r="2494" s="1" customFormat="1" x14ac:dyDescent="0.3"/>
    <row r="2495" s="1" customFormat="1" x14ac:dyDescent="0.3"/>
    <row r="2496" s="1" customFormat="1" x14ac:dyDescent="0.3"/>
    <row r="2497" s="1" customFormat="1" x14ac:dyDescent="0.3"/>
    <row r="2498" s="1" customFormat="1" x14ac:dyDescent="0.3"/>
    <row r="2499" s="1" customFormat="1" x14ac:dyDescent="0.3"/>
    <row r="2500" s="1" customFormat="1" x14ac:dyDescent="0.3"/>
    <row r="2501" s="1" customFormat="1" x14ac:dyDescent="0.3"/>
    <row r="2502" s="1" customFormat="1" x14ac:dyDescent="0.3"/>
    <row r="2503" s="1" customFormat="1" x14ac:dyDescent="0.3"/>
    <row r="2504" s="1" customFormat="1" x14ac:dyDescent="0.3"/>
    <row r="2505" s="1" customFormat="1" x14ac:dyDescent="0.3"/>
    <row r="2506" s="1" customFormat="1" x14ac:dyDescent="0.3"/>
    <row r="2507" s="1" customFormat="1" x14ac:dyDescent="0.3"/>
    <row r="2508" s="1" customFormat="1" x14ac:dyDescent="0.3"/>
    <row r="2509" s="1" customFormat="1" x14ac:dyDescent="0.3"/>
    <row r="2510" s="1" customFormat="1" x14ac:dyDescent="0.3"/>
    <row r="2511" s="1" customFormat="1" x14ac:dyDescent="0.3"/>
    <row r="2512" s="1" customFormat="1" x14ac:dyDescent="0.3"/>
    <row r="2513" s="1" customFormat="1" x14ac:dyDescent="0.3"/>
    <row r="2514" s="1" customFormat="1" x14ac:dyDescent="0.3"/>
    <row r="2515" s="1" customFormat="1" x14ac:dyDescent="0.3"/>
    <row r="2516" s="1" customFormat="1" x14ac:dyDescent="0.3"/>
    <row r="2517" s="1" customFormat="1" x14ac:dyDescent="0.3"/>
    <row r="2518" s="1" customFormat="1" x14ac:dyDescent="0.3"/>
    <row r="2519" s="1" customFormat="1" x14ac:dyDescent="0.3"/>
    <row r="2520" s="1" customFormat="1" x14ac:dyDescent="0.3"/>
    <row r="2521" s="1" customFormat="1" x14ac:dyDescent="0.3"/>
    <row r="2522" s="1" customFormat="1" x14ac:dyDescent="0.3"/>
    <row r="2523" s="1" customFormat="1" x14ac:dyDescent="0.3"/>
    <row r="2524" s="1" customFormat="1" x14ac:dyDescent="0.3"/>
    <row r="2525" s="1" customFormat="1" x14ac:dyDescent="0.3"/>
    <row r="2526" s="1" customFormat="1" x14ac:dyDescent="0.3"/>
    <row r="2527" s="1" customFormat="1" x14ac:dyDescent="0.3"/>
    <row r="2528" s="1" customFormat="1" x14ac:dyDescent="0.3"/>
    <row r="2529" s="1" customFormat="1" x14ac:dyDescent="0.3"/>
    <row r="2530" s="1" customFormat="1" x14ac:dyDescent="0.3"/>
    <row r="2531" s="1" customFormat="1" x14ac:dyDescent="0.3"/>
    <row r="2532" s="1" customFormat="1" x14ac:dyDescent="0.3"/>
    <row r="2533" s="1" customFormat="1" x14ac:dyDescent="0.3"/>
    <row r="2534" s="1" customFormat="1" x14ac:dyDescent="0.3"/>
    <row r="2535" s="1" customFormat="1" x14ac:dyDescent="0.3"/>
    <row r="2536" s="1" customFormat="1" x14ac:dyDescent="0.3"/>
    <row r="2537" s="1" customFormat="1" x14ac:dyDescent="0.3"/>
    <row r="2538" s="1" customFormat="1" x14ac:dyDescent="0.3"/>
    <row r="2539" s="1" customFormat="1" x14ac:dyDescent="0.3"/>
    <row r="2540" s="1" customFormat="1" x14ac:dyDescent="0.3"/>
    <row r="2541" s="1" customFormat="1" x14ac:dyDescent="0.3"/>
    <row r="2542" s="1" customFormat="1" x14ac:dyDescent="0.3"/>
    <row r="2543" s="1" customFormat="1" x14ac:dyDescent="0.3"/>
    <row r="2544" s="1" customFormat="1" x14ac:dyDescent="0.3"/>
    <row r="2545" s="1" customFormat="1" x14ac:dyDescent="0.3"/>
    <row r="2546" s="1" customFormat="1" x14ac:dyDescent="0.3"/>
    <row r="2547" s="1" customFormat="1" x14ac:dyDescent="0.3"/>
    <row r="2548" s="1" customFormat="1" x14ac:dyDescent="0.3"/>
    <row r="2549" s="1" customFormat="1" x14ac:dyDescent="0.3"/>
    <row r="2550" s="1" customFormat="1" x14ac:dyDescent="0.3"/>
    <row r="2551" s="1" customFormat="1" x14ac:dyDescent="0.3"/>
    <row r="2552" s="1" customFormat="1" x14ac:dyDescent="0.3"/>
    <row r="2553" s="1" customFormat="1" x14ac:dyDescent="0.3"/>
    <row r="2554" s="1" customFormat="1" x14ac:dyDescent="0.3"/>
    <row r="2555" s="1" customFormat="1" x14ac:dyDescent="0.3"/>
    <row r="2556" s="1" customFormat="1" x14ac:dyDescent="0.3"/>
    <row r="2557" s="1" customFormat="1" x14ac:dyDescent="0.3"/>
    <row r="2558" s="1" customFormat="1" x14ac:dyDescent="0.3"/>
    <row r="2559" s="1" customFormat="1" x14ac:dyDescent="0.3"/>
    <row r="2560" s="1" customFormat="1" x14ac:dyDescent="0.3"/>
    <row r="2561" s="1" customFormat="1" x14ac:dyDescent="0.3"/>
    <row r="2562" s="1" customFormat="1" x14ac:dyDescent="0.3"/>
    <row r="2563" s="1" customFormat="1" x14ac:dyDescent="0.3"/>
    <row r="2564" s="1" customFormat="1" x14ac:dyDescent="0.3"/>
    <row r="2565" s="1" customFormat="1" x14ac:dyDescent="0.3"/>
    <row r="2566" s="1" customFormat="1" x14ac:dyDescent="0.3"/>
    <row r="2567" s="1" customFormat="1" x14ac:dyDescent="0.3"/>
    <row r="2568" s="1" customFormat="1" x14ac:dyDescent="0.3"/>
    <row r="2569" s="1" customFormat="1" x14ac:dyDescent="0.3"/>
    <row r="2570" s="1" customFormat="1" x14ac:dyDescent="0.3"/>
    <row r="2571" s="1" customFormat="1" x14ac:dyDescent="0.3"/>
    <row r="2572" s="1" customFormat="1" x14ac:dyDescent="0.3"/>
    <row r="2573" s="1" customFormat="1" x14ac:dyDescent="0.3"/>
    <row r="2574" s="1" customFormat="1" x14ac:dyDescent="0.3"/>
    <row r="2575" s="1" customFormat="1" x14ac:dyDescent="0.3"/>
    <row r="2576" s="1" customFormat="1" x14ac:dyDescent="0.3"/>
    <row r="2577" s="1" customFormat="1" x14ac:dyDescent="0.3"/>
    <row r="2578" s="1" customFormat="1" x14ac:dyDescent="0.3"/>
    <row r="2579" s="1" customFormat="1" x14ac:dyDescent="0.3"/>
    <row r="2580" s="1" customFormat="1" x14ac:dyDescent="0.3"/>
    <row r="2581" s="1" customFormat="1" x14ac:dyDescent="0.3"/>
    <row r="2582" s="1" customFormat="1" x14ac:dyDescent="0.3"/>
    <row r="2583" s="1" customFormat="1" x14ac:dyDescent="0.3"/>
    <row r="2584" s="1" customFormat="1" x14ac:dyDescent="0.3"/>
    <row r="2585" s="1" customFormat="1" x14ac:dyDescent="0.3"/>
    <row r="2586" s="1" customFormat="1" x14ac:dyDescent="0.3"/>
    <row r="2587" s="1" customFormat="1" x14ac:dyDescent="0.3"/>
    <row r="2588" s="1" customFormat="1" x14ac:dyDescent="0.3"/>
    <row r="2589" s="1" customFormat="1" x14ac:dyDescent="0.3"/>
    <row r="2590" s="1" customFormat="1" x14ac:dyDescent="0.3"/>
    <row r="2591" s="1" customFormat="1" x14ac:dyDescent="0.3"/>
    <row r="2592" s="1" customFormat="1" x14ac:dyDescent="0.3"/>
    <row r="2593" s="1" customFormat="1" x14ac:dyDescent="0.3"/>
    <row r="2594" s="1" customFormat="1" x14ac:dyDescent="0.3"/>
    <row r="2595" s="1" customFormat="1" x14ac:dyDescent="0.3"/>
    <row r="2596" s="1" customFormat="1" x14ac:dyDescent="0.3"/>
    <row r="2597" s="1" customFormat="1" x14ac:dyDescent="0.3"/>
    <row r="2598" s="1" customFormat="1" x14ac:dyDescent="0.3"/>
    <row r="2599" s="1" customFormat="1" x14ac:dyDescent="0.3"/>
    <row r="2600" s="1" customFormat="1" x14ac:dyDescent="0.3"/>
    <row r="2601" s="1" customFormat="1" x14ac:dyDescent="0.3"/>
    <row r="2602" s="1" customFormat="1" x14ac:dyDescent="0.3"/>
    <row r="2603" s="1" customFormat="1" x14ac:dyDescent="0.3"/>
    <row r="2604" s="1" customFormat="1" x14ac:dyDescent="0.3"/>
    <row r="2605" s="1" customFormat="1" x14ac:dyDescent="0.3"/>
    <row r="2606" s="1" customFormat="1" x14ac:dyDescent="0.3"/>
    <row r="2607" s="1" customFormat="1" x14ac:dyDescent="0.3"/>
    <row r="2608" s="1" customFormat="1" x14ac:dyDescent="0.3"/>
    <row r="2609" s="1" customFormat="1" x14ac:dyDescent="0.3"/>
    <row r="2610" s="1" customFormat="1" x14ac:dyDescent="0.3"/>
    <row r="2611" s="1" customFormat="1" x14ac:dyDescent="0.3"/>
    <row r="2612" s="1" customFormat="1" x14ac:dyDescent="0.3"/>
    <row r="2613" s="1" customFormat="1" x14ac:dyDescent="0.3"/>
    <row r="2614" s="1" customFormat="1" x14ac:dyDescent="0.3"/>
    <row r="2615" s="1" customFormat="1" x14ac:dyDescent="0.3"/>
    <row r="2616" s="1" customFormat="1" x14ac:dyDescent="0.3"/>
    <row r="2617" s="1" customFormat="1" x14ac:dyDescent="0.3"/>
    <row r="2618" s="1" customFormat="1" x14ac:dyDescent="0.3"/>
    <row r="2619" s="1" customFormat="1" x14ac:dyDescent="0.3"/>
    <row r="2620" s="1" customFormat="1" x14ac:dyDescent="0.3"/>
    <row r="2621" s="1" customFormat="1" x14ac:dyDescent="0.3"/>
    <row r="2622" s="1" customFormat="1" x14ac:dyDescent="0.3"/>
    <row r="2623" s="1" customFormat="1" x14ac:dyDescent="0.3"/>
    <row r="2624" s="1" customFormat="1" x14ac:dyDescent="0.3"/>
    <row r="2625" s="1" customFormat="1" x14ac:dyDescent="0.3"/>
    <row r="2626" s="1" customFormat="1" x14ac:dyDescent="0.3"/>
    <row r="2627" s="1" customFormat="1" x14ac:dyDescent="0.3"/>
    <row r="2628" s="1" customFormat="1" x14ac:dyDescent="0.3"/>
    <row r="2629" s="1" customFormat="1" x14ac:dyDescent="0.3"/>
    <row r="2630" s="1" customFormat="1" x14ac:dyDescent="0.3"/>
    <row r="2631" s="1" customFormat="1" x14ac:dyDescent="0.3"/>
    <row r="2632" s="1" customFormat="1" x14ac:dyDescent="0.3"/>
    <row r="2633" s="1" customFormat="1" x14ac:dyDescent="0.3"/>
    <row r="2634" s="1" customFormat="1" x14ac:dyDescent="0.3"/>
    <row r="2635" s="1" customFormat="1" x14ac:dyDescent="0.3"/>
    <row r="2636" s="1" customFormat="1" x14ac:dyDescent="0.3"/>
    <row r="2637" s="1" customFormat="1" x14ac:dyDescent="0.3"/>
    <row r="2638" s="1" customFormat="1" x14ac:dyDescent="0.3"/>
    <row r="2639" s="1" customFormat="1" x14ac:dyDescent="0.3"/>
    <row r="2640" s="1" customFormat="1" x14ac:dyDescent="0.3"/>
    <row r="2641" s="1" customFormat="1" x14ac:dyDescent="0.3"/>
    <row r="2642" s="1" customFormat="1" x14ac:dyDescent="0.3"/>
    <row r="2643" s="1" customFormat="1" x14ac:dyDescent="0.3"/>
    <row r="2644" s="1" customFormat="1" x14ac:dyDescent="0.3"/>
    <row r="2645" s="1" customFormat="1" x14ac:dyDescent="0.3"/>
    <row r="2646" s="1" customFormat="1" x14ac:dyDescent="0.3"/>
    <row r="2647" s="1" customFormat="1" x14ac:dyDescent="0.3"/>
    <row r="2648" s="1" customFormat="1" x14ac:dyDescent="0.3"/>
    <row r="2649" s="1" customFormat="1" x14ac:dyDescent="0.3"/>
    <row r="2650" s="1" customFormat="1" x14ac:dyDescent="0.3"/>
    <row r="2651" s="1" customFormat="1" x14ac:dyDescent="0.3"/>
    <row r="2652" s="1" customFormat="1" x14ac:dyDescent="0.3"/>
    <row r="2653" s="1" customFormat="1" x14ac:dyDescent="0.3"/>
    <row r="2654" s="1" customFormat="1" x14ac:dyDescent="0.3"/>
    <row r="2655" s="1" customFormat="1" x14ac:dyDescent="0.3"/>
    <row r="2656" s="1" customFormat="1" x14ac:dyDescent="0.3"/>
    <row r="2657" s="1" customFormat="1" x14ac:dyDescent="0.3"/>
    <row r="2658" s="1" customFormat="1" x14ac:dyDescent="0.3"/>
    <row r="2659" s="1" customFormat="1" x14ac:dyDescent="0.3"/>
    <row r="2660" s="1" customFormat="1" x14ac:dyDescent="0.3"/>
    <row r="2661" s="1" customFormat="1" x14ac:dyDescent="0.3"/>
    <row r="2662" s="1" customFormat="1" x14ac:dyDescent="0.3"/>
    <row r="2663" s="1" customFormat="1" x14ac:dyDescent="0.3"/>
    <row r="2664" s="1" customFormat="1" x14ac:dyDescent="0.3"/>
    <row r="2665" s="1" customFormat="1" x14ac:dyDescent="0.3"/>
    <row r="2666" s="1" customFormat="1" x14ac:dyDescent="0.3"/>
    <row r="2667" s="1" customFormat="1" x14ac:dyDescent="0.3"/>
    <row r="2668" s="1" customFormat="1" x14ac:dyDescent="0.3"/>
    <row r="2669" s="1" customFormat="1" x14ac:dyDescent="0.3"/>
    <row r="2670" s="1" customFormat="1" x14ac:dyDescent="0.3"/>
    <row r="2671" s="1" customFormat="1" x14ac:dyDescent="0.3"/>
    <row r="2672" s="1" customFormat="1" x14ac:dyDescent="0.3"/>
    <row r="2673" s="1" customFormat="1" x14ac:dyDescent="0.3"/>
    <row r="2674" s="1" customFormat="1" x14ac:dyDescent="0.3"/>
    <row r="2675" s="1" customFormat="1" x14ac:dyDescent="0.3"/>
    <row r="2676" s="1" customFormat="1" x14ac:dyDescent="0.3"/>
    <row r="2677" s="1" customFormat="1" x14ac:dyDescent="0.3"/>
    <row r="2678" s="1" customFormat="1" x14ac:dyDescent="0.3"/>
    <row r="2679" s="1" customFormat="1" x14ac:dyDescent="0.3"/>
    <row r="2680" s="1" customFormat="1" x14ac:dyDescent="0.3"/>
    <row r="2681" s="1" customFormat="1" x14ac:dyDescent="0.3"/>
    <row r="2682" s="1" customFormat="1" x14ac:dyDescent="0.3"/>
    <row r="2683" s="1" customFormat="1" x14ac:dyDescent="0.3"/>
    <row r="2684" s="1" customFormat="1" x14ac:dyDescent="0.3"/>
    <row r="2685" s="1" customFormat="1" x14ac:dyDescent="0.3"/>
    <row r="2686" s="1" customFormat="1" x14ac:dyDescent="0.3"/>
    <row r="2687" s="1" customFormat="1" x14ac:dyDescent="0.3"/>
    <row r="2688" s="1" customFormat="1" x14ac:dyDescent="0.3"/>
    <row r="2689" s="1" customFormat="1" x14ac:dyDescent="0.3"/>
    <row r="2690" s="1" customFormat="1" x14ac:dyDescent="0.3"/>
    <row r="2691" s="1" customFormat="1" x14ac:dyDescent="0.3"/>
    <row r="2692" s="1" customFormat="1" x14ac:dyDescent="0.3"/>
    <row r="2693" s="1" customFormat="1" x14ac:dyDescent="0.3"/>
    <row r="2694" s="1" customFormat="1" x14ac:dyDescent="0.3"/>
    <row r="2695" s="1" customFormat="1" x14ac:dyDescent="0.3"/>
    <row r="2696" s="1" customFormat="1" x14ac:dyDescent="0.3"/>
    <row r="2697" s="1" customFormat="1" x14ac:dyDescent="0.3"/>
    <row r="2698" s="1" customFormat="1" x14ac:dyDescent="0.3"/>
    <row r="2699" s="1" customFormat="1" x14ac:dyDescent="0.3"/>
    <row r="2700" s="1" customFormat="1" x14ac:dyDescent="0.3"/>
    <row r="2701" s="1" customFormat="1" x14ac:dyDescent="0.3"/>
    <row r="2702" s="1" customFormat="1" x14ac:dyDescent="0.3"/>
    <row r="2703" s="1" customFormat="1" x14ac:dyDescent="0.3"/>
    <row r="2704" s="1" customFormat="1" x14ac:dyDescent="0.3"/>
    <row r="2705" s="1" customFormat="1" x14ac:dyDescent="0.3"/>
    <row r="2706" s="1" customFormat="1" x14ac:dyDescent="0.3"/>
    <row r="2707" s="1" customFormat="1" x14ac:dyDescent="0.3"/>
    <row r="2708" s="1" customFormat="1" x14ac:dyDescent="0.3"/>
    <row r="2709" s="1" customFormat="1" x14ac:dyDescent="0.3"/>
    <row r="2710" s="1" customFormat="1" x14ac:dyDescent="0.3"/>
    <row r="2711" s="1" customFormat="1" x14ac:dyDescent="0.3"/>
    <row r="2712" s="1" customFormat="1" x14ac:dyDescent="0.3"/>
    <row r="2713" s="1" customFormat="1" x14ac:dyDescent="0.3"/>
    <row r="2714" s="1" customFormat="1" x14ac:dyDescent="0.3"/>
    <row r="2715" s="1" customFormat="1" x14ac:dyDescent="0.3"/>
    <row r="2716" s="1" customFormat="1" x14ac:dyDescent="0.3"/>
    <row r="2717" s="1" customFormat="1" x14ac:dyDescent="0.3"/>
    <row r="2718" s="1" customFormat="1" x14ac:dyDescent="0.3"/>
    <row r="2719" s="1" customFormat="1" x14ac:dyDescent="0.3"/>
    <row r="2720" s="1" customFormat="1" x14ac:dyDescent="0.3"/>
    <row r="2721" s="1" customFormat="1" x14ac:dyDescent="0.3"/>
    <row r="2722" s="1" customFormat="1" x14ac:dyDescent="0.3"/>
    <row r="2723" s="1" customFormat="1" x14ac:dyDescent="0.3"/>
    <row r="2724" s="1" customFormat="1" x14ac:dyDescent="0.3"/>
    <row r="2725" s="1" customFormat="1" x14ac:dyDescent="0.3"/>
    <row r="2726" s="1" customFormat="1" x14ac:dyDescent="0.3"/>
    <row r="2727" s="1" customFormat="1" x14ac:dyDescent="0.3"/>
    <row r="2728" s="1" customFormat="1" x14ac:dyDescent="0.3"/>
    <row r="2729" s="1" customFormat="1" x14ac:dyDescent="0.3"/>
    <row r="2730" s="1" customFormat="1" x14ac:dyDescent="0.3"/>
    <row r="2731" s="1" customFormat="1" x14ac:dyDescent="0.3"/>
    <row r="2732" s="1" customFormat="1" x14ac:dyDescent="0.3"/>
    <row r="2733" s="1" customFormat="1" x14ac:dyDescent="0.3"/>
    <row r="2734" s="1" customFormat="1" x14ac:dyDescent="0.3"/>
    <row r="2735" s="1" customFormat="1" x14ac:dyDescent="0.3"/>
    <row r="2736" s="1" customFormat="1" x14ac:dyDescent="0.3"/>
    <row r="2737" s="1" customFormat="1" x14ac:dyDescent="0.3"/>
    <row r="2738" s="1" customFormat="1" x14ac:dyDescent="0.3"/>
    <row r="2739" s="1" customFormat="1" x14ac:dyDescent="0.3"/>
    <row r="2740" s="1" customFormat="1" x14ac:dyDescent="0.3"/>
    <row r="2741" s="1" customFormat="1" x14ac:dyDescent="0.3"/>
    <row r="2742" s="1" customFormat="1" x14ac:dyDescent="0.3"/>
    <row r="2743" s="1" customFormat="1" x14ac:dyDescent="0.3"/>
    <row r="2744" s="1" customFormat="1" x14ac:dyDescent="0.3"/>
    <row r="2745" s="1" customFormat="1" x14ac:dyDescent="0.3"/>
    <row r="2746" s="1" customFormat="1" x14ac:dyDescent="0.3"/>
    <row r="2747" s="1" customFormat="1" x14ac:dyDescent="0.3"/>
    <row r="2748" s="1" customFormat="1" x14ac:dyDescent="0.3"/>
    <row r="2749" s="1" customFormat="1" x14ac:dyDescent="0.3"/>
    <row r="2750" s="1" customFormat="1" x14ac:dyDescent="0.3"/>
    <row r="2751" s="1" customFormat="1" x14ac:dyDescent="0.3"/>
    <row r="2752" s="1" customFormat="1" x14ac:dyDescent="0.3"/>
    <row r="2753" s="1" customFormat="1" x14ac:dyDescent="0.3"/>
    <row r="2754" s="1" customFormat="1" x14ac:dyDescent="0.3"/>
    <row r="2755" s="1" customFormat="1" x14ac:dyDescent="0.3"/>
    <row r="2756" s="1" customFormat="1" x14ac:dyDescent="0.3"/>
    <row r="2757" s="1" customFormat="1" x14ac:dyDescent="0.3"/>
    <row r="2758" s="1" customFormat="1" x14ac:dyDescent="0.3"/>
    <row r="2759" s="1" customFormat="1" x14ac:dyDescent="0.3"/>
    <row r="2760" s="1" customFormat="1" x14ac:dyDescent="0.3"/>
    <row r="2761" s="1" customFormat="1" x14ac:dyDescent="0.3"/>
    <row r="2762" s="1" customFormat="1" x14ac:dyDescent="0.3"/>
    <row r="2763" s="1" customFormat="1" x14ac:dyDescent="0.3"/>
    <row r="2764" s="1" customFormat="1" x14ac:dyDescent="0.3"/>
    <row r="2765" s="1" customFormat="1" x14ac:dyDescent="0.3"/>
    <row r="2766" s="1" customFormat="1" x14ac:dyDescent="0.3"/>
    <row r="2767" s="1" customFormat="1" x14ac:dyDescent="0.3"/>
    <row r="2768" s="1" customFormat="1" x14ac:dyDescent="0.3"/>
    <row r="2769" s="1" customFormat="1" x14ac:dyDescent="0.3"/>
    <row r="2770" s="1" customFormat="1" x14ac:dyDescent="0.3"/>
    <row r="2771" s="1" customFormat="1" x14ac:dyDescent="0.3"/>
    <row r="2772" s="1" customFormat="1" x14ac:dyDescent="0.3"/>
    <row r="2773" s="1" customFormat="1" x14ac:dyDescent="0.3"/>
    <row r="2774" s="1" customFormat="1" x14ac:dyDescent="0.3"/>
    <row r="2775" s="1" customFormat="1" x14ac:dyDescent="0.3"/>
    <row r="2776" s="1" customFormat="1" x14ac:dyDescent="0.3"/>
    <row r="2777" s="1" customFormat="1" x14ac:dyDescent="0.3"/>
    <row r="2778" s="1" customFormat="1" x14ac:dyDescent="0.3"/>
    <row r="2779" s="1" customFormat="1" x14ac:dyDescent="0.3"/>
    <row r="2780" s="1" customFormat="1" x14ac:dyDescent="0.3"/>
    <row r="2781" s="1" customFormat="1" x14ac:dyDescent="0.3"/>
    <row r="2782" s="1" customFormat="1" x14ac:dyDescent="0.3"/>
    <row r="2783" s="1" customFormat="1" x14ac:dyDescent="0.3"/>
    <row r="2784" s="1" customFormat="1" x14ac:dyDescent="0.3"/>
    <row r="2785" s="1" customFormat="1" x14ac:dyDescent="0.3"/>
    <row r="2786" s="1" customFormat="1" x14ac:dyDescent="0.3"/>
    <row r="2787" s="1" customFormat="1" x14ac:dyDescent="0.3"/>
    <row r="2788" s="1" customFormat="1" x14ac:dyDescent="0.3"/>
    <row r="2789" s="1" customFormat="1" x14ac:dyDescent="0.3"/>
    <row r="2790" s="1" customFormat="1" x14ac:dyDescent="0.3"/>
    <row r="2791" s="1" customFormat="1" x14ac:dyDescent="0.3"/>
    <row r="2792" s="1" customFormat="1" x14ac:dyDescent="0.3"/>
    <row r="2793" s="1" customFormat="1" x14ac:dyDescent="0.3"/>
    <row r="2794" s="1" customFormat="1" x14ac:dyDescent="0.3"/>
    <row r="2795" s="1" customFormat="1" x14ac:dyDescent="0.3"/>
    <row r="2796" s="1" customFormat="1" x14ac:dyDescent="0.3"/>
    <row r="2797" s="1" customFormat="1" x14ac:dyDescent="0.3"/>
    <row r="2798" s="1" customFormat="1" x14ac:dyDescent="0.3"/>
    <row r="2799" s="1" customFormat="1" x14ac:dyDescent="0.3"/>
    <row r="2800" s="1" customFormat="1" x14ac:dyDescent="0.3"/>
    <row r="2801" s="1" customFormat="1" x14ac:dyDescent="0.3"/>
    <row r="2802" s="1" customFormat="1" x14ac:dyDescent="0.3"/>
    <row r="2803" s="1" customFormat="1" x14ac:dyDescent="0.3"/>
    <row r="2804" s="1" customFormat="1" x14ac:dyDescent="0.3"/>
    <row r="2805" s="1" customFormat="1" x14ac:dyDescent="0.3"/>
    <row r="2806" s="1" customFormat="1" x14ac:dyDescent="0.3"/>
    <row r="2807" s="1" customFormat="1" x14ac:dyDescent="0.3"/>
    <row r="2808" s="1" customFormat="1" x14ac:dyDescent="0.3"/>
    <row r="2809" s="1" customFormat="1" x14ac:dyDescent="0.3"/>
    <row r="2810" s="1" customFormat="1" x14ac:dyDescent="0.3"/>
    <row r="2811" s="1" customFormat="1" x14ac:dyDescent="0.3"/>
    <row r="2812" s="1" customFormat="1" x14ac:dyDescent="0.3"/>
    <row r="2813" s="1" customFormat="1" x14ac:dyDescent="0.3"/>
    <row r="2814" s="1" customFormat="1" x14ac:dyDescent="0.3"/>
    <row r="2815" s="1" customFormat="1" x14ac:dyDescent="0.3"/>
    <row r="2816" s="1" customFormat="1" x14ac:dyDescent="0.3"/>
    <row r="2817" s="1" customFormat="1" x14ac:dyDescent="0.3"/>
    <row r="2818" s="1" customFormat="1" x14ac:dyDescent="0.3"/>
    <row r="2819" s="1" customFormat="1" x14ac:dyDescent="0.3"/>
    <row r="2820" s="1" customFormat="1" x14ac:dyDescent="0.3"/>
    <row r="2821" s="1" customFormat="1" x14ac:dyDescent="0.3"/>
    <row r="2822" s="1" customFormat="1" x14ac:dyDescent="0.3"/>
    <row r="2823" s="1" customFormat="1" x14ac:dyDescent="0.3"/>
    <row r="2824" s="1" customFormat="1" x14ac:dyDescent="0.3"/>
    <row r="2825" s="1" customFormat="1" x14ac:dyDescent="0.3"/>
    <row r="2826" s="1" customFormat="1" x14ac:dyDescent="0.3"/>
    <row r="2827" s="1" customFormat="1" x14ac:dyDescent="0.3"/>
    <row r="2828" s="1" customFormat="1" x14ac:dyDescent="0.3"/>
    <row r="2829" s="1" customFormat="1" x14ac:dyDescent="0.3"/>
    <row r="2830" s="1" customFormat="1" x14ac:dyDescent="0.3"/>
    <row r="2831" s="1" customFormat="1" x14ac:dyDescent="0.3"/>
    <row r="2832" s="1" customFormat="1" x14ac:dyDescent="0.3"/>
    <row r="2833" s="1" customFormat="1" x14ac:dyDescent="0.3"/>
    <row r="2834" s="1" customFormat="1" x14ac:dyDescent="0.3"/>
    <row r="2835" s="1" customFormat="1" x14ac:dyDescent="0.3"/>
    <row r="2836" s="1" customFormat="1" x14ac:dyDescent="0.3"/>
    <row r="2837" s="1" customFormat="1" x14ac:dyDescent="0.3"/>
    <row r="2838" s="1" customFormat="1" x14ac:dyDescent="0.3"/>
    <row r="2839" s="1" customFormat="1" x14ac:dyDescent="0.3"/>
    <row r="2840" s="1" customFormat="1" x14ac:dyDescent="0.3"/>
    <row r="2841" s="1" customFormat="1" x14ac:dyDescent="0.3"/>
    <row r="2842" s="1" customFormat="1" x14ac:dyDescent="0.3"/>
    <row r="2843" s="1" customFormat="1" x14ac:dyDescent="0.3"/>
    <row r="2844" s="1" customFormat="1" x14ac:dyDescent="0.3"/>
    <row r="2845" s="1" customFormat="1" x14ac:dyDescent="0.3"/>
    <row r="2846" s="1" customFormat="1" x14ac:dyDescent="0.3"/>
    <row r="2847" s="1" customFormat="1" x14ac:dyDescent="0.3"/>
    <row r="2848" s="1" customFormat="1" x14ac:dyDescent="0.3"/>
    <row r="2849" s="1" customFormat="1" x14ac:dyDescent="0.3"/>
    <row r="2850" s="1" customFormat="1" x14ac:dyDescent="0.3"/>
    <row r="2851" s="1" customFormat="1" x14ac:dyDescent="0.3"/>
    <row r="2852" s="1" customFormat="1" x14ac:dyDescent="0.3"/>
    <row r="2853" s="1" customFormat="1" x14ac:dyDescent="0.3"/>
    <row r="2854" s="1" customFormat="1" x14ac:dyDescent="0.3"/>
    <row r="2855" s="1" customFormat="1" x14ac:dyDescent="0.3"/>
    <row r="2856" s="1" customFormat="1" x14ac:dyDescent="0.3"/>
    <row r="2857" s="1" customFormat="1" x14ac:dyDescent="0.3"/>
    <row r="2858" s="1" customFormat="1" x14ac:dyDescent="0.3"/>
    <row r="2859" s="1" customFormat="1" x14ac:dyDescent="0.3"/>
    <row r="2860" s="1" customFormat="1" x14ac:dyDescent="0.3"/>
    <row r="2861" s="1" customFormat="1" x14ac:dyDescent="0.3"/>
    <row r="2862" s="1" customFormat="1" x14ac:dyDescent="0.3"/>
    <row r="2863" s="1" customFormat="1" x14ac:dyDescent="0.3"/>
    <row r="2864" s="1" customFormat="1" x14ac:dyDescent="0.3"/>
    <row r="2865" s="1" customFormat="1" x14ac:dyDescent="0.3"/>
    <row r="2866" s="1" customFormat="1" x14ac:dyDescent="0.3"/>
    <row r="2867" s="1" customFormat="1" x14ac:dyDescent="0.3"/>
    <row r="2868" s="1" customFormat="1" x14ac:dyDescent="0.3"/>
    <row r="2869" s="1" customFormat="1" x14ac:dyDescent="0.3"/>
    <row r="2870" s="1" customFormat="1" x14ac:dyDescent="0.3"/>
    <row r="2871" s="1" customFormat="1" x14ac:dyDescent="0.3"/>
    <row r="2872" s="1" customFormat="1" x14ac:dyDescent="0.3"/>
    <row r="2873" s="1" customFormat="1" x14ac:dyDescent="0.3"/>
    <row r="2874" s="1" customFormat="1" x14ac:dyDescent="0.3"/>
    <row r="2875" s="1" customFormat="1" x14ac:dyDescent="0.3"/>
    <row r="2876" s="1" customFormat="1" x14ac:dyDescent="0.3"/>
    <row r="2877" s="1" customFormat="1" x14ac:dyDescent="0.3"/>
    <row r="2878" s="1" customFormat="1" x14ac:dyDescent="0.3"/>
    <row r="2879" s="1" customFormat="1" x14ac:dyDescent="0.3"/>
    <row r="2880" s="1" customFormat="1" x14ac:dyDescent="0.3"/>
    <row r="2881" s="1" customFormat="1" x14ac:dyDescent="0.3"/>
    <row r="2882" s="1" customFormat="1" x14ac:dyDescent="0.3"/>
    <row r="2883" s="1" customFormat="1" x14ac:dyDescent="0.3"/>
    <row r="2884" s="1" customFormat="1" x14ac:dyDescent="0.3"/>
    <row r="2885" s="1" customFormat="1" x14ac:dyDescent="0.3"/>
    <row r="2886" s="1" customFormat="1" x14ac:dyDescent="0.3"/>
    <row r="2887" s="1" customFormat="1" x14ac:dyDescent="0.3"/>
    <row r="2888" s="1" customFormat="1" x14ac:dyDescent="0.3"/>
    <row r="2889" s="1" customFormat="1" x14ac:dyDescent="0.3"/>
    <row r="2890" s="1" customFormat="1" x14ac:dyDescent="0.3"/>
    <row r="2891" s="1" customFormat="1" x14ac:dyDescent="0.3"/>
    <row r="2892" s="1" customFormat="1" x14ac:dyDescent="0.3"/>
    <row r="2893" s="1" customFormat="1" x14ac:dyDescent="0.3"/>
    <row r="2894" s="1" customFormat="1" x14ac:dyDescent="0.3"/>
    <row r="2895" s="1" customFormat="1" x14ac:dyDescent="0.3"/>
    <row r="2896" s="1" customFormat="1" x14ac:dyDescent="0.3"/>
    <row r="2897" s="1" customFormat="1" x14ac:dyDescent="0.3"/>
    <row r="2898" s="1" customFormat="1" x14ac:dyDescent="0.3"/>
    <row r="2899" s="1" customFormat="1" x14ac:dyDescent="0.3"/>
    <row r="2900" s="1" customFormat="1" x14ac:dyDescent="0.3"/>
    <row r="2901" s="1" customFormat="1" x14ac:dyDescent="0.3"/>
    <row r="2902" s="1" customFormat="1" x14ac:dyDescent="0.3"/>
    <row r="2903" s="1" customFormat="1" x14ac:dyDescent="0.3"/>
    <row r="2904" s="1" customFormat="1" x14ac:dyDescent="0.3"/>
    <row r="2905" s="1" customFormat="1" x14ac:dyDescent="0.3"/>
    <row r="2906" s="1" customFormat="1" x14ac:dyDescent="0.3"/>
    <row r="2907" s="1" customFormat="1" x14ac:dyDescent="0.3"/>
    <row r="2908" s="1" customFormat="1" x14ac:dyDescent="0.3"/>
    <row r="2909" s="1" customFormat="1" x14ac:dyDescent="0.3"/>
    <row r="2910" s="1" customFormat="1" x14ac:dyDescent="0.3"/>
    <row r="2911" s="1" customFormat="1" x14ac:dyDescent="0.3"/>
    <row r="2912" s="1" customFormat="1" x14ac:dyDescent="0.3"/>
    <row r="2913" s="1" customFormat="1" x14ac:dyDescent="0.3"/>
    <row r="2914" s="1" customFormat="1" x14ac:dyDescent="0.3"/>
    <row r="2915" s="1" customFormat="1" x14ac:dyDescent="0.3"/>
    <row r="2916" s="1" customFormat="1" x14ac:dyDescent="0.3"/>
    <row r="2917" s="1" customFormat="1" x14ac:dyDescent="0.3"/>
    <row r="2918" s="1" customFormat="1" x14ac:dyDescent="0.3"/>
    <row r="2919" s="1" customFormat="1" x14ac:dyDescent="0.3"/>
    <row r="2920" s="1" customFormat="1" x14ac:dyDescent="0.3"/>
    <row r="2921" s="1" customFormat="1" x14ac:dyDescent="0.3"/>
    <row r="2922" s="1" customFormat="1" x14ac:dyDescent="0.3"/>
    <row r="2923" s="1" customFormat="1" x14ac:dyDescent="0.3"/>
    <row r="2924" s="1" customFormat="1" x14ac:dyDescent="0.3"/>
    <row r="2925" s="1" customFormat="1" x14ac:dyDescent="0.3"/>
    <row r="2926" s="1" customFormat="1" x14ac:dyDescent="0.3"/>
    <row r="2927" s="1" customFormat="1" x14ac:dyDescent="0.3"/>
    <row r="2928" s="1" customFormat="1" x14ac:dyDescent="0.3"/>
    <row r="2929" s="1" customFormat="1" x14ac:dyDescent="0.3"/>
    <row r="2930" s="1" customFormat="1" x14ac:dyDescent="0.3"/>
    <row r="2931" s="1" customFormat="1" x14ac:dyDescent="0.3"/>
    <row r="2932" s="1" customFormat="1" x14ac:dyDescent="0.3"/>
    <row r="2933" s="1" customFormat="1" x14ac:dyDescent="0.3"/>
    <row r="2934" s="1" customFormat="1" x14ac:dyDescent="0.3"/>
    <row r="2935" s="1" customFormat="1" x14ac:dyDescent="0.3"/>
    <row r="2936" s="1" customFormat="1" x14ac:dyDescent="0.3"/>
    <row r="2937" s="1" customFormat="1" x14ac:dyDescent="0.3"/>
    <row r="2938" s="1" customFormat="1" x14ac:dyDescent="0.3"/>
    <row r="2939" s="1" customFormat="1" x14ac:dyDescent="0.3"/>
    <row r="2940" s="1" customFormat="1" x14ac:dyDescent="0.3"/>
    <row r="2941" s="1" customFormat="1" x14ac:dyDescent="0.3"/>
    <row r="2942" s="1" customFormat="1" x14ac:dyDescent="0.3"/>
    <row r="2943" s="1" customFormat="1" x14ac:dyDescent="0.3"/>
    <row r="2944" s="1" customFormat="1" x14ac:dyDescent="0.3"/>
    <row r="2945" s="1" customFormat="1" x14ac:dyDescent="0.3"/>
    <row r="2946" s="1" customFormat="1" x14ac:dyDescent="0.3"/>
    <row r="2947" s="1" customFormat="1" x14ac:dyDescent="0.3"/>
    <row r="2948" s="1" customFormat="1" x14ac:dyDescent="0.3"/>
    <row r="2949" s="1" customFormat="1" x14ac:dyDescent="0.3"/>
    <row r="2950" s="1" customFormat="1" x14ac:dyDescent="0.3"/>
    <row r="2951" s="1" customFormat="1" x14ac:dyDescent="0.3"/>
    <row r="2952" s="1" customFormat="1" x14ac:dyDescent="0.3"/>
    <row r="2953" s="1" customFormat="1" x14ac:dyDescent="0.3"/>
    <row r="2954" s="1" customFormat="1" x14ac:dyDescent="0.3"/>
    <row r="2955" s="1" customFormat="1" x14ac:dyDescent="0.3"/>
    <row r="2956" s="1" customFormat="1" x14ac:dyDescent="0.3"/>
    <row r="2957" s="1" customFormat="1" x14ac:dyDescent="0.3"/>
    <row r="2958" s="1" customFormat="1" x14ac:dyDescent="0.3"/>
    <row r="2959" s="1" customFormat="1" x14ac:dyDescent="0.3"/>
    <row r="2960" s="1" customFormat="1" x14ac:dyDescent="0.3"/>
    <row r="2961" s="1" customFormat="1" x14ac:dyDescent="0.3"/>
    <row r="2962" s="1" customFormat="1" x14ac:dyDescent="0.3"/>
    <row r="2963" s="1" customFormat="1" x14ac:dyDescent="0.3"/>
    <row r="2964" s="1" customFormat="1" x14ac:dyDescent="0.3"/>
    <row r="2965" s="1" customFormat="1" x14ac:dyDescent="0.3"/>
    <row r="2966" s="1" customFormat="1" x14ac:dyDescent="0.3"/>
    <row r="2967" s="1" customFormat="1" x14ac:dyDescent="0.3"/>
    <row r="2968" s="1" customFormat="1" x14ac:dyDescent="0.3"/>
    <row r="2969" s="1" customFormat="1" x14ac:dyDescent="0.3"/>
    <row r="2970" s="1" customFormat="1" x14ac:dyDescent="0.3"/>
    <row r="2971" s="1" customFormat="1" x14ac:dyDescent="0.3"/>
    <row r="2972" s="1" customFormat="1" x14ac:dyDescent="0.3"/>
    <row r="2973" s="1" customFormat="1" x14ac:dyDescent="0.3"/>
    <row r="2974" s="1" customFormat="1" x14ac:dyDescent="0.3"/>
    <row r="2975" s="1" customFormat="1" x14ac:dyDescent="0.3"/>
    <row r="2976" s="1" customFormat="1" x14ac:dyDescent="0.3"/>
    <row r="2977" s="1" customFormat="1" x14ac:dyDescent="0.3"/>
    <row r="2978" s="1" customFormat="1" x14ac:dyDescent="0.3"/>
    <row r="2979" s="1" customFormat="1" x14ac:dyDescent="0.3"/>
    <row r="2980" s="1" customFormat="1" x14ac:dyDescent="0.3"/>
    <row r="2981" s="1" customFormat="1" x14ac:dyDescent="0.3"/>
    <row r="2982" s="1" customFormat="1" x14ac:dyDescent="0.3"/>
    <row r="2983" s="1" customFormat="1" x14ac:dyDescent="0.3"/>
    <row r="2984" s="1" customFormat="1" x14ac:dyDescent="0.3"/>
    <row r="2985" s="1" customFormat="1" x14ac:dyDescent="0.3"/>
    <row r="2986" s="1" customFormat="1" x14ac:dyDescent="0.3"/>
    <row r="2987" s="1" customFormat="1" x14ac:dyDescent="0.3"/>
    <row r="2988" s="1" customFormat="1" x14ac:dyDescent="0.3"/>
    <row r="2989" s="1" customFormat="1" x14ac:dyDescent="0.3"/>
    <row r="2990" s="1" customFormat="1" x14ac:dyDescent="0.3"/>
    <row r="2991" s="1" customFormat="1" x14ac:dyDescent="0.3"/>
    <row r="2992" s="1" customFormat="1" x14ac:dyDescent="0.3"/>
    <row r="2993" s="1" customFormat="1" x14ac:dyDescent="0.3"/>
    <row r="2994" s="1" customFormat="1" x14ac:dyDescent="0.3"/>
    <row r="2995" s="1" customFormat="1" x14ac:dyDescent="0.3"/>
    <row r="2996" s="1" customFormat="1" x14ac:dyDescent="0.3"/>
    <row r="2997" s="1" customFormat="1" x14ac:dyDescent="0.3"/>
    <row r="2998" s="1" customFormat="1" x14ac:dyDescent="0.3"/>
    <row r="2999" s="1" customFormat="1" x14ac:dyDescent="0.3"/>
    <row r="3000" s="1" customFormat="1" x14ac:dyDescent="0.3"/>
    <row r="3001" s="1" customFormat="1" x14ac:dyDescent="0.3"/>
    <row r="3002" s="1" customFormat="1" x14ac:dyDescent="0.3"/>
    <row r="3003" s="1" customFormat="1" x14ac:dyDescent="0.3"/>
    <row r="3004" s="1" customFormat="1" x14ac:dyDescent="0.3"/>
    <row r="3005" s="1" customFormat="1" x14ac:dyDescent="0.3"/>
    <row r="3006" s="1" customFormat="1" x14ac:dyDescent="0.3"/>
    <row r="3007" s="1" customFormat="1" x14ac:dyDescent="0.3"/>
    <row r="3008" s="1" customFormat="1" x14ac:dyDescent="0.3"/>
    <row r="3009" s="1" customFormat="1" x14ac:dyDescent="0.3"/>
    <row r="3010" s="1" customFormat="1" x14ac:dyDescent="0.3"/>
    <row r="3011" s="1" customFormat="1" x14ac:dyDescent="0.3"/>
    <row r="3012" s="1" customFormat="1" x14ac:dyDescent="0.3"/>
    <row r="3013" s="1" customFormat="1" x14ac:dyDescent="0.3"/>
    <row r="3014" s="1" customFormat="1" x14ac:dyDescent="0.3"/>
    <row r="3015" s="1" customFormat="1" x14ac:dyDescent="0.3"/>
    <row r="3016" s="1" customFormat="1" x14ac:dyDescent="0.3"/>
    <row r="3017" s="1" customFormat="1" x14ac:dyDescent="0.3"/>
    <row r="3018" s="1" customFormat="1" x14ac:dyDescent="0.3"/>
    <row r="3019" s="1" customFormat="1" x14ac:dyDescent="0.3"/>
    <row r="3020" s="1" customFormat="1" x14ac:dyDescent="0.3"/>
    <row r="3021" s="1" customFormat="1" x14ac:dyDescent="0.3"/>
    <row r="3022" s="1" customFormat="1" x14ac:dyDescent="0.3"/>
    <row r="3023" s="1" customFormat="1" x14ac:dyDescent="0.3"/>
    <row r="3024" s="1" customFormat="1" x14ac:dyDescent="0.3"/>
    <row r="3025" s="1" customFormat="1" x14ac:dyDescent="0.3"/>
    <row r="3026" s="1" customFormat="1" x14ac:dyDescent="0.3"/>
    <row r="3027" s="1" customFormat="1" x14ac:dyDescent="0.3"/>
    <row r="3028" s="1" customFormat="1" x14ac:dyDescent="0.3"/>
    <row r="3029" s="1" customFormat="1" x14ac:dyDescent="0.3"/>
    <row r="3030" s="1" customFormat="1" x14ac:dyDescent="0.3"/>
    <row r="3031" s="1" customFormat="1" x14ac:dyDescent="0.3"/>
    <row r="3032" s="1" customFormat="1" x14ac:dyDescent="0.3"/>
    <row r="3033" s="1" customFormat="1" x14ac:dyDescent="0.3"/>
    <row r="3034" s="1" customFormat="1" x14ac:dyDescent="0.3"/>
    <row r="3035" s="1" customFormat="1" x14ac:dyDescent="0.3"/>
    <row r="3036" s="1" customFormat="1" x14ac:dyDescent="0.3"/>
    <row r="3037" s="1" customFormat="1" x14ac:dyDescent="0.3"/>
    <row r="3038" s="1" customFormat="1" x14ac:dyDescent="0.3"/>
    <row r="3039" s="1" customFormat="1" x14ac:dyDescent="0.3"/>
    <row r="3040" s="1" customFormat="1" x14ac:dyDescent="0.3"/>
    <row r="3041" s="1" customFormat="1" x14ac:dyDescent="0.3"/>
    <row r="3042" s="1" customFormat="1" x14ac:dyDescent="0.3"/>
    <row r="3043" s="1" customFormat="1" x14ac:dyDescent="0.3"/>
    <row r="3044" s="1" customFormat="1" x14ac:dyDescent="0.3"/>
    <row r="3045" s="1" customFormat="1" x14ac:dyDescent="0.3"/>
    <row r="3046" s="1" customFormat="1" x14ac:dyDescent="0.3"/>
    <row r="3047" s="1" customFormat="1" x14ac:dyDescent="0.3"/>
    <row r="3048" s="1" customFormat="1" x14ac:dyDescent="0.3"/>
    <row r="3049" s="1" customFormat="1" x14ac:dyDescent="0.3"/>
    <row r="3050" s="1" customFormat="1" x14ac:dyDescent="0.3"/>
    <row r="3051" s="1" customFormat="1" x14ac:dyDescent="0.3"/>
    <row r="3052" s="1" customFormat="1" x14ac:dyDescent="0.3"/>
    <row r="3053" s="1" customFormat="1" x14ac:dyDescent="0.3"/>
    <row r="3054" s="1" customFormat="1" x14ac:dyDescent="0.3"/>
    <row r="3055" s="1" customFormat="1" x14ac:dyDescent="0.3"/>
    <row r="3056" s="1" customFormat="1" x14ac:dyDescent="0.3"/>
    <row r="3057" s="1" customFormat="1" x14ac:dyDescent="0.3"/>
    <row r="3058" s="1" customFormat="1" x14ac:dyDescent="0.3"/>
    <row r="3059" s="1" customFormat="1" x14ac:dyDescent="0.3"/>
    <row r="3060" s="1" customFormat="1" x14ac:dyDescent="0.3"/>
    <row r="3061" s="1" customFormat="1" x14ac:dyDescent="0.3"/>
    <row r="3062" s="1" customFormat="1" x14ac:dyDescent="0.3"/>
    <row r="3063" s="1" customFormat="1" x14ac:dyDescent="0.3"/>
    <row r="3064" s="1" customFormat="1" x14ac:dyDescent="0.3"/>
    <row r="3065" s="1" customFormat="1" x14ac:dyDescent="0.3"/>
    <row r="3066" s="1" customFormat="1" x14ac:dyDescent="0.3"/>
    <row r="3067" s="1" customFormat="1" x14ac:dyDescent="0.3"/>
    <row r="3068" s="1" customFormat="1" x14ac:dyDescent="0.3"/>
    <row r="3069" s="1" customFormat="1" x14ac:dyDescent="0.3"/>
    <row r="3070" s="1" customFormat="1" x14ac:dyDescent="0.3"/>
    <row r="3071" s="1" customFormat="1" x14ac:dyDescent="0.3"/>
    <row r="3072" s="1" customFormat="1" x14ac:dyDescent="0.3"/>
    <row r="3073" s="1" customFormat="1" x14ac:dyDescent="0.3"/>
    <row r="3074" s="1" customFormat="1" x14ac:dyDescent="0.3"/>
    <row r="3075" s="1" customFormat="1" x14ac:dyDescent="0.3"/>
    <row r="3076" s="1" customFormat="1" x14ac:dyDescent="0.3"/>
    <row r="3077" s="1" customFormat="1" x14ac:dyDescent="0.3"/>
    <row r="3078" s="1" customFormat="1" x14ac:dyDescent="0.3"/>
    <row r="3079" s="1" customFormat="1" x14ac:dyDescent="0.3"/>
    <row r="3080" s="1" customFormat="1" x14ac:dyDescent="0.3"/>
    <row r="3081" s="1" customFormat="1" x14ac:dyDescent="0.3"/>
    <row r="3082" s="1" customFormat="1" x14ac:dyDescent="0.3"/>
    <row r="3083" s="1" customFormat="1" x14ac:dyDescent="0.3"/>
    <row r="3084" s="1" customFormat="1" x14ac:dyDescent="0.3"/>
    <row r="3085" s="1" customFormat="1" x14ac:dyDescent="0.3"/>
    <row r="3086" s="1" customFormat="1" x14ac:dyDescent="0.3"/>
    <row r="3087" s="1" customFormat="1" x14ac:dyDescent="0.3"/>
    <row r="3088" s="1" customFormat="1" x14ac:dyDescent="0.3"/>
    <row r="3089" s="1" customFormat="1" x14ac:dyDescent="0.3"/>
    <row r="3090" s="1" customFormat="1" x14ac:dyDescent="0.3"/>
    <row r="3091" s="1" customFormat="1" x14ac:dyDescent="0.3"/>
    <row r="3092" s="1" customFormat="1" x14ac:dyDescent="0.3"/>
    <row r="3093" s="1" customFormat="1" x14ac:dyDescent="0.3"/>
    <row r="3094" s="1" customFormat="1" x14ac:dyDescent="0.3"/>
    <row r="3095" s="1" customFormat="1" x14ac:dyDescent="0.3"/>
    <row r="3096" s="1" customFormat="1" x14ac:dyDescent="0.3"/>
    <row r="3097" s="1" customFormat="1" x14ac:dyDescent="0.3"/>
    <row r="3098" s="1" customFormat="1" x14ac:dyDescent="0.3"/>
    <row r="3099" s="1" customFormat="1" x14ac:dyDescent="0.3"/>
    <row r="3100" s="1" customFormat="1" x14ac:dyDescent="0.3"/>
    <row r="3101" s="1" customFormat="1" x14ac:dyDescent="0.3"/>
    <row r="3102" s="1" customFormat="1" x14ac:dyDescent="0.3"/>
    <row r="3103" s="1" customFormat="1" x14ac:dyDescent="0.3"/>
    <row r="3104" s="1" customFormat="1" x14ac:dyDescent="0.3"/>
    <row r="3105" s="1" customFormat="1" x14ac:dyDescent="0.3"/>
    <row r="3106" s="1" customFormat="1" x14ac:dyDescent="0.3"/>
    <row r="3107" s="1" customFormat="1" x14ac:dyDescent="0.3"/>
    <row r="3108" s="1" customFormat="1" x14ac:dyDescent="0.3"/>
    <row r="3109" s="1" customFormat="1" x14ac:dyDescent="0.3"/>
    <row r="3110" s="1" customFormat="1" x14ac:dyDescent="0.3"/>
    <row r="3111" s="1" customFormat="1" x14ac:dyDescent="0.3"/>
    <row r="3112" s="1" customFormat="1" x14ac:dyDescent="0.3"/>
    <row r="3113" s="1" customFormat="1" x14ac:dyDescent="0.3"/>
    <row r="3114" s="1" customFormat="1" x14ac:dyDescent="0.3"/>
    <row r="3115" s="1" customFormat="1" x14ac:dyDescent="0.3"/>
    <row r="3116" s="1" customFormat="1" x14ac:dyDescent="0.3"/>
    <row r="3117" s="1" customFormat="1" x14ac:dyDescent="0.3"/>
    <row r="3118" s="1" customFormat="1" x14ac:dyDescent="0.3"/>
    <row r="3119" s="1" customFormat="1" x14ac:dyDescent="0.3"/>
    <row r="3120" s="1" customFormat="1" x14ac:dyDescent="0.3"/>
    <row r="3121" s="1" customFormat="1" x14ac:dyDescent="0.3"/>
    <row r="3122" s="1" customFormat="1" x14ac:dyDescent="0.3"/>
    <row r="3123" s="1" customFormat="1" x14ac:dyDescent="0.3"/>
    <row r="3124" s="1" customFormat="1" x14ac:dyDescent="0.3"/>
    <row r="3125" s="1" customFormat="1" x14ac:dyDescent="0.3"/>
    <row r="3126" s="1" customFormat="1" x14ac:dyDescent="0.3"/>
    <row r="3127" s="1" customFormat="1" x14ac:dyDescent="0.3"/>
    <row r="3128" s="1" customFormat="1" x14ac:dyDescent="0.3"/>
    <row r="3129" s="1" customFormat="1" x14ac:dyDescent="0.3"/>
    <row r="3130" s="1" customFormat="1" x14ac:dyDescent="0.3"/>
    <row r="3131" s="1" customFormat="1" x14ac:dyDescent="0.3"/>
    <row r="3132" s="1" customFormat="1" x14ac:dyDescent="0.3"/>
    <row r="3133" s="1" customFormat="1" x14ac:dyDescent="0.3"/>
    <row r="3134" s="1" customFormat="1" x14ac:dyDescent="0.3"/>
    <row r="3135" s="1" customFormat="1" x14ac:dyDescent="0.3"/>
    <row r="3136" s="1" customFormat="1" x14ac:dyDescent="0.3"/>
    <row r="3137" s="1" customFormat="1" x14ac:dyDescent="0.3"/>
    <row r="3138" s="1" customFormat="1" x14ac:dyDescent="0.3"/>
    <row r="3139" s="1" customFormat="1" x14ac:dyDescent="0.3"/>
    <row r="3140" s="1" customFormat="1" x14ac:dyDescent="0.3"/>
    <row r="3141" s="1" customFormat="1" x14ac:dyDescent="0.3"/>
    <row r="3142" s="1" customFormat="1" x14ac:dyDescent="0.3"/>
    <row r="3143" s="1" customFormat="1" x14ac:dyDescent="0.3"/>
    <row r="3144" s="1" customFormat="1" x14ac:dyDescent="0.3"/>
    <row r="3145" s="1" customFormat="1" x14ac:dyDescent="0.3"/>
    <row r="3146" s="1" customFormat="1" x14ac:dyDescent="0.3"/>
    <row r="3147" s="1" customFormat="1" x14ac:dyDescent="0.3"/>
    <row r="3148" s="1" customFormat="1" x14ac:dyDescent="0.3"/>
    <row r="3149" s="1" customFormat="1" x14ac:dyDescent="0.3"/>
    <row r="3150" s="1" customFormat="1" x14ac:dyDescent="0.3"/>
    <row r="3151" s="1" customFormat="1" x14ac:dyDescent="0.3"/>
    <row r="3152" s="1" customFormat="1" x14ac:dyDescent="0.3"/>
    <row r="3153" s="1" customFormat="1" x14ac:dyDescent="0.3"/>
    <row r="3154" s="1" customFormat="1" x14ac:dyDescent="0.3"/>
    <row r="3155" s="1" customFormat="1" x14ac:dyDescent="0.3"/>
    <row r="3156" s="1" customFormat="1" x14ac:dyDescent="0.3"/>
    <row r="3157" s="1" customFormat="1" x14ac:dyDescent="0.3"/>
    <row r="3158" s="1" customFormat="1" x14ac:dyDescent="0.3"/>
    <row r="3159" s="1" customFormat="1" x14ac:dyDescent="0.3"/>
    <row r="3160" s="1" customFormat="1" x14ac:dyDescent="0.3"/>
    <row r="3161" s="1" customFormat="1" x14ac:dyDescent="0.3"/>
    <row r="3162" s="1" customFormat="1" x14ac:dyDescent="0.3"/>
    <row r="3163" s="1" customFormat="1" x14ac:dyDescent="0.3"/>
    <row r="3164" s="1" customFormat="1" x14ac:dyDescent="0.3"/>
    <row r="3165" s="1" customFormat="1" x14ac:dyDescent="0.3"/>
    <row r="3166" s="1" customFormat="1" x14ac:dyDescent="0.3"/>
    <row r="3167" s="1" customFormat="1" x14ac:dyDescent="0.3"/>
    <row r="3168" s="1" customFormat="1" x14ac:dyDescent="0.3"/>
    <row r="3169" s="1" customFormat="1" x14ac:dyDescent="0.3"/>
    <row r="3170" s="1" customFormat="1" x14ac:dyDescent="0.3"/>
    <row r="3171" s="1" customFormat="1" x14ac:dyDescent="0.3"/>
    <row r="3172" s="1" customFormat="1" x14ac:dyDescent="0.3"/>
    <row r="3173" s="1" customFormat="1" x14ac:dyDescent="0.3"/>
    <row r="3174" s="1" customFormat="1" x14ac:dyDescent="0.3"/>
    <row r="3175" s="1" customFormat="1" x14ac:dyDescent="0.3"/>
    <row r="3176" s="1" customFormat="1" x14ac:dyDescent="0.3"/>
    <row r="3177" s="1" customFormat="1" x14ac:dyDescent="0.3"/>
    <row r="3178" s="1" customFormat="1" x14ac:dyDescent="0.3"/>
    <row r="3179" s="1" customFormat="1" x14ac:dyDescent="0.3"/>
    <row r="3180" s="1" customFormat="1" x14ac:dyDescent="0.3"/>
    <row r="3181" s="1" customFormat="1" x14ac:dyDescent="0.3"/>
    <row r="3182" s="1" customFormat="1" x14ac:dyDescent="0.3"/>
    <row r="3183" s="1" customFormat="1" x14ac:dyDescent="0.3"/>
    <row r="3184" s="1" customFormat="1" x14ac:dyDescent="0.3"/>
    <row r="3185" s="1" customFormat="1" x14ac:dyDescent="0.3"/>
    <row r="3186" s="1" customFormat="1" x14ac:dyDescent="0.3"/>
    <row r="3187" s="1" customFormat="1" x14ac:dyDescent="0.3"/>
    <row r="3188" s="1" customFormat="1" x14ac:dyDescent="0.3"/>
    <row r="3189" s="1" customFormat="1" x14ac:dyDescent="0.3"/>
    <row r="3190" s="1" customFormat="1" x14ac:dyDescent="0.3"/>
    <row r="3191" s="1" customFormat="1" x14ac:dyDescent="0.3"/>
    <row r="3192" s="1" customFormat="1" x14ac:dyDescent="0.3"/>
    <row r="3193" s="1" customFormat="1" x14ac:dyDescent="0.3"/>
    <row r="3194" s="1" customFormat="1" x14ac:dyDescent="0.3"/>
    <row r="3195" s="1" customFormat="1" x14ac:dyDescent="0.3"/>
    <row r="3196" s="1" customFormat="1" x14ac:dyDescent="0.3"/>
    <row r="3197" s="1" customFormat="1" x14ac:dyDescent="0.3"/>
    <row r="3198" s="1" customFormat="1" x14ac:dyDescent="0.3"/>
    <row r="3199" s="1" customFormat="1" x14ac:dyDescent="0.3"/>
    <row r="3200" s="1" customFormat="1" x14ac:dyDescent="0.3"/>
    <row r="3201" s="1" customFormat="1" x14ac:dyDescent="0.3"/>
    <row r="3202" s="1" customFormat="1" x14ac:dyDescent="0.3"/>
    <row r="3203" s="1" customFormat="1" x14ac:dyDescent="0.3"/>
    <row r="3204" s="1" customFormat="1" x14ac:dyDescent="0.3"/>
    <row r="3205" s="1" customFormat="1" x14ac:dyDescent="0.3"/>
    <row r="3206" s="1" customFormat="1" x14ac:dyDescent="0.3"/>
    <row r="3207" s="1" customFormat="1" x14ac:dyDescent="0.3"/>
    <row r="3208" s="1" customFormat="1" x14ac:dyDescent="0.3"/>
    <row r="3209" s="1" customFormat="1" x14ac:dyDescent="0.3"/>
    <row r="3210" s="1" customFormat="1" x14ac:dyDescent="0.3"/>
    <row r="3211" s="1" customFormat="1" x14ac:dyDescent="0.3"/>
    <row r="3212" s="1" customFormat="1" x14ac:dyDescent="0.3"/>
    <row r="3213" s="1" customFormat="1" x14ac:dyDescent="0.3"/>
    <row r="3214" s="1" customFormat="1" x14ac:dyDescent="0.3"/>
    <row r="3215" s="1" customFormat="1" x14ac:dyDescent="0.3"/>
    <row r="3216" s="1" customFormat="1" x14ac:dyDescent="0.3"/>
    <row r="3217" s="1" customFormat="1" x14ac:dyDescent="0.3"/>
    <row r="3218" s="1" customFormat="1" x14ac:dyDescent="0.3"/>
    <row r="3219" s="1" customFormat="1" x14ac:dyDescent="0.3"/>
    <row r="3220" s="1" customFormat="1" x14ac:dyDescent="0.3"/>
    <row r="3221" s="1" customFormat="1" x14ac:dyDescent="0.3"/>
    <row r="3222" s="1" customFormat="1" x14ac:dyDescent="0.3"/>
    <row r="3223" s="1" customFormat="1" x14ac:dyDescent="0.3"/>
    <row r="3224" s="1" customFormat="1" x14ac:dyDescent="0.3"/>
    <row r="3225" s="1" customFormat="1" x14ac:dyDescent="0.3"/>
    <row r="3226" s="1" customFormat="1" x14ac:dyDescent="0.3"/>
    <row r="3227" s="1" customFormat="1" x14ac:dyDescent="0.3"/>
    <row r="3228" s="1" customFormat="1" x14ac:dyDescent="0.3"/>
    <row r="3229" s="1" customFormat="1" x14ac:dyDescent="0.3"/>
    <row r="3230" s="1" customFormat="1" x14ac:dyDescent="0.3"/>
    <row r="3231" s="1" customFormat="1" x14ac:dyDescent="0.3"/>
    <row r="3232" s="1" customFormat="1" x14ac:dyDescent="0.3"/>
    <row r="3233" s="1" customFormat="1" x14ac:dyDescent="0.3"/>
    <row r="3234" s="1" customFormat="1" x14ac:dyDescent="0.3"/>
    <row r="3235" s="1" customFormat="1" x14ac:dyDescent="0.3"/>
    <row r="3236" s="1" customFormat="1" x14ac:dyDescent="0.3"/>
    <row r="3237" s="1" customFormat="1" x14ac:dyDescent="0.3"/>
    <row r="3238" s="1" customFormat="1" x14ac:dyDescent="0.3"/>
    <row r="3239" s="1" customFormat="1" x14ac:dyDescent="0.3"/>
    <row r="3240" s="1" customFormat="1" x14ac:dyDescent="0.3"/>
    <row r="3241" s="1" customFormat="1" x14ac:dyDescent="0.3"/>
    <row r="3242" s="1" customFormat="1" x14ac:dyDescent="0.3"/>
    <row r="3243" s="1" customFormat="1" x14ac:dyDescent="0.3"/>
    <row r="3244" s="1" customFormat="1" x14ac:dyDescent="0.3"/>
    <row r="3245" s="1" customFormat="1" x14ac:dyDescent="0.3"/>
    <row r="3246" s="1" customFormat="1" x14ac:dyDescent="0.3"/>
    <row r="3247" s="1" customFormat="1" x14ac:dyDescent="0.3"/>
    <row r="3248" s="1" customFormat="1" x14ac:dyDescent="0.3"/>
    <row r="3249" s="1" customFormat="1" x14ac:dyDescent="0.3"/>
    <row r="3250" s="1" customFormat="1" x14ac:dyDescent="0.3"/>
    <row r="3251" s="1" customFormat="1" x14ac:dyDescent="0.3"/>
    <row r="3252" s="1" customFormat="1" x14ac:dyDescent="0.3"/>
    <row r="3253" s="1" customFormat="1" x14ac:dyDescent="0.3"/>
    <row r="3254" s="1" customFormat="1" x14ac:dyDescent="0.3"/>
    <row r="3255" s="1" customFormat="1" x14ac:dyDescent="0.3"/>
    <row r="3256" s="1" customFormat="1" x14ac:dyDescent="0.3"/>
    <row r="3257" s="1" customFormat="1" x14ac:dyDescent="0.3"/>
    <row r="3258" s="1" customFormat="1" x14ac:dyDescent="0.3"/>
    <row r="3259" s="1" customFormat="1" x14ac:dyDescent="0.3"/>
    <row r="3260" s="1" customFormat="1" x14ac:dyDescent="0.3"/>
    <row r="3261" s="1" customFormat="1" x14ac:dyDescent="0.3"/>
    <row r="3262" s="1" customFormat="1" x14ac:dyDescent="0.3"/>
    <row r="3263" s="1" customFormat="1" x14ac:dyDescent="0.3"/>
    <row r="3264" s="1" customFormat="1" x14ac:dyDescent="0.3"/>
    <row r="3265" s="1" customFormat="1" x14ac:dyDescent="0.3"/>
    <row r="3266" s="1" customFormat="1" x14ac:dyDescent="0.3"/>
    <row r="3267" s="1" customFormat="1" x14ac:dyDescent="0.3"/>
    <row r="3268" s="1" customFormat="1" x14ac:dyDescent="0.3"/>
    <row r="3269" s="1" customFormat="1" x14ac:dyDescent="0.3"/>
    <row r="3270" s="1" customFormat="1" x14ac:dyDescent="0.3"/>
    <row r="3271" s="1" customFormat="1" x14ac:dyDescent="0.3"/>
    <row r="3272" s="1" customFormat="1" x14ac:dyDescent="0.3"/>
    <row r="3273" s="1" customFormat="1" x14ac:dyDescent="0.3"/>
    <row r="3274" s="1" customFormat="1" x14ac:dyDescent="0.3"/>
    <row r="3275" s="1" customFormat="1" x14ac:dyDescent="0.3"/>
    <row r="3276" s="1" customFormat="1" x14ac:dyDescent="0.3"/>
    <row r="3277" s="1" customFormat="1" x14ac:dyDescent="0.3"/>
    <row r="3278" s="1" customFormat="1" x14ac:dyDescent="0.3"/>
    <row r="3279" s="1" customFormat="1" x14ac:dyDescent="0.3"/>
    <row r="3280" s="1" customFormat="1" x14ac:dyDescent="0.3"/>
    <row r="3281" s="1" customFormat="1" x14ac:dyDescent="0.3"/>
    <row r="3282" s="1" customFormat="1" x14ac:dyDescent="0.3"/>
    <row r="3283" s="1" customFormat="1" x14ac:dyDescent="0.3"/>
    <row r="3284" s="1" customFormat="1" x14ac:dyDescent="0.3"/>
    <row r="3285" s="1" customFormat="1" x14ac:dyDescent="0.3"/>
    <row r="3286" s="1" customFormat="1" x14ac:dyDescent="0.3"/>
    <row r="3287" s="1" customFormat="1" x14ac:dyDescent="0.3"/>
    <row r="3288" s="1" customFormat="1" x14ac:dyDescent="0.3"/>
    <row r="3289" s="1" customFormat="1" x14ac:dyDescent="0.3"/>
    <row r="3290" s="1" customFormat="1" x14ac:dyDescent="0.3"/>
    <row r="3291" s="1" customFormat="1" x14ac:dyDescent="0.3"/>
    <row r="3292" s="1" customFormat="1" x14ac:dyDescent="0.3"/>
    <row r="3293" s="1" customFormat="1" x14ac:dyDescent="0.3"/>
    <row r="3294" s="1" customFormat="1" x14ac:dyDescent="0.3"/>
    <row r="3295" s="1" customFormat="1" x14ac:dyDescent="0.3"/>
    <row r="3296" s="1" customFormat="1" x14ac:dyDescent="0.3"/>
    <row r="3297" s="1" customFormat="1" x14ac:dyDescent="0.3"/>
    <row r="3298" s="1" customFormat="1" x14ac:dyDescent="0.3"/>
    <row r="3299" s="1" customFormat="1" x14ac:dyDescent="0.3"/>
    <row r="3300" s="1" customFormat="1" x14ac:dyDescent="0.3"/>
    <row r="3301" s="1" customFormat="1" x14ac:dyDescent="0.3"/>
    <row r="3302" s="1" customFormat="1" x14ac:dyDescent="0.3"/>
    <row r="3303" s="1" customFormat="1" x14ac:dyDescent="0.3"/>
    <row r="3304" s="1" customFormat="1" x14ac:dyDescent="0.3"/>
    <row r="3305" s="1" customFormat="1" x14ac:dyDescent="0.3"/>
    <row r="3306" s="1" customFormat="1" x14ac:dyDescent="0.3"/>
    <row r="3307" s="1" customFormat="1" x14ac:dyDescent="0.3"/>
    <row r="3308" s="1" customFormat="1" x14ac:dyDescent="0.3"/>
    <row r="3309" s="1" customFormat="1" x14ac:dyDescent="0.3"/>
    <row r="3310" s="1" customFormat="1" x14ac:dyDescent="0.3"/>
    <row r="3311" s="1" customFormat="1" x14ac:dyDescent="0.3"/>
    <row r="3312" s="1" customFormat="1" x14ac:dyDescent="0.3"/>
    <row r="3313" s="1" customFormat="1" x14ac:dyDescent="0.3"/>
    <row r="3314" s="1" customFormat="1" x14ac:dyDescent="0.3"/>
    <row r="3315" s="1" customFormat="1" x14ac:dyDescent="0.3"/>
    <row r="3316" s="1" customFormat="1" x14ac:dyDescent="0.3"/>
    <row r="3317" s="1" customFormat="1" x14ac:dyDescent="0.3"/>
    <row r="3318" s="1" customFormat="1" x14ac:dyDescent="0.3"/>
    <row r="3319" s="1" customFormat="1" x14ac:dyDescent="0.3"/>
    <row r="3320" s="1" customFormat="1" x14ac:dyDescent="0.3"/>
    <row r="3321" s="1" customFormat="1" x14ac:dyDescent="0.3"/>
    <row r="3322" s="1" customFormat="1" x14ac:dyDescent="0.3"/>
    <row r="3323" s="1" customFormat="1" x14ac:dyDescent="0.3"/>
    <row r="3324" s="1" customFormat="1" x14ac:dyDescent="0.3"/>
    <row r="3325" s="1" customFormat="1" x14ac:dyDescent="0.3"/>
    <row r="3326" s="1" customFormat="1" x14ac:dyDescent="0.3"/>
    <row r="3327" s="1" customFormat="1" x14ac:dyDescent="0.3"/>
    <row r="3328" s="1" customFormat="1" x14ac:dyDescent="0.3"/>
    <row r="3329" s="1" customFormat="1" x14ac:dyDescent="0.3"/>
    <row r="3330" s="1" customFormat="1" x14ac:dyDescent="0.3"/>
    <row r="3331" s="1" customFormat="1" x14ac:dyDescent="0.3"/>
    <row r="3332" s="1" customFormat="1" x14ac:dyDescent="0.3"/>
    <row r="3333" s="1" customFormat="1" x14ac:dyDescent="0.3"/>
    <row r="3334" s="1" customFormat="1" x14ac:dyDescent="0.3"/>
    <row r="3335" s="1" customFormat="1" x14ac:dyDescent="0.3"/>
    <row r="3336" s="1" customFormat="1" x14ac:dyDescent="0.3"/>
    <row r="3337" s="1" customFormat="1" x14ac:dyDescent="0.3"/>
    <row r="3338" s="1" customFormat="1" x14ac:dyDescent="0.3"/>
    <row r="3339" s="1" customFormat="1" x14ac:dyDescent="0.3"/>
    <row r="3340" s="1" customFormat="1" x14ac:dyDescent="0.3"/>
    <row r="3341" s="1" customFormat="1" x14ac:dyDescent="0.3"/>
    <row r="3342" s="1" customFormat="1" x14ac:dyDescent="0.3"/>
    <row r="3343" s="1" customFormat="1" x14ac:dyDescent="0.3"/>
    <row r="3344" s="1" customFormat="1" x14ac:dyDescent="0.3"/>
    <row r="3345" s="1" customFormat="1" x14ac:dyDescent="0.3"/>
    <row r="3346" s="1" customFormat="1" x14ac:dyDescent="0.3"/>
    <row r="3347" s="1" customFormat="1" x14ac:dyDescent="0.3"/>
    <row r="3348" s="1" customFormat="1" x14ac:dyDescent="0.3"/>
    <row r="3349" s="1" customFormat="1" x14ac:dyDescent="0.3"/>
    <row r="3350" s="1" customFormat="1" x14ac:dyDescent="0.3"/>
    <row r="3351" s="1" customFormat="1" x14ac:dyDescent="0.3"/>
    <row r="3352" s="1" customFormat="1" x14ac:dyDescent="0.3"/>
    <row r="3353" s="1" customFormat="1" x14ac:dyDescent="0.3"/>
    <row r="3354" s="1" customFormat="1" x14ac:dyDescent="0.3"/>
    <row r="3355" s="1" customFormat="1" x14ac:dyDescent="0.3"/>
    <row r="3356" s="1" customFormat="1" x14ac:dyDescent="0.3"/>
    <row r="3357" s="1" customFormat="1" x14ac:dyDescent="0.3"/>
    <row r="3358" s="1" customFormat="1" x14ac:dyDescent="0.3"/>
    <row r="3359" s="1" customFormat="1" x14ac:dyDescent="0.3"/>
    <row r="3360" s="1" customFormat="1" x14ac:dyDescent="0.3"/>
    <row r="3361" s="1" customFormat="1" x14ac:dyDescent="0.3"/>
    <row r="3362" s="1" customFormat="1" x14ac:dyDescent="0.3"/>
    <row r="3363" s="1" customFormat="1" x14ac:dyDescent="0.3"/>
    <row r="3364" s="1" customFormat="1" x14ac:dyDescent="0.3"/>
    <row r="3365" s="1" customFormat="1" x14ac:dyDescent="0.3"/>
    <row r="3366" s="1" customFormat="1" x14ac:dyDescent="0.3"/>
    <row r="3367" s="1" customFormat="1" x14ac:dyDescent="0.3"/>
    <row r="3368" s="1" customFormat="1" x14ac:dyDescent="0.3"/>
    <row r="3369" s="1" customFormat="1" x14ac:dyDescent="0.3"/>
    <row r="3370" s="1" customFormat="1" x14ac:dyDescent="0.3"/>
    <row r="3371" s="1" customFormat="1" x14ac:dyDescent="0.3"/>
    <row r="3372" s="1" customFormat="1" x14ac:dyDescent="0.3"/>
    <row r="3373" s="1" customFormat="1" x14ac:dyDescent="0.3"/>
    <row r="3374" s="1" customFormat="1" x14ac:dyDescent="0.3"/>
    <row r="3375" s="1" customFormat="1" x14ac:dyDescent="0.3"/>
    <row r="3376" s="1" customFormat="1" x14ac:dyDescent="0.3"/>
    <row r="3377" s="1" customFormat="1" x14ac:dyDescent="0.3"/>
    <row r="3378" s="1" customFormat="1" x14ac:dyDescent="0.3"/>
    <row r="3379" s="1" customFormat="1" x14ac:dyDescent="0.3"/>
    <row r="3380" s="1" customFormat="1" x14ac:dyDescent="0.3"/>
    <row r="3381" s="1" customFormat="1" x14ac:dyDescent="0.3"/>
    <row r="3382" s="1" customFormat="1" x14ac:dyDescent="0.3"/>
    <row r="3383" s="1" customFormat="1" x14ac:dyDescent="0.3"/>
    <row r="3384" s="1" customFormat="1" x14ac:dyDescent="0.3"/>
    <row r="3385" s="1" customFormat="1" x14ac:dyDescent="0.3"/>
    <row r="3386" s="1" customFormat="1" x14ac:dyDescent="0.3"/>
    <row r="3387" s="1" customFormat="1" x14ac:dyDescent="0.3"/>
    <row r="3388" s="1" customFormat="1" x14ac:dyDescent="0.3"/>
    <row r="3389" s="1" customFormat="1" x14ac:dyDescent="0.3"/>
    <row r="3390" s="1" customFormat="1" x14ac:dyDescent="0.3"/>
    <row r="3391" s="1" customFormat="1" x14ac:dyDescent="0.3"/>
    <row r="3392" s="1" customFormat="1" x14ac:dyDescent="0.3"/>
    <row r="3393" s="1" customFormat="1" x14ac:dyDescent="0.3"/>
    <row r="3394" s="1" customFormat="1" x14ac:dyDescent="0.3"/>
    <row r="3395" s="1" customFormat="1" x14ac:dyDescent="0.3"/>
    <row r="3396" s="1" customFormat="1" x14ac:dyDescent="0.3"/>
    <row r="3397" s="1" customFormat="1" x14ac:dyDescent="0.3"/>
    <row r="3398" s="1" customFormat="1" x14ac:dyDescent="0.3"/>
    <row r="3399" s="1" customFormat="1" x14ac:dyDescent="0.3"/>
    <row r="3400" s="1" customFormat="1" x14ac:dyDescent="0.3"/>
    <row r="3401" s="1" customFormat="1" x14ac:dyDescent="0.3"/>
    <row r="3402" s="1" customFormat="1" x14ac:dyDescent="0.3"/>
    <row r="3403" s="1" customFormat="1" x14ac:dyDescent="0.3"/>
    <row r="3404" s="1" customFormat="1" x14ac:dyDescent="0.3"/>
    <row r="3405" s="1" customFormat="1" x14ac:dyDescent="0.3"/>
    <row r="3406" s="1" customFormat="1" x14ac:dyDescent="0.3"/>
    <row r="3407" s="1" customFormat="1" x14ac:dyDescent="0.3"/>
    <row r="3408" s="1" customFormat="1" x14ac:dyDescent="0.3"/>
    <row r="3409" s="1" customFormat="1" x14ac:dyDescent="0.3"/>
    <row r="3410" s="1" customFormat="1" x14ac:dyDescent="0.3"/>
    <row r="3411" s="1" customFormat="1" x14ac:dyDescent="0.3"/>
    <row r="3412" s="1" customFormat="1" x14ac:dyDescent="0.3"/>
    <row r="3413" s="1" customFormat="1" x14ac:dyDescent="0.3"/>
    <row r="3414" s="1" customFormat="1" x14ac:dyDescent="0.3"/>
    <row r="3415" s="1" customFormat="1" x14ac:dyDescent="0.3"/>
    <row r="3416" s="1" customFormat="1" x14ac:dyDescent="0.3"/>
    <row r="3417" s="1" customFormat="1" x14ac:dyDescent="0.3"/>
    <row r="3418" s="1" customFormat="1" x14ac:dyDescent="0.3"/>
    <row r="3419" s="1" customFormat="1" x14ac:dyDescent="0.3"/>
    <row r="3420" s="1" customFormat="1" x14ac:dyDescent="0.3"/>
    <row r="3421" s="1" customFormat="1" x14ac:dyDescent="0.3"/>
    <row r="3422" s="1" customFormat="1" x14ac:dyDescent="0.3"/>
    <row r="3423" s="1" customFormat="1" x14ac:dyDescent="0.3"/>
    <row r="3424" s="1" customFormat="1" x14ac:dyDescent="0.3"/>
    <row r="3425" s="1" customFormat="1" x14ac:dyDescent="0.3"/>
    <row r="3426" s="1" customFormat="1" x14ac:dyDescent="0.3"/>
    <row r="3427" s="1" customFormat="1" x14ac:dyDescent="0.3"/>
    <row r="3428" s="1" customFormat="1" x14ac:dyDescent="0.3"/>
    <row r="3429" s="1" customFormat="1" x14ac:dyDescent="0.3"/>
    <row r="3430" s="1" customFormat="1" x14ac:dyDescent="0.3"/>
    <row r="3431" s="1" customFormat="1" x14ac:dyDescent="0.3"/>
    <row r="3432" s="1" customFormat="1" x14ac:dyDescent="0.3"/>
    <row r="3433" s="1" customFormat="1" x14ac:dyDescent="0.3"/>
    <row r="3434" s="1" customFormat="1" x14ac:dyDescent="0.3"/>
    <row r="3435" s="1" customFormat="1" x14ac:dyDescent="0.3"/>
    <row r="3436" s="1" customFormat="1" x14ac:dyDescent="0.3"/>
    <row r="3437" s="1" customFormat="1" x14ac:dyDescent="0.3"/>
    <row r="3438" s="1" customFormat="1" x14ac:dyDescent="0.3"/>
    <row r="3439" s="1" customFormat="1" x14ac:dyDescent="0.3"/>
    <row r="3440" s="1" customFormat="1" x14ac:dyDescent="0.3"/>
    <row r="3441" s="1" customFormat="1" x14ac:dyDescent="0.3"/>
    <row r="3442" s="1" customFormat="1" x14ac:dyDescent="0.3"/>
    <row r="3443" s="1" customFormat="1" x14ac:dyDescent="0.3"/>
    <row r="3444" s="1" customFormat="1" x14ac:dyDescent="0.3"/>
    <row r="3445" s="1" customFormat="1" x14ac:dyDescent="0.3"/>
    <row r="3446" s="1" customFormat="1" x14ac:dyDescent="0.3"/>
    <row r="3447" s="1" customFormat="1" x14ac:dyDescent="0.3"/>
    <row r="3448" s="1" customFormat="1" x14ac:dyDescent="0.3"/>
    <row r="3449" s="1" customFormat="1" x14ac:dyDescent="0.3"/>
    <row r="3450" s="1" customFormat="1" x14ac:dyDescent="0.3"/>
    <row r="3451" s="1" customFormat="1" x14ac:dyDescent="0.3"/>
    <row r="3452" s="1" customFormat="1" x14ac:dyDescent="0.3"/>
    <row r="3453" s="1" customFormat="1" x14ac:dyDescent="0.3"/>
    <row r="3454" s="1" customFormat="1" x14ac:dyDescent="0.3"/>
    <row r="3455" s="1" customFormat="1" x14ac:dyDescent="0.3"/>
    <row r="3456" s="1" customFormat="1" x14ac:dyDescent="0.3"/>
    <row r="3457" s="1" customFormat="1" x14ac:dyDescent="0.3"/>
    <row r="3458" s="1" customFormat="1" x14ac:dyDescent="0.3"/>
    <row r="3459" s="1" customFormat="1" x14ac:dyDescent="0.3"/>
    <row r="3460" s="1" customFormat="1" x14ac:dyDescent="0.3"/>
    <row r="3461" s="1" customFormat="1" x14ac:dyDescent="0.3"/>
    <row r="3462" s="1" customFormat="1" x14ac:dyDescent="0.3"/>
    <row r="3463" s="1" customFormat="1" x14ac:dyDescent="0.3"/>
    <row r="3464" s="1" customFormat="1" x14ac:dyDescent="0.3"/>
    <row r="3465" s="1" customFormat="1" x14ac:dyDescent="0.3"/>
    <row r="3466" s="1" customFormat="1" x14ac:dyDescent="0.3"/>
    <row r="3467" s="1" customFormat="1" x14ac:dyDescent="0.3"/>
    <row r="3468" s="1" customFormat="1" x14ac:dyDescent="0.3"/>
    <row r="3469" s="1" customFormat="1" x14ac:dyDescent="0.3"/>
    <row r="3470" s="1" customFormat="1" x14ac:dyDescent="0.3"/>
    <row r="3471" s="1" customFormat="1" x14ac:dyDescent="0.3"/>
    <row r="3472" s="1" customFormat="1" x14ac:dyDescent="0.3"/>
    <row r="3473" s="1" customFormat="1" x14ac:dyDescent="0.3"/>
    <row r="3474" s="1" customFormat="1" x14ac:dyDescent="0.3"/>
    <row r="3475" s="1" customFormat="1" x14ac:dyDescent="0.3"/>
    <row r="3476" s="1" customFormat="1" x14ac:dyDescent="0.3"/>
    <row r="3477" s="1" customFormat="1" x14ac:dyDescent="0.3"/>
    <row r="3478" s="1" customFormat="1" x14ac:dyDescent="0.3"/>
    <row r="3479" s="1" customFormat="1" x14ac:dyDescent="0.3"/>
    <row r="3480" s="1" customFormat="1" x14ac:dyDescent="0.3"/>
    <row r="3481" s="1" customFormat="1" x14ac:dyDescent="0.3"/>
    <row r="3482" s="1" customFormat="1" x14ac:dyDescent="0.3"/>
    <row r="3483" s="1" customFormat="1" x14ac:dyDescent="0.3"/>
    <row r="3484" s="1" customFormat="1" x14ac:dyDescent="0.3"/>
    <row r="3485" s="1" customFormat="1" x14ac:dyDescent="0.3"/>
    <row r="3486" s="1" customFormat="1" x14ac:dyDescent="0.3"/>
    <row r="3487" s="1" customFormat="1" x14ac:dyDescent="0.3"/>
    <row r="3488" s="1" customFormat="1" x14ac:dyDescent="0.3"/>
    <row r="3489" s="1" customFormat="1" x14ac:dyDescent="0.3"/>
    <row r="3490" s="1" customFormat="1" x14ac:dyDescent="0.3"/>
    <row r="3491" s="1" customFormat="1" x14ac:dyDescent="0.3"/>
    <row r="3492" s="1" customFormat="1" x14ac:dyDescent="0.3"/>
    <row r="3493" s="1" customFormat="1" x14ac:dyDescent="0.3"/>
    <row r="3494" s="1" customFormat="1" x14ac:dyDescent="0.3"/>
    <row r="3495" s="1" customFormat="1" x14ac:dyDescent="0.3"/>
    <row r="3496" s="1" customFormat="1" x14ac:dyDescent="0.3"/>
    <row r="3497" s="1" customFormat="1" x14ac:dyDescent="0.3"/>
    <row r="3498" s="1" customFormat="1" x14ac:dyDescent="0.3"/>
    <row r="3499" s="1" customFormat="1" x14ac:dyDescent="0.3"/>
    <row r="3500" s="1" customFormat="1" x14ac:dyDescent="0.3"/>
    <row r="3501" s="1" customFormat="1" x14ac:dyDescent="0.3"/>
    <row r="3502" s="1" customFormat="1" x14ac:dyDescent="0.3"/>
    <row r="3503" s="1" customFormat="1" x14ac:dyDescent="0.3"/>
    <row r="3504" s="1" customFormat="1" x14ac:dyDescent="0.3"/>
    <row r="3505" s="1" customFormat="1" x14ac:dyDescent="0.3"/>
    <row r="3506" s="1" customFormat="1" x14ac:dyDescent="0.3"/>
    <row r="3507" s="1" customFormat="1" x14ac:dyDescent="0.3"/>
    <row r="3508" s="1" customFormat="1" x14ac:dyDescent="0.3"/>
    <row r="3509" s="1" customFormat="1" x14ac:dyDescent="0.3"/>
    <row r="3510" s="1" customFormat="1" x14ac:dyDescent="0.3"/>
    <row r="3511" s="1" customFormat="1" x14ac:dyDescent="0.3"/>
    <row r="3512" s="1" customFormat="1" x14ac:dyDescent="0.3"/>
    <row r="3513" s="1" customFormat="1" x14ac:dyDescent="0.3"/>
    <row r="3514" s="1" customFormat="1" x14ac:dyDescent="0.3"/>
    <row r="3515" s="1" customFormat="1" x14ac:dyDescent="0.3"/>
    <row r="3516" s="1" customFormat="1" x14ac:dyDescent="0.3"/>
    <row r="3517" s="1" customFormat="1" x14ac:dyDescent="0.3"/>
    <row r="3518" s="1" customFormat="1" x14ac:dyDescent="0.3"/>
    <row r="3519" s="1" customFormat="1" x14ac:dyDescent="0.3"/>
    <row r="3520" s="1" customFormat="1" x14ac:dyDescent="0.3"/>
    <row r="3521" s="1" customFormat="1" x14ac:dyDescent="0.3"/>
    <row r="3522" s="1" customFormat="1" x14ac:dyDescent="0.3"/>
    <row r="3523" s="1" customFormat="1" x14ac:dyDescent="0.3"/>
    <row r="3524" s="1" customFormat="1" x14ac:dyDescent="0.3"/>
    <row r="3525" s="1" customFormat="1" x14ac:dyDescent="0.3"/>
    <row r="3526" s="1" customFormat="1" x14ac:dyDescent="0.3"/>
    <row r="3527" s="1" customFormat="1" x14ac:dyDescent="0.3"/>
    <row r="3528" s="1" customFormat="1" x14ac:dyDescent="0.3"/>
    <row r="3529" s="1" customFormat="1" x14ac:dyDescent="0.3"/>
    <row r="3530" s="1" customFormat="1" x14ac:dyDescent="0.3"/>
    <row r="3531" s="1" customFormat="1" x14ac:dyDescent="0.3"/>
    <row r="3532" s="1" customFormat="1" x14ac:dyDescent="0.3"/>
    <row r="3533" s="1" customFormat="1" x14ac:dyDescent="0.3"/>
    <row r="3534" s="1" customFormat="1" x14ac:dyDescent="0.3"/>
    <row r="3535" s="1" customFormat="1" x14ac:dyDescent="0.3"/>
    <row r="3536" s="1" customFormat="1" x14ac:dyDescent="0.3"/>
    <row r="3537" s="1" customFormat="1" x14ac:dyDescent="0.3"/>
    <row r="3538" s="1" customFormat="1" x14ac:dyDescent="0.3"/>
    <row r="3539" s="1" customFormat="1" x14ac:dyDescent="0.3"/>
    <row r="3540" s="1" customFormat="1" x14ac:dyDescent="0.3"/>
    <row r="3541" s="1" customFormat="1" x14ac:dyDescent="0.3"/>
    <row r="3542" s="1" customFormat="1" x14ac:dyDescent="0.3"/>
    <row r="3543" s="1" customFormat="1" x14ac:dyDescent="0.3"/>
    <row r="3544" s="1" customFormat="1" x14ac:dyDescent="0.3"/>
    <row r="3545" s="1" customFormat="1" x14ac:dyDescent="0.3"/>
    <row r="3546" s="1" customFormat="1" x14ac:dyDescent="0.3"/>
    <row r="3547" s="1" customFormat="1" x14ac:dyDescent="0.3"/>
    <row r="3548" s="1" customFormat="1" x14ac:dyDescent="0.3"/>
    <row r="3549" s="1" customFormat="1" x14ac:dyDescent="0.3"/>
    <row r="3550" s="1" customFormat="1" x14ac:dyDescent="0.3"/>
    <row r="3551" s="1" customFormat="1" x14ac:dyDescent="0.3"/>
    <row r="3552" s="1" customFormat="1" x14ac:dyDescent="0.3"/>
    <row r="3553" s="1" customFormat="1" x14ac:dyDescent="0.3"/>
    <row r="3554" s="1" customFormat="1" x14ac:dyDescent="0.3"/>
    <row r="3555" s="1" customFormat="1" x14ac:dyDescent="0.3"/>
    <row r="3556" s="1" customFormat="1" x14ac:dyDescent="0.3"/>
    <row r="3557" s="1" customFormat="1" x14ac:dyDescent="0.3"/>
    <row r="3558" s="1" customFormat="1" x14ac:dyDescent="0.3"/>
    <row r="3559" s="1" customFormat="1" x14ac:dyDescent="0.3"/>
    <row r="3560" s="1" customFormat="1" x14ac:dyDescent="0.3"/>
    <row r="3561" s="1" customFormat="1" x14ac:dyDescent="0.3"/>
    <row r="3562" s="1" customFormat="1" x14ac:dyDescent="0.3"/>
    <row r="3563" s="1" customFormat="1" x14ac:dyDescent="0.3"/>
    <row r="3564" s="1" customFormat="1" x14ac:dyDescent="0.3"/>
    <row r="3565" s="1" customFormat="1" x14ac:dyDescent="0.3"/>
    <row r="3566" s="1" customFormat="1" x14ac:dyDescent="0.3"/>
    <row r="3567" s="1" customFormat="1" x14ac:dyDescent="0.3"/>
    <row r="3568" s="1" customFormat="1" x14ac:dyDescent="0.3"/>
    <row r="3569" s="1" customFormat="1" x14ac:dyDescent="0.3"/>
    <row r="3570" s="1" customFormat="1" x14ac:dyDescent="0.3"/>
    <row r="3571" s="1" customFormat="1" x14ac:dyDescent="0.3"/>
    <row r="3572" s="1" customFormat="1" x14ac:dyDescent="0.3"/>
    <row r="3573" s="1" customFormat="1" x14ac:dyDescent="0.3"/>
    <row r="3574" s="1" customFormat="1" x14ac:dyDescent="0.3"/>
    <row r="3575" s="1" customFormat="1" x14ac:dyDescent="0.3"/>
    <row r="3576" s="1" customFormat="1" x14ac:dyDescent="0.3"/>
    <row r="3577" s="1" customFormat="1" x14ac:dyDescent="0.3"/>
    <row r="3578" s="1" customFormat="1" x14ac:dyDescent="0.3"/>
    <row r="3579" s="1" customFormat="1" x14ac:dyDescent="0.3"/>
    <row r="3580" s="1" customFormat="1" x14ac:dyDescent="0.3"/>
    <row r="3581" s="1" customFormat="1" x14ac:dyDescent="0.3"/>
    <row r="3582" s="1" customFormat="1" x14ac:dyDescent="0.3"/>
    <row r="3583" s="1" customFormat="1" x14ac:dyDescent="0.3"/>
    <row r="3584" s="1" customFormat="1" x14ac:dyDescent="0.3"/>
    <row r="3585" s="1" customFormat="1" x14ac:dyDescent="0.3"/>
    <row r="3586" s="1" customFormat="1" x14ac:dyDescent="0.3"/>
    <row r="3587" s="1" customFormat="1" x14ac:dyDescent="0.3"/>
    <row r="3588" s="1" customFormat="1" x14ac:dyDescent="0.3"/>
    <row r="3589" s="1" customFormat="1" x14ac:dyDescent="0.3"/>
    <row r="3590" s="1" customFormat="1" x14ac:dyDescent="0.3"/>
    <row r="3591" s="1" customFormat="1" x14ac:dyDescent="0.3"/>
    <row r="3592" s="1" customFormat="1" x14ac:dyDescent="0.3"/>
    <row r="3593" s="1" customFormat="1" x14ac:dyDescent="0.3"/>
    <row r="3594" s="1" customFormat="1" x14ac:dyDescent="0.3"/>
    <row r="3595" s="1" customFormat="1" x14ac:dyDescent="0.3"/>
    <row r="3596" s="1" customFormat="1" x14ac:dyDescent="0.3"/>
    <row r="3597" s="1" customFormat="1" x14ac:dyDescent="0.3"/>
    <row r="3598" s="1" customFormat="1" x14ac:dyDescent="0.3"/>
    <row r="3599" s="1" customFormat="1" x14ac:dyDescent="0.3"/>
    <row r="3600" s="1" customFormat="1" x14ac:dyDescent="0.3"/>
    <row r="3601" s="1" customFormat="1" x14ac:dyDescent="0.3"/>
    <row r="3602" s="1" customFormat="1" x14ac:dyDescent="0.3"/>
    <row r="3603" s="1" customFormat="1" x14ac:dyDescent="0.3"/>
    <row r="3604" s="1" customFormat="1" x14ac:dyDescent="0.3"/>
    <row r="3605" s="1" customFormat="1" x14ac:dyDescent="0.3"/>
    <row r="3606" s="1" customFormat="1" x14ac:dyDescent="0.3"/>
    <row r="3607" s="1" customFormat="1" x14ac:dyDescent="0.3"/>
    <row r="3608" s="1" customFormat="1" x14ac:dyDescent="0.3"/>
    <row r="3609" s="1" customFormat="1" x14ac:dyDescent="0.3"/>
    <row r="3610" s="1" customFormat="1" x14ac:dyDescent="0.3"/>
    <row r="3611" s="1" customFormat="1" x14ac:dyDescent="0.3"/>
    <row r="3612" s="1" customFormat="1" x14ac:dyDescent="0.3"/>
    <row r="3613" s="1" customFormat="1" x14ac:dyDescent="0.3"/>
    <row r="3614" s="1" customFormat="1" x14ac:dyDescent="0.3"/>
    <row r="3615" s="1" customFormat="1" x14ac:dyDescent="0.3"/>
    <row r="3616" s="1" customFormat="1" x14ac:dyDescent="0.3"/>
    <row r="3617" s="1" customFormat="1" x14ac:dyDescent="0.3"/>
    <row r="3618" s="1" customFormat="1" x14ac:dyDescent="0.3"/>
    <row r="3619" s="1" customFormat="1" x14ac:dyDescent="0.3"/>
    <row r="3620" s="1" customFormat="1" x14ac:dyDescent="0.3"/>
    <row r="3621" s="1" customFormat="1" x14ac:dyDescent="0.3"/>
    <row r="3622" s="1" customFormat="1" x14ac:dyDescent="0.3"/>
    <row r="3623" s="1" customFormat="1" x14ac:dyDescent="0.3"/>
    <row r="3624" s="1" customFormat="1" x14ac:dyDescent="0.3"/>
    <row r="3625" s="1" customFormat="1" x14ac:dyDescent="0.3"/>
    <row r="3626" s="1" customFormat="1" x14ac:dyDescent="0.3"/>
    <row r="3627" s="1" customFormat="1" x14ac:dyDescent="0.3"/>
    <row r="3628" s="1" customFormat="1" x14ac:dyDescent="0.3"/>
    <row r="3629" s="1" customFormat="1" x14ac:dyDescent="0.3"/>
    <row r="3630" s="1" customFormat="1" x14ac:dyDescent="0.3"/>
    <row r="3631" s="1" customFormat="1" x14ac:dyDescent="0.3"/>
    <row r="3632" s="1" customFormat="1" x14ac:dyDescent="0.3"/>
    <row r="3633" s="1" customFormat="1" x14ac:dyDescent="0.3"/>
    <row r="3634" s="1" customFormat="1" x14ac:dyDescent="0.3"/>
    <row r="3635" s="1" customFormat="1" x14ac:dyDescent="0.3"/>
    <row r="3636" s="1" customFormat="1" x14ac:dyDescent="0.3"/>
    <row r="3637" s="1" customFormat="1" x14ac:dyDescent="0.3"/>
    <row r="3638" s="1" customFormat="1" x14ac:dyDescent="0.3"/>
    <row r="3639" s="1" customFormat="1" x14ac:dyDescent="0.3"/>
    <row r="3640" s="1" customFormat="1" x14ac:dyDescent="0.3"/>
    <row r="3641" s="1" customFormat="1" x14ac:dyDescent="0.3"/>
    <row r="3642" s="1" customFormat="1" x14ac:dyDescent="0.3"/>
    <row r="3643" s="1" customFormat="1" x14ac:dyDescent="0.3"/>
    <row r="3644" s="1" customFormat="1" x14ac:dyDescent="0.3"/>
    <row r="3645" s="1" customFormat="1" x14ac:dyDescent="0.3"/>
    <row r="3646" s="1" customFormat="1" x14ac:dyDescent="0.3"/>
    <row r="3647" s="1" customFormat="1" x14ac:dyDescent="0.3"/>
    <row r="3648" s="1" customFormat="1" x14ac:dyDescent="0.3"/>
    <row r="3649" s="1" customFormat="1" x14ac:dyDescent="0.3"/>
    <row r="3650" s="1" customFormat="1" x14ac:dyDescent="0.3"/>
    <row r="3651" s="1" customFormat="1" x14ac:dyDescent="0.3"/>
    <row r="3652" s="1" customFormat="1" x14ac:dyDescent="0.3"/>
    <row r="3653" s="1" customFormat="1" x14ac:dyDescent="0.3"/>
    <row r="3654" s="1" customFormat="1" x14ac:dyDescent="0.3"/>
    <row r="3655" s="1" customFormat="1" x14ac:dyDescent="0.3"/>
    <row r="3656" s="1" customFormat="1" x14ac:dyDescent="0.3"/>
    <row r="3657" s="1" customFormat="1" x14ac:dyDescent="0.3"/>
    <row r="3658" s="1" customFormat="1" x14ac:dyDescent="0.3"/>
    <row r="3659" s="1" customFormat="1" x14ac:dyDescent="0.3"/>
    <row r="3660" s="1" customFormat="1" x14ac:dyDescent="0.3"/>
    <row r="3661" s="1" customFormat="1" x14ac:dyDescent="0.3"/>
    <row r="3662" s="1" customFormat="1" x14ac:dyDescent="0.3"/>
    <row r="3663" s="1" customFormat="1" x14ac:dyDescent="0.3"/>
    <row r="3664" s="1" customFormat="1" x14ac:dyDescent="0.3"/>
    <row r="3665" s="1" customFormat="1" x14ac:dyDescent="0.3"/>
    <row r="3666" s="1" customFormat="1" x14ac:dyDescent="0.3"/>
    <row r="3667" s="1" customFormat="1" x14ac:dyDescent="0.3"/>
    <row r="3668" s="1" customFormat="1" x14ac:dyDescent="0.3"/>
    <row r="3669" s="1" customFormat="1" x14ac:dyDescent="0.3"/>
    <row r="3670" s="1" customFormat="1" x14ac:dyDescent="0.3"/>
    <row r="3671" s="1" customFormat="1" x14ac:dyDescent="0.3"/>
    <row r="3672" s="1" customFormat="1" x14ac:dyDescent="0.3"/>
    <row r="3673" s="1" customFormat="1" x14ac:dyDescent="0.3"/>
    <row r="3674" s="1" customFormat="1" x14ac:dyDescent="0.3"/>
    <row r="3675" s="1" customFormat="1" x14ac:dyDescent="0.3"/>
    <row r="3676" s="1" customFormat="1" x14ac:dyDescent="0.3"/>
    <row r="3677" s="1" customFormat="1" x14ac:dyDescent="0.3"/>
    <row r="3678" s="1" customFormat="1" x14ac:dyDescent="0.3"/>
    <row r="3679" s="1" customFormat="1" x14ac:dyDescent="0.3"/>
    <row r="3680" s="1" customFormat="1" x14ac:dyDescent="0.3"/>
    <row r="3681" s="1" customFormat="1" x14ac:dyDescent="0.3"/>
    <row r="3682" s="1" customFormat="1" x14ac:dyDescent="0.3"/>
    <row r="3683" s="1" customFormat="1" x14ac:dyDescent="0.3"/>
    <row r="3684" s="1" customFormat="1" x14ac:dyDescent="0.3"/>
    <row r="3685" s="1" customFormat="1" x14ac:dyDescent="0.3"/>
    <row r="3686" s="1" customFormat="1" x14ac:dyDescent="0.3"/>
    <row r="3687" s="1" customFormat="1" x14ac:dyDescent="0.3"/>
    <row r="3688" s="1" customFormat="1" x14ac:dyDescent="0.3"/>
    <row r="3689" s="1" customFormat="1" x14ac:dyDescent="0.3"/>
    <row r="3690" s="1" customFormat="1" x14ac:dyDescent="0.3"/>
    <row r="3691" s="1" customFormat="1" x14ac:dyDescent="0.3"/>
    <row r="3692" s="1" customFormat="1" x14ac:dyDescent="0.3"/>
    <row r="3693" s="1" customFormat="1" x14ac:dyDescent="0.3"/>
    <row r="3694" s="1" customFormat="1" x14ac:dyDescent="0.3"/>
    <row r="3695" s="1" customFormat="1" x14ac:dyDescent="0.3"/>
    <row r="3696" s="1" customFormat="1" x14ac:dyDescent="0.3"/>
    <row r="3697" s="1" customFormat="1" x14ac:dyDescent="0.3"/>
    <row r="3698" s="1" customFormat="1" x14ac:dyDescent="0.3"/>
    <row r="3699" s="1" customFormat="1" x14ac:dyDescent="0.3"/>
    <row r="3700" s="1" customFormat="1" x14ac:dyDescent="0.3"/>
    <row r="3701" s="1" customFormat="1" x14ac:dyDescent="0.3"/>
    <row r="3702" s="1" customFormat="1" x14ac:dyDescent="0.3"/>
    <row r="3703" s="1" customFormat="1" x14ac:dyDescent="0.3"/>
    <row r="3704" s="1" customFormat="1" x14ac:dyDescent="0.3"/>
    <row r="3705" s="1" customFormat="1" x14ac:dyDescent="0.3"/>
    <row r="3706" s="1" customFormat="1" x14ac:dyDescent="0.3"/>
    <row r="3707" s="1" customFormat="1" x14ac:dyDescent="0.3"/>
    <row r="3708" s="1" customFormat="1" x14ac:dyDescent="0.3"/>
    <row r="3709" s="1" customFormat="1" x14ac:dyDescent="0.3"/>
    <row r="3710" s="1" customFormat="1" x14ac:dyDescent="0.3"/>
    <row r="3711" s="1" customFormat="1" x14ac:dyDescent="0.3"/>
    <row r="3712" s="1" customFormat="1" x14ac:dyDescent="0.3"/>
    <row r="3713" s="1" customFormat="1" x14ac:dyDescent="0.3"/>
    <row r="3714" s="1" customFormat="1" x14ac:dyDescent="0.3"/>
    <row r="3715" s="1" customFormat="1" x14ac:dyDescent="0.3"/>
    <row r="3716" s="1" customFormat="1" x14ac:dyDescent="0.3"/>
    <row r="3717" s="1" customFormat="1" x14ac:dyDescent="0.3"/>
    <row r="3718" s="1" customFormat="1" x14ac:dyDescent="0.3"/>
    <row r="3719" s="1" customFormat="1" x14ac:dyDescent="0.3"/>
    <row r="3720" s="1" customFormat="1" x14ac:dyDescent="0.3"/>
    <row r="3721" s="1" customFormat="1" x14ac:dyDescent="0.3"/>
    <row r="3722" s="1" customFormat="1" x14ac:dyDescent="0.3"/>
    <row r="3723" s="1" customFormat="1" x14ac:dyDescent="0.3"/>
    <row r="3724" s="1" customFormat="1" x14ac:dyDescent="0.3"/>
    <row r="3725" s="1" customFormat="1" x14ac:dyDescent="0.3"/>
    <row r="3726" s="1" customFormat="1" x14ac:dyDescent="0.3"/>
    <row r="3727" s="1" customFormat="1" x14ac:dyDescent="0.3"/>
    <row r="3728" s="1" customFormat="1" x14ac:dyDescent="0.3"/>
    <row r="3729" s="1" customFormat="1" x14ac:dyDescent="0.3"/>
    <row r="3730" s="1" customFormat="1" x14ac:dyDescent="0.3"/>
    <row r="3731" s="1" customFormat="1" x14ac:dyDescent="0.3"/>
    <row r="3732" s="1" customFormat="1" x14ac:dyDescent="0.3"/>
    <row r="3733" s="1" customFormat="1" x14ac:dyDescent="0.3"/>
    <row r="3734" s="1" customFormat="1" x14ac:dyDescent="0.3"/>
    <row r="3735" s="1" customFormat="1" x14ac:dyDescent="0.3"/>
    <row r="3736" s="1" customFormat="1" x14ac:dyDescent="0.3"/>
    <row r="3737" s="1" customFormat="1" x14ac:dyDescent="0.3"/>
    <row r="3738" s="1" customFormat="1" x14ac:dyDescent="0.3"/>
    <row r="3739" s="1" customFormat="1" x14ac:dyDescent="0.3"/>
    <row r="3740" s="1" customFormat="1" x14ac:dyDescent="0.3"/>
    <row r="3741" s="1" customFormat="1" x14ac:dyDescent="0.3"/>
    <row r="3742" s="1" customFormat="1" x14ac:dyDescent="0.3"/>
    <row r="3743" s="1" customFormat="1" x14ac:dyDescent="0.3"/>
    <row r="3744" s="1" customFormat="1" x14ac:dyDescent="0.3"/>
    <row r="3745" s="1" customFormat="1" x14ac:dyDescent="0.3"/>
    <row r="3746" s="1" customFormat="1" x14ac:dyDescent="0.3"/>
    <row r="3747" s="1" customFormat="1" x14ac:dyDescent="0.3"/>
    <row r="3748" s="1" customFormat="1" x14ac:dyDescent="0.3"/>
    <row r="3749" s="1" customFormat="1" x14ac:dyDescent="0.3"/>
    <row r="3750" s="1" customFormat="1" x14ac:dyDescent="0.3"/>
    <row r="3751" s="1" customFormat="1" x14ac:dyDescent="0.3"/>
    <row r="3752" s="1" customFormat="1" x14ac:dyDescent="0.3"/>
    <row r="3753" s="1" customFormat="1" x14ac:dyDescent="0.3"/>
    <row r="3754" s="1" customFormat="1" x14ac:dyDescent="0.3"/>
    <row r="3755" s="1" customFormat="1" x14ac:dyDescent="0.3"/>
    <row r="3756" s="1" customFormat="1" x14ac:dyDescent="0.3"/>
    <row r="3757" s="1" customFormat="1" x14ac:dyDescent="0.3"/>
    <row r="3758" s="1" customFormat="1" x14ac:dyDescent="0.3"/>
    <row r="3759" s="1" customFormat="1" x14ac:dyDescent="0.3"/>
    <row r="3760" s="1" customFormat="1" x14ac:dyDescent="0.3"/>
    <row r="3761" s="1" customFormat="1" x14ac:dyDescent="0.3"/>
    <row r="3762" s="1" customFormat="1" x14ac:dyDescent="0.3"/>
    <row r="3763" s="1" customFormat="1" x14ac:dyDescent="0.3"/>
    <row r="3764" s="1" customFormat="1" x14ac:dyDescent="0.3"/>
    <row r="3765" s="1" customFormat="1" x14ac:dyDescent="0.3"/>
    <row r="3766" s="1" customFormat="1" x14ac:dyDescent="0.3"/>
    <row r="3767" s="1" customFormat="1" x14ac:dyDescent="0.3"/>
    <row r="3768" s="1" customFormat="1" x14ac:dyDescent="0.3"/>
    <row r="3769" s="1" customFormat="1" x14ac:dyDescent="0.3"/>
    <row r="3770" s="1" customFormat="1" x14ac:dyDescent="0.3"/>
    <row r="3771" s="1" customFormat="1" x14ac:dyDescent="0.3"/>
    <row r="3772" s="1" customFormat="1" x14ac:dyDescent="0.3"/>
    <row r="3773" s="1" customFormat="1" x14ac:dyDescent="0.3"/>
    <row r="3774" s="1" customFormat="1" x14ac:dyDescent="0.3"/>
    <row r="3775" s="1" customFormat="1" x14ac:dyDescent="0.3"/>
    <row r="3776" s="1" customFormat="1" x14ac:dyDescent="0.3"/>
    <row r="3777" s="1" customFormat="1" x14ac:dyDescent="0.3"/>
    <row r="3778" s="1" customFormat="1" x14ac:dyDescent="0.3"/>
    <row r="3779" s="1" customFormat="1" x14ac:dyDescent="0.3"/>
    <row r="3780" s="1" customFormat="1" x14ac:dyDescent="0.3"/>
    <row r="3781" s="1" customFormat="1" x14ac:dyDescent="0.3"/>
    <row r="3782" s="1" customFormat="1" x14ac:dyDescent="0.3"/>
    <row r="3783" s="1" customFormat="1" x14ac:dyDescent="0.3"/>
    <row r="3784" s="1" customFormat="1" x14ac:dyDescent="0.3"/>
    <row r="3785" s="1" customFormat="1" x14ac:dyDescent="0.3"/>
    <row r="3786" s="1" customFormat="1" x14ac:dyDescent="0.3"/>
    <row r="3787" s="1" customFormat="1" x14ac:dyDescent="0.3"/>
    <row r="3788" s="1" customFormat="1" x14ac:dyDescent="0.3"/>
    <row r="3789" s="1" customFormat="1" x14ac:dyDescent="0.3"/>
    <row r="3790" s="1" customFormat="1" x14ac:dyDescent="0.3"/>
    <row r="3791" s="1" customFormat="1" x14ac:dyDescent="0.3"/>
    <row r="3792" s="1" customFormat="1" x14ac:dyDescent="0.3"/>
    <row r="3793" s="1" customFormat="1" x14ac:dyDescent="0.3"/>
    <row r="3794" s="1" customFormat="1" x14ac:dyDescent="0.3"/>
    <row r="3795" s="1" customFormat="1" x14ac:dyDescent="0.3"/>
    <row r="3796" s="1" customFormat="1" x14ac:dyDescent="0.3"/>
    <row r="3797" s="1" customFormat="1" x14ac:dyDescent="0.3"/>
    <row r="3798" s="1" customFormat="1" x14ac:dyDescent="0.3"/>
    <row r="3799" s="1" customFormat="1" x14ac:dyDescent="0.3"/>
    <row r="3800" s="1" customFormat="1" x14ac:dyDescent="0.3"/>
    <row r="3801" s="1" customFormat="1" x14ac:dyDescent="0.3"/>
    <row r="3802" s="1" customFormat="1" x14ac:dyDescent="0.3"/>
    <row r="3803" s="1" customFormat="1" x14ac:dyDescent="0.3"/>
    <row r="3804" s="1" customFormat="1" x14ac:dyDescent="0.3"/>
    <row r="3805" s="1" customFormat="1" x14ac:dyDescent="0.3"/>
    <row r="3806" s="1" customFormat="1" x14ac:dyDescent="0.3"/>
    <row r="3807" s="1" customFormat="1" x14ac:dyDescent="0.3"/>
    <row r="3808" s="1" customFormat="1" x14ac:dyDescent="0.3"/>
    <row r="3809" s="1" customFormat="1" x14ac:dyDescent="0.3"/>
    <row r="3810" s="1" customFormat="1" x14ac:dyDescent="0.3"/>
    <row r="3811" s="1" customFormat="1" x14ac:dyDescent="0.3"/>
    <row r="3812" s="1" customFormat="1" x14ac:dyDescent="0.3"/>
    <row r="3813" s="1" customFormat="1" x14ac:dyDescent="0.3"/>
    <row r="3814" s="1" customFormat="1" x14ac:dyDescent="0.3"/>
    <row r="3815" s="1" customFormat="1" x14ac:dyDescent="0.3"/>
    <row r="3816" s="1" customFormat="1" x14ac:dyDescent="0.3"/>
    <row r="3817" s="1" customFormat="1" x14ac:dyDescent="0.3"/>
    <row r="3818" s="1" customFormat="1" x14ac:dyDescent="0.3"/>
    <row r="3819" s="1" customFormat="1" x14ac:dyDescent="0.3"/>
    <row r="3820" s="1" customFormat="1" x14ac:dyDescent="0.3"/>
    <row r="3821" s="1" customFormat="1" x14ac:dyDescent="0.3"/>
    <row r="3822" s="1" customFormat="1" x14ac:dyDescent="0.3"/>
    <row r="3823" s="1" customFormat="1" x14ac:dyDescent="0.3"/>
    <row r="3824" s="1" customFormat="1" x14ac:dyDescent="0.3"/>
    <row r="3825" s="1" customFormat="1" x14ac:dyDescent="0.3"/>
    <row r="3826" s="1" customFormat="1" x14ac:dyDescent="0.3"/>
    <row r="3827" s="1" customFormat="1" x14ac:dyDescent="0.3"/>
    <row r="3828" s="1" customFormat="1" x14ac:dyDescent="0.3"/>
    <row r="3829" s="1" customFormat="1" x14ac:dyDescent="0.3"/>
    <row r="3830" s="1" customFormat="1" x14ac:dyDescent="0.3"/>
    <row r="3831" s="1" customFormat="1" x14ac:dyDescent="0.3"/>
    <row r="3832" s="1" customFormat="1" x14ac:dyDescent="0.3"/>
    <row r="3833" s="1" customFormat="1" x14ac:dyDescent="0.3"/>
    <row r="3834" s="1" customFormat="1" x14ac:dyDescent="0.3"/>
    <row r="3835" s="1" customFormat="1" x14ac:dyDescent="0.3"/>
    <row r="3836" s="1" customFormat="1" x14ac:dyDescent="0.3"/>
    <row r="3837" s="1" customFormat="1" x14ac:dyDescent="0.3"/>
    <row r="3838" s="1" customFormat="1" x14ac:dyDescent="0.3"/>
    <row r="3839" s="1" customFormat="1" x14ac:dyDescent="0.3"/>
    <row r="3840" s="1" customFormat="1" x14ac:dyDescent="0.3"/>
    <row r="3841" s="1" customFormat="1" x14ac:dyDescent="0.3"/>
    <row r="3842" s="1" customFormat="1" x14ac:dyDescent="0.3"/>
    <row r="3843" s="1" customFormat="1" x14ac:dyDescent="0.3"/>
    <row r="3844" s="1" customFormat="1" x14ac:dyDescent="0.3"/>
    <row r="3845" s="1" customFormat="1" x14ac:dyDescent="0.3"/>
    <row r="3846" s="1" customFormat="1" x14ac:dyDescent="0.3"/>
    <row r="3847" s="1" customFormat="1" x14ac:dyDescent="0.3"/>
    <row r="3848" s="1" customFormat="1" x14ac:dyDescent="0.3"/>
    <row r="3849" s="1" customFormat="1" x14ac:dyDescent="0.3"/>
    <row r="3850" s="1" customFormat="1" x14ac:dyDescent="0.3"/>
    <row r="3851" s="1" customFormat="1" x14ac:dyDescent="0.3"/>
    <row r="3852" s="1" customFormat="1" x14ac:dyDescent="0.3"/>
    <row r="3853" s="1" customFormat="1" x14ac:dyDescent="0.3"/>
    <row r="3854" s="1" customFormat="1" x14ac:dyDescent="0.3"/>
    <row r="3855" s="1" customFormat="1" x14ac:dyDescent="0.3"/>
    <row r="3856" s="1" customFormat="1" x14ac:dyDescent="0.3"/>
    <row r="3857" s="1" customFormat="1" x14ac:dyDescent="0.3"/>
    <row r="3858" s="1" customFormat="1" x14ac:dyDescent="0.3"/>
    <row r="3859" s="1" customFormat="1" x14ac:dyDescent="0.3"/>
    <row r="3860" s="1" customFormat="1" x14ac:dyDescent="0.3"/>
    <row r="3861" s="1" customFormat="1" x14ac:dyDescent="0.3"/>
    <row r="3862" s="1" customFormat="1" x14ac:dyDescent="0.3"/>
    <row r="3863" s="1" customFormat="1" x14ac:dyDescent="0.3"/>
    <row r="3864" s="1" customFormat="1" x14ac:dyDescent="0.3"/>
    <row r="3865" s="1" customFormat="1" x14ac:dyDescent="0.3"/>
    <row r="3866" s="1" customFormat="1" x14ac:dyDescent="0.3"/>
    <row r="3867" s="1" customFormat="1" x14ac:dyDescent="0.3"/>
    <row r="3868" s="1" customFormat="1" x14ac:dyDescent="0.3"/>
    <row r="3869" s="1" customFormat="1" x14ac:dyDescent="0.3"/>
    <row r="3870" s="1" customFormat="1" x14ac:dyDescent="0.3"/>
    <row r="3871" s="1" customFormat="1" x14ac:dyDescent="0.3"/>
    <row r="3872" s="1" customFormat="1" x14ac:dyDescent="0.3"/>
    <row r="3873" s="1" customFormat="1" x14ac:dyDescent="0.3"/>
    <row r="3874" s="1" customFormat="1" x14ac:dyDescent="0.3"/>
    <row r="3875" s="1" customFormat="1" x14ac:dyDescent="0.3"/>
    <row r="3876" s="1" customFormat="1" x14ac:dyDescent="0.3"/>
    <row r="3877" s="1" customFormat="1" x14ac:dyDescent="0.3"/>
    <row r="3878" s="1" customFormat="1" x14ac:dyDescent="0.3"/>
    <row r="3879" s="1" customFormat="1" x14ac:dyDescent="0.3"/>
    <row r="3880" s="1" customFormat="1" x14ac:dyDescent="0.3"/>
    <row r="3881" s="1" customFormat="1" x14ac:dyDescent="0.3"/>
    <row r="3882" s="1" customFormat="1" x14ac:dyDescent="0.3"/>
    <row r="3883" s="1" customFormat="1" x14ac:dyDescent="0.3"/>
    <row r="3884" s="1" customFormat="1" x14ac:dyDescent="0.3"/>
    <row r="3885" s="1" customFormat="1" x14ac:dyDescent="0.3"/>
    <row r="3886" s="1" customFormat="1" x14ac:dyDescent="0.3"/>
    <row r="3887" s="1" customFormat="1" x14ac:dyDescent="0.3"/>
    <row r="3888" s="1" customFormat="1" x14ac:dyDescent="0.3"/>
    <row r="3889" s="1" customFormat="1" x14ac:dyDescent="0.3"/>
    <row r="3890" s="1" customFormat="1" x14ac:dyDescent="0.3"/>
    <row r="3891" s="1" customFormat="1" x14ac:dyDescent="0.3"/>
    <row r="3892" s="1" customFormat="1" x14ac:dyDescent="0.3"/>
    <row r="3893" s="1" customFormat="1" x14ac:dyDescent="0.3"/>
    <row r="3894" s="1" customFormat="1" x14ac:dyDescent="0.3"/>
    <row r="3895" s="1" customFormat="1" x14ac:dyDescent="0.3"/>
    <row r="3896" s="1" customFormat="1" x14ac:dyDescent="0.3"/>
    <row r="3897" s="1" customFormat="1" x14ac:dyDescent="0.3"/>
    <row r="3898" s="1" customFormat="1" x14ac:dyDescent="0.3"/>
    <row r="3899" s="1" customFormat="1" x14ac:dyDescent="0.3"/>
    <row r="3900" s="1" customFormat="1" x14ac:dyDescent="0.3"/>
    <row r="3901" s="1" customFormat="1" x14ac:dyDescent="0.3"/>
    <row r="3902" s="1" customFormat="1" x14ac:dyDescent="0.3"/>
    <row r="3903" s="1" customFormat="1" x14ac:dyDescent="0.3"/>
    <row r="3904" s="1" customFormat="1" x14ac:dyDescent="0.3"/>
    <row r="3905" s="1" customFormat="1" x14ac:dyDescent="0.3"/>
    <row r="3906" s="1" customFormat="1" x14ac:dyDescent="0.3"/>
    <row r="3907" s="1" customFormat="1" x14ac:dyDescent="0.3"/>
    <row r="3908" s="1" customFormat="1" x14ac:dyDescent="0.3"/>
    <row r="3909" s="1" customFormat="1" x14ac:dyDescent="0.3"/>
    <row r="3910" s="1" customFormat="1" x14ac:dyDescent="0.3"/>
    <row r="3911" s="1" customFormat="1" x14ac:dyDescent="0.3"/>
    <row r="3912" s="1" customFormat="1" x14ac:dyDescent="0.3"/>
    <row r="3913" s="1" customFormat="1" x14ac:dyDescent="0.3"/>
    <row r="3914" s="1" customFormat="1" x14ac:dyDescent="0.3"/>
    <row r="3915" s="1" customFormat="1" x14ac:dyDescent="0.3"/>
    <row r="3916" s="1" customFormat="1" x14ac:dyDescent="0.3"/>
    <row r="3917" s="1" customFormat="1" x14ac:dyDescent="0.3"/>
    <row r="3918" s="1" customFormat="1" x14ac:dyDescent="0.3"/>
    <row r="3919" s="1" customFormat="1" x14ac:dyDescent="0.3"/>
    <row r="3920" s="1" customFormat="1" x14ac:dyDescent="0.3"/>
    <row r="3921" s="1" customFormat="1" x14ac:dyDescent="0.3"/>
    <row r="3922" s="1" customFormat="1" x14ac:dyDescent="0.3"/>
    <row r="3923" s="1" customFormat="1" x14ac:dyDescent="0.3"/>
    <row r="3924" s="1" customFormat="1" x14ac:dyDescent="0.3"/>
    <row r="3925" s="1" customFormat="1" x14ac:dyDescent="0.3"/>
    <row r="3926" s="1" customFormat="1" x14ac:dyDescent="0.3"/>
    <row r="3927" s="1" customFormat="1" x14ac:dyDescent="0.3"/>
    <row r="3928" s="1" customFormat="1" x14ac:dyDescent="0.3"/>
    <row r="3929" s="1" customFormat="1" x14ac:dyDescent="0.3"/>
    <row r="3930" s="1" customFormat="1" x14ac:dyDescent="0.3"/>
    <row r="3931" s="1" customFormat="1" x14ac:dyDescent="0.3"/>
    <row r="3932" s="1" customFormat="1" x14ac:dyDescent="0.3"/>
    <row r="3933" s="1" customFormat="1" x14ac:dyDescent="0.3"/>
    <row r="3934" s="1" customFormat="1" x14ac:dyDescent="0.3"/>
    <row r="3935" s="1" customFormat="1" x14ac:dyDescent="0.3"/>
    <row r="3936" s="1" customFormat="1" x14ac:dyDescent="0.3"/>
    <row r="3937" s="1" customFormat="1" x14ac:dyDescent="0.3"/>
    <row r="3938" s="1" customFormat="1" x14ac:dyDescent="0.3"/>
    <row r="3939" s="1" customFormat="1" x14ac:dyDescent="0.3"/>
    <row r="3940" s="1" customFormat="1" x14ac:dyDescent="0.3"/>
    <row r="3941" s="1" customFormat="1" x14ac:dyDescent="0.3"/>
    <row r="3942" s="1" customFormat="1" x14ac:dyDescent="0.3"/>
    <row r="3943" s="1" customFormat="1" x14ac:dyDescent="0.3"/>
    <row r="3944" s="1" customFormat="1" x14ac:dyDescent="0.3"/>
    <row r="3945" s="1" customFormat="1" x14ac:dyDescent="0.3"/>
    <row r="3946" s="1" customFormat="1" x14ac:dyDescent="0.3"/>
    <row r="3947" s="1" customFormat="1" x14ac:dyDescent="0.3"/>
    <row r="3948" s="1" customFormat="1" x14ac:dyDescent="0.3"/>
    <row r="3949" s="1" customFormat="1" x14ac:dyDescent="0.3"/>
    <row r="3950" s="1" customFormat="1" x14ac:dyDescent="0.3"/>
    <row r="3951" s="1" customFormat="1" x14ac:dyDescent="0.3"/>
    <row r="3952" s="1" customFormat="1" x14ac:dyDescent="0.3"/>
    <row r="3953" s="1" customFormat="1" x14ac:dyDescent="0.3"/>
    <row r="3954" s="1" customFormat="1" x14ac:dyDescent="0.3"/>
    <row r="3955" s="1" customFormat="1" x14ac:dyDescent="0.3"/>
    <row r="3956" s="1" customFormat="1" x14ac:dyDescent="0.3"/>
    <row r="3957" s="1" customFormat="1" x14ac:dyDescent="0.3"/>
    <row r="3958" s="1" customFormat="1" x14ac:dyDescent="0.3"/>
    <row r="3959" s="1" customFormat="1" x14ac:dyDescent="0.3"/>
    <row r="3960" s="1" customFormat="1" x14ac:dyDescent="0.3"/>
    <row r="3961" s="1" customFormat="1" x14ac:dyDescent="0.3"/>
    <row r="3962" s="1" customFormat="1" x14ac:dyDescent="0.3"/>
    <row r="3963" s="1" customFormat="1" x14ac:dyDescent="0.3"/>
    <row r="3964" s="1" customFormat="1" x14ac:dyDescent="0.3"/>
    <row r="3965" s="1" customFormat="1" x14ac:dyDescent="0.3"/>
    <row r="3966" s="1" customFormat="1" x14ac:dyDescent="0.3"/>
    <row r="3967" s="1" customFormat="1" x14ac:dyDescent="0.3"/>
    <row r="3968" s="1" customFormat="1" x14ac:dyDescent="0.3"/>
    <row r="3969" s="1" customFormat="1" x14ac:dyDescent="0.3"/>
    <row r="3970" s="1" customFormat="1" x14ac:dyDescent="0.3"/>
    <row r="3971" s="1" customFormat="1" x14ac:dyDescent="0.3"/>
    <row r="3972" s="1" customFormat="1" x14ac:dyDescent="0.3"/>
    <row r="3973" s="1" customFormat="1" x14ac:dyDescent="0.3"/>
    <row r="3974" s="1" customFormat="1" x14ac:dyDescent="0.3"/>
    <row r="3975" s="1" customFormat="1" x14ac:dyDescent="0.3"/>
    <row r="3976" s="1" customFormat="1" x14ac:dyDescent="0.3"/>
    <row r="3977" s="1" customFormat="1" x14ac:dyDescent="0.3"/>
    <row r="3978" s="1" customFormat="1" x14ac:dyDescent="0.3"/>
    <row r="3979" s="1" customFormat="1" x14ac:dyDescent="0.3"/>
    <row r="3980" s="1" customFormat="1" x14ac:dyDescent="0.3"/>
    <row r="3981" s="1" customFormat="1" x14ac:dyDescent="0.3"/>
    <row r="3982" s="1" customFormat="1" x14ac:dyDescent="0.3"/>
    <row r="3983" s="1" customFormat="1" x14ac:dyDescent="0.3"/>
    <row r="3984" s="1" customFormat="1" x14ac:dyDescent="0.3"/>
    <row r="3985" s="1" customFormat="1" x14ac:dyDescent="0.3"/>
    <row r="3986" s="1" customFormat="1" x14ac:dyDescent="0.3"/>
    <row r="3987" s="1" customFormat="1" x14ac:dyDescent="0.3"/>
    <row r="3988" s="1" customFormat="1" x14ac:dyDescent="0.3"/>
    <row r="3989" s="1" customFormat="1" x14ac:dyDescent="0.3"/>
    <row r="3990" s="1" customFormat="1" x14ac:dyDescent="0.3"/>
    <row r="3991" s="1" customFormat="1" x14ac:dyDescent="0.3"/>
    <row r="3992" s="1" customFormat="1" x14ac:dyDescent="0.3"/>
    <row r="3993" s="1" customFormat="1" x14ac:dyDescent="0.3"/>
    <row r="3994" s="1" customFormat="1" x14ac:dyDescent="0.3"/>
    <row r="3995" s="1" customFormat="1" x14ac:dyDescent="0.3"/>
    <row r="3996" s="1" customFormat="1" x14ac:dyDescent="0.3"/>
    <row r="3997" s="1" customFormat="1" x14ac:dyDescent="0.3"/>
    <row r="3998" s="1" customFormat="1" x14ac:dyDescent="0.3"/>
    <row r="3999" s="1" customFormat="1" x14ac:dyDescent="0.3"/>
    <row r="4000" s="1" customFormat="1" x14ac:dyDescent="0.3"/>
    <row r="4001" s="1" customFormat="1" x14ac:dyDescent="0.3"/>
    <row r="4002" s="1" customFormat="1" x14ac:dyDescent="0.3"/>
    <row r="4003" s="1" customFormat="1" x14ac:dyDescent="0.3"/>
    <row r="4004" s="1" customFormat="1" x14ac:dyDescent="0.3"/>
    <row r="4005" s="1" customFormat="1" x14ac:dyDescent="0.3"/>
    <row r="4006" s="1" customFormat="1" x14ac:dyDescent="0.3"/>
    <row r="4007" s="1" customFormat="1" x14ac:dyDescent="0.3"/>
    <row r="4008" s="1" customFormat="1" x14ac:dyDescent="0.3"/>
    <row r="4009" s="1" customFormat="1" x14ac:dyDescent="0.3"/>
    <row r="4010" s="1" customFormat="1" x14ac:dyDescent="0.3"/>
    <row r="4011" s="1" customFormat="1" x14ac:dyDescent="0.3"/>
    <row r="4012" s="1" customFormat="1" x14ac:dyDescent="0.3"/>
    <row r="4013" s="1" customFormat="1" x14ac:dyDescent="0.3"/>
    <row r="4014" s="1" customFormat="1" x14ac:dyDescent="0.3"/>
    <row r="4015" s="1" customFormat="1" x14ac:dyDescent="0.3"/>
    <row r="4016" s="1" customFormat="1" x14ac:dyDescent="0.3"/>
    <row r="4017" s="1" customFormat="1" x14ac:dyDescent="0.3"/>
    <row r="4018" s="1" customFormat="1" x14ac:dyDescent="0.3"/>
    <row r="4019" s="1" customFormat="1" x14ac:dyDescent="0.3"/>
    <row r="4020" s="1" customFormat="1" x14ac:dyDescent="0.3"/>
    <row r="4021" s="1" customFormat="1" x14ac:dyDescent="0.3"/>
    <row r="4022" s="1" customFormat="1" x14ac:dyDescent="0.3"/>
    <row r="4023" s="1" customFormat="1" x14ac:dyDescent="0.3"/>
    <row r="4024" s="1" customFormat="1" x14ac:dyDescent="0.3"/>
    <row r="4025" s="1" customFormat="1" x14ac:dyDescent="0.3"/>
    <row r="4026" s="1" customFormat="1" x14ac:dyDescent="0.3"/>
    <row r="4027" s="1" customFormat="1" x14ac:dyDescent="0.3"/>
    <row r="4028" s="1" customFormat="1" x14ac:dyDescent="0.3"/>
    <row r="4029" s="1" customFormat="1" x14ac:dyDescent="0.3"/>
    <row r="4030" s="1" customFormat="1" x14ac:dyDescent="0.3"/>
    <row r="4031" s="1" customFormat="1" x14ac:dyDescent="0.3"/>
    <row r="4032" s="1" customFormat="1" x14ac:dyDescent="0.3"/>
    <row r="4033" s="1" customFormat="1" x14ac:dyDescent="0.3"/>
    <row r="4034" s="1" customFormat="1" x14ac:dyDescent="0.3"/>
    <row r="4035" s="1" customFormat="1" x14ac:dyDescent="0.3"/>
    <row r="4036" s="1" customFormat="1" x14ac:dyDescent="0.3"/>
    <row r="4037" s="1" customFormat="1" x14ac:dyDescent="0.3"/>
    <row r="4038" s="1" customFormat="1" x14ac:dyDescent="0.3"/>
    <row r="4039" s="1" customFormat="1" x14ac:dyDescent="0.3"/>
    <row r="4040" s="1" customFormat="1" x14ac:dyDescent="0.3"/>
    <row r="4041" s="1" customFormat="1" x14ac:dyDescent="0.3"/>
    <row r="4042" s="1" customFormat="1" x14ac:dyDescent="0.3"/>
    <row r="4043" s="1" customFormat="1" x14ac:dyDescent="0.3"/>
    <row r="4044" s="1" customFormat="1" x14ac:dyDescent="0.3"/>
    <row r="4045" s="1" customFormat="1" x14ac:dyDescent="0.3"/>
    <row r="4046" s="1" customFormat="1" x14ac:dyDescent="0.3"/>
    <row r="4047" s="1" customFormat="1" x14ac:dyDescent="0.3"/>
    <row r="4048" s="1" customFormat="1" x14ac:dyDescent="0.3"/>
    <row r="4049" s="1" customFormat="1" x14ac:dyDescent="0.3"/>
    <row r="4050" s="1" customFormat="1" x14ac:dyDescent="0.3"/>
    <row r="4051" s="1" customFormat="1" x14ac:dyDescent="0.3"/>
    <row r="4052" s="1" customFormat="1" x14ac:dyDescent="0.3"/>
    <row r="4053" s="1" customFormat="1" x14ac:dyDescent="0.3"/>
    <row r="4054" s="1" customFormat="1" x14ac:dyDescent="0.3"/>
    <row r="4055" s="1" customFormat="1" x14ac:dyDescent="0.3"/>
    <row r="4056" s="1" customFormat="1" x14ac:dyDescent="0.3"/>
    <row r="4057" s="1" customFormat="1" x14ac:dyDescent="0.3"/>
    <row r="4058" s="1" customFormat="1" x14ac:dyDescent="0.3"/>
    <row r="4059" s="1" customFormat="1" x14ac:dyDescent="0.3"/>
    <row r="4060" s="1" customFormat="1" x14ac:dyDescent="0.3"/>
    <row r="4061" s="1" customFormat="1" x14ac:dyDescent="0.3"/>
    <row r="4062" s="1" customFormat="1" x14ac:dyDescent="0.3"/>
    <row r="4063" s="1" customFormat="1" x14ac:dyDescent="0.3"/>
    <row r="4064" s="1" customFormat="1" x14ac:dyDescent="0.3"/>
    <row r="4065" s="1" customFormat="1" x14ac:dyDescent="0.3"/>
    <row r="4066" s="1" customFormat="1" x14ac:dyDescent="0.3"/>
    <row r="4067" s="1" customFormat="1" x14ac:dyDescent="0.3"/>
    <row r="4068" s="1" customFormat="1" x14ac:dyDescent="0.3"/>
    <row r="4069" s="1" customFormat="1" x14ac:dyDescent="0.3"/>
    <row r="4070" s="1" customFormat="1" x14ac:dyDescent="0.3"/>
    <row r="4071" s="1" customFormat="1" x14ac:dyDescent="0.3"/>
    <row r="4072" s="1" customFormat="1" x14ac:dyDescent="0.3"/>
    <row r="4073" s="1" customFormat="1" x14ac:dyDescent="0.3"/>
    <row r="4074" s="1" customFormat="1" x14ac:dyDescent="0.3"/>
    <row r="4075" s="1" customFormat="1" x14ac:dyDescent="0.3"/>
    <row r="4076" s="1" customFormat="1" x14ac:dyDescent="0.3"/>
    <row r="4077" s="1" customFormat="1" x14ac:dyDescent="0.3"/>
    <row r="4078" s="1" customFormat="1" x14ac:dyDescent="0.3"/>
    <row r="4079" s="1" customFormat="1" x14ac:dyDescent="0.3"/>
    <row r="4080" s="1" customFormat="1" x14ac:dyDescent="0.3"/>
    <row r="4081" s="1" customFormat="1" x14ac:dyDescent="0.3"/>
    <row r="4082" s="1" customFormat="1" x14ac:dyDescent="0.3"/>
    <row r="4083" s="1" customFormat="1" x14ac:dyDescent="0.3"/>
    <row r="4084" s="1" customFormat="1" x14ac:dyDescent="0.3"/>
    <row r="4085" s="1" customFormat="1" x14ac:dyDescent="0.3"/>
    <row r="4086" s="1" customFormat="1" x14ac:dyDescent="0.3"/>
    <row r="4087" s="1" customFormat="1" x14ac:dyDescent="0.3"/>
    <row r="4088" s="1" customFormat="1" x14ac:dyDescent="0.3"/>
    <row r="4089" s="1" customFormat="1" x14ac:dyDescent="0.3"/>
    <row r="4090" s="1" customFormat="1" x14ac:dyDescent="0.3"/>
    <row r="4091" s="1" customFormat="1" x14ac:dyDescent="0.3"/>
    <row r="4092" s="1" customFormat="1" x14ac:dyDescent="0.3"/>
    <row r="4093" s="1" customFormat="1" x14ac:dyDescent="0.3"/>
    <row r="4094" s="1" customFormat="1" x14ac:dyDescent="0.3"/>
    <row r="4095" s="1" customFormat="1" x14ac:dyDescent="0.3"/>
    <row r="4096" s="1" customFormat="1" x14ac:dyDescent="0.3"/>
    <row r="4097" s="1" customFormat="1" x14ac:dyDescent="0.3"/>
    <row r="4098" s="1" customFormat="1" x14ac:dyDescent="0.3"/>
    <row r="4099" s="1" customFormat="1" x14ac:dyDescent="0.3"/>
    <row r="4100" s="1" customFormat="1" x14ac:dyDescent="0.3"/>
    <row r="4101" s="1" customFormat="1" x14ac:dyDescent="0.3"/>
    <row r="4102" s="1" customFormat="1" x14ac:dyDescent="0.3"/>
    <row r="4103" s="1" customFormat="1" x14ac:dyDescent="0.3"/>
    <row r="4104" s="1" customFormat="1" x14ac:dyDescent="0.3"/>
    <row r="4105" s="1" customFormat="1" x14ac:dyDescent="0.3"/>
    <row r="4106" s="1" customFormat="1" x14ac:dyDescent="0.3"/>
    <row r="4107" s="1" customFormat="1" x14ac:dyDescent="0.3"/>
    <row r="4108" s="1" customFormat="1" x14ac:dyDescent="0.3"/>
    <row r="4109" s="1" customFormat="1" x14ac:dyDescent="0.3"/>
    <row r="4110" s="1" customFormat="1" x14ac:dyDescent="0.3"/>
    <row r="4111" s="1" customFormat="1" x14ac:dyDescent="0.3"/>
    <row r="4112" s="1" customFormat="1" x14ac:dyDescent="0.3"/>
    <row r="4113" s="1" customFormat="1" x14ac:dyDescent="0.3"/>
    <row r="4114" s="1" customFormat="1" x14ac:dyDescent="0.3"/>
    <row r="4115" s="1" customFormat="1" x14ac:dyDescent="0.3"/>
    <row r="4116" s="1" customFormat="1" x14ac:dyDescent="0.3"/>
    <row r="4117" s="1" customFormat="1" x14ac:dyDescent="0.3"/>
    <row r="4118" s="1" customFormat="1" x14ac:dyDescent="0.3"/>
    <row r="4119" s="1" customFormat="1" x14ac:dyDescent="0.3"/>
    <row r="4120" s="1" customFormat="1" x14ac:dyDescent="0.3"/>
    <row r="4121" s="1" customFormat="1" x14ac:dyDescent="0.3"/>
    <row r="4122" s="1" customFormat="1" x14ac:dyDescent="0.3"/>
    <row r="4123" s="1" customFormat="1" x14ac:dyDescent="0.3"/>
    <row r="4124" s="1" customFormat="1" x14ac:dyDescent="0.3"/>
    <row r="4125" s="1" customFormat="1" x14ac:dyDescent="0.3"/>
    <row r="4126" s="1" customFormat="1" x14ac:dyDescent="0.3"/>
    <row r="4127" s="1" customFormat="1" x14ac:dyDescent="0.3"/>
    <row r="4128" s="1" customFormat="1" x14ac:dyDescent="0.3"/>
    <row r="4129" s="1" customFormat="1" x14ac:dyDescent="0.3"/>
    <row r="4130" s="1" customFormat="1" x14ac:dyDescent="0.3"/>
    <row r="4131" s="1" customFormat="1" x14ac:dyDescent="0.3"/>
    <row r="4132" s="1" customFormat="1" x14ac:dyDescent="0.3"/>
    <row r="4133" s="1" customFormat="1" x14ac:dyDescent="0.3"/>
    <row r="4134" s="1" customFormat="1" x14ac:dyDescent="0.3"/>
    <row r="4135" s="1" customFormat="1" x14ac:dyDescent="0.3"/>
    <row r="4136" s="1" customFormat="1" x14ac:dyDescent="0.3"/>
    <row r="4137" s="1" customFormat="1" x14ac:dyDescent="0.3"/>
    <row r="4138" s="1" customFormat="1" x14ac:dyDescent="0.3"/>
    <row r="4139" s="1" customFormat="1" x14ac:dyDescent="0.3"/>
    <row r="4140" s="1" customFormat="1" x14ac:dyDescent="0.3"/>
    <row r="4141" s="1" customFormat="1" x14ac:dyDescent="0.3"/>
    <row r="4142" s="1" customFormat="1" x14ac:dyDescent="0.3"/>
    <row r="4143" s="1" customFormat="1" x14ac:dyDescent="0.3"/>
    <row r="4144" s="1" customFormat="1" x14ac:dyDescent="0.3"/>
    <row r="4145" s="1" customFormat="1" x14ac:dyDescent="0.3"/>
    <row r="4146" s="1" customFormat="1" x14ac:dyDescent="0.3"/>
    <row r="4147" s="1" customFormat="1" x14ac:dyDescent="0.3"/>
    <row r="4148" s="1" customFormat="1" x14ac:dyDescent="0.3"/>
    <row r="4149" s="1" customFormat="1" x14ac:dyDescent="0.3"/>
    <row r="4150" s="1" customFormat="1" x14ac:dyDescent="0.3"/>
    <row r="4151" s="1" customFormat="1" x14ac:dyDescent="0.3"/>
    <row r="4152" s="1" customFormat="1" x14ac:dyDescent="0.3"/>
    <row r="4153" s="1" customFormat="1" x14ac:dyDescent="0.3"/>
    <row r="4154" s="1" customFormat="1" x14ac:dyDescent="0.3"/>
    <row r="4155" s="1" customFormat="1" x14ac:dyDescent="0.3"/>
    <row r="4156" s="1" customFormat="1" x14ac:dyDescent="0.3"/>
    <row r="4157" s="1" customFormat="1" x14ac:dyDescent="0.3"/>
    <row r="4158" s="1" customFormat="1" x14ac:dyDescent="0.3"/>
    <row r="4159" s="1" customFormat="1" x14ac:dyDescent="0.3"/>
    <row r="4160" s="1" customFormat="1" x14ac:dyDescent="0.3"/>
    <row r="4161" s="1" customFormat="1" x14ac:dyDescent="0.3"/>
    <row r="4162" s="1" customFormat="1" x14ac:dyDescent="0.3"/>
    <row r="4163" s="1" customFormat="1" x14ac:dyDescent="0.3"/>
    <row r="4164" s="1" customFormat="1" x14ac:dyDescent="0.3"/>
    <row r="4165" s="1" customFormat="1" x14ac:dyDescent="0.3"/>
    <row r="4166" s="1" customFormat="1" x14ac:dyDescent="0.3"/>
    <row r="4167" s="1" customFormat="1" x14ac:dyDescent="0.3"/>
    <row r="4168" s="1" customFormat="1" x14ac:dyDescent="0.3"/>
    <row r="4169" s="1" customFormat="1" x14ac:dyDescent="0.3"/>
    <row r="4170" s="1" customFormat="1" x14ac:dyDescent="0.3"/>
    <row r="4171" s="1" customFormat="1" x14ac:dyDescent="0.3"/>
    <row r="4172" s="1" customFormat="1" x14ac:dyDescent="0.3"/>
    <row r="4173" s="1" customFormat="1" x14ac:dyDescent="0.3"/>
    <row r="4174" s="1" customFormat="1" x14ac:dyDescent="0.3"/>
    <row r="4175" s="1" customFormat="1" x14ac:dyDescent="0.3"/>
    <row r="4176" s="1" customFormat="1" x14ac:dyDescent="0.3"/>
    <row r="4177" s="1" customFormat="1" x14ac:dyDescent="0.3"/>
    <row r="4178" s="1" customFormat="1" x14ac:dyDescent="0.3"/>
    <row r="4179" s="1" customFormat="1" x14ac:dyDescent="0.3"/>
    <row r="4180" s="1" customFormat="1" x14ac:dyDescent="0.3"/>
    <row r="4181" s="1" customFormat="1" x14ac:dyDescent="0.3"/>
    <row r="4182" s="1" customFormat="1" x14ac:dyDescent="0.3"/>
    <row r="4183" s="1" customFormat="1" x14ac:dyDescent="0.3"/>
    <row r="4184" s="1" customFormat="1" x14ac:dyDescent="0.3"/>
    <row r="4185" s="1" customFormat="1" x14ac:dyDescent="0.3"/>
    <row r="4186" s="1" customFormat="1" x14ac:dyDescent="0.3"/>
    <row r="4187" s="1" customFormat="1" x14ac:dyDescent="0.3"/>
    <row r="4188" s="1" customFormat="1" x14ac:dyDescent="0.3"/>
    <row r="4189" s="1" customFormat="1" x14ac:dyDescent="0.3"/>
    <row r="4190" s="1" customFormat="1" x14ac:dyDescent="0.3"/>
    <row r="4191" s="1" customFormat="1" x14ac:dyDescent="0.3"/>
    <row r="4192" s="1" customFormat="1" x14ac:dyDescent="0.3"/>
    <row r="4193" s="1" customFormat="1" x14ac:dyDescent="0.3"/>
    <row r="4194" s="1" customFormat="1" x14ac:dyDescent="0.3"/>
    <row r="4195" s="1" customFormat="1" x14ac:dyDescent="0.3"/>
    <row r="4196" s="1" customFormat="1" x14ac:dyDescent="0.3"/>
    <row r="4197" s="1" customFormat="1" x14ac:dyDescent="0.3"/>
    <row r="4198" s="1" customFormat="1" x14ac:dyDescent="0.3"/>
    <row r="4199" s="1" customFormat="1" x14ac:dyDescent="0.3"/>
    <row r="4200" s="1" customFormat="1" x14ac:dyDescent="0.3"/>
    <row r="4201" s="1" customFormat="1" x14ac:dyDescent="0.3"/>
    <row r="4202" s="1" customFormat="1" x14ac:dyDescent="0.3"/>
    <row r="4203" s="1" customFormat="1" x14ac:dyDescent="0.3"/>
    <row r="4204" s="1" customFormat="1" x14ac:dyDescent="0.3"/>
    <row r="4205" s="1" customFormat="1" x14ac:dyDescent="0.3"/>
    <row r="4206" s="1" customFormat="1" x14ac:dyDescent="0.3"/>
    <row r="4207" s="1" customFormat="1" x14ac:dyDescent="0.3"/>
    <row r="4208" s="1" customFormat="1" x14ac:dyDescent="0.3"/>
    <row r="4209" s="1" customFormat="1" x14ac:dyDescent="0.3"/>
    <row r="4210" s="1" customFormat="1" x14ac:dyDescent="0.3"/>
    <row r="4211" s="1" customFormat="1" x14ac:dyDescent="0.3"/>
    <row r="4212" s="1" customFormat="1" x14ac:dyDescent="0.3"/>
    <row r="4213" s="1" customFormat="1" x14ac:dyDescent="0.3"/>
    <row r="4214" s="1" customFormat="1" x14ac:dyDescent="0.3"/>
    <row r="4215" s="1" customFormat="1" x14ac:dyDescent="0.3"/>
    <row r="4216" s="1" customFormat="1" x14ac:dyDescent="0.3"/>
    <row r="4217" s="1" customFormat="1" x14ac:dyDescent="0.3"/>
    <row r="4218" s="1" customFormat="1" x14ac:dyDescent="0.3"/>
    <row r="4219" s="1" customFormat="1" x14ac:dyDescent="0.3"/>
    <row r="4220" s="1" customFormat="1" x14ac:dyDescent="0.3"/>
    <row r="4221" s="1" customFormat="1" x14ac:dyDescent="0.3"/>
    <row r="4222" s="1" customFormat="1" x14ac:dyDescent="0.3"/>
    <row r="4223" s="1" customFormat="1" x14ac:dyDescent="0.3"/>
    <row r="4224" s="1" customFormat="1" x14ac:dyDescent="0.3"/>
    <row r="4225" s="1" customFormat="1" x14ac:dyDescent="0.3"/>
    <row r="4226" s="1" customFormat="1" x14ac:dyDescent="0.3"/>
    <row r="4227" s="1" customFormat="1" x14ac:dyDescent="0.3"/>
    <row r="4228" s="1" customFormat="1" x14ac:dyDescent="0.3"/>
    <row r="4229" s="1" customFormat="1" x14ac:dyDescent="0.3"/>
    <row r="4230" s="1" customFormat="1" x14ac:dyDescent="0.3"/>
    <row r="4231" s="1" customFormat="1" x14ac:dyDescent="0.3"/>
    <row r="4232" s="1" customFormat="1" x14ac:dyDescent="0.3"/>
    <row r="4233" s="1" customFormat="1" x14ac:dyDescent="0.3"/>
    <row r="4234" s="1" customFormat="1" x14ac:dyDescent="0.3"/>
    <row r="4235" s="1" customFormat="1" x14ac:dyDescent="0.3"/>
    <row r="4236" s="1" customFormat="1" x14ac:dyDescent="0.3"/>
    <row r="4237" s="1" customFormat="1" x14ac:dyDescent="0.3"/>
    <row r="4238" s="1" customFormat="1" x14ac:dyDescent="0.3"/>
    <row r="4239" s="1" customFormat="1" x14ac:dyDescent="0.3"/>
    <row r="4240" s="1" customFormat="1" x14ac:dyDescent="0.3"/>
    <row r="4241" s="1" customFormat="1" x14ac:dyDescent="0.3"/>
    <row r="4242" s="1" customFormat="1" x14ac:dyDescent="0.3"/>
    <row r="4243" s="1" customFormat="1" x14ac:dyDescent="0.3"/>
    <row r="4244" s="1" customFormat="1" x14ac:dyDescent="0.3"/>
    <row r="4245" s="1" customFormat="1" x14ac:dyDescent="0.3"/>
    <row r="4246" s="1" customFormat="1" x14ac:dyDescent="0.3"/>
    <row r="4247" s="1" customFormat="1" x14ac:dyDescent="0.3"/>
    <row r="4248" s="1" customFormat="1" x14ac:dyDescent="0.3"/>
    <row r="4249" s="1" customFormat="1" x14ac:dyDescent="0.3"/>
    <row r="4250" s="1" customFormat="1" x14ac:dyDescent="0.3"/>
    <row r="4251" s="1" customFormat="1" x14ac:dyDescent="0.3"/>
    <row r="4252" s="1" customFormat="1" x14ac:dyDescent="0.3"/>
    <row r="4253" s="1" customFormat="1" x14ac:dyDescent="0.3"/>
    <row r="4254" s="1" customFormat="1" x14ac:dyDescent="0.3"/>
    <row r="4255" s="1" customFormat="1" x14ac:dyDescent="0.3"/>
    <row r="4256" s="1" customFormat="1" x14ac:dyDescent="0.3"/>
    <row r="4257" s="1" customFormat="1" x14ac:dyDescent="0.3"/>
    <row r="4258" s="1" customFormat="1" x14ac:dyDescent="0.3"/>
    <row r="4259" s="1" customFormat="1" x14ac:dyDescent="0.3"/>
    <row r="4260" s="1" customFormat="1" x14ac:dyDescent="0.3"/>
    <row r="4261" s="1" customFormat="1" x14ac:dyDescent="0.3"/>
    <row r="4262" s="1" customFormat="1" x14ac:dyDescent="0.3"/>
    <row r="4263" s="1" customFormat="1" x14ac:dyDescent="0.3"/>
    <row r="4264" s="1" customFormat="1" x14ac:dyDescent="0.3"/>
    <row r="4265" s="1" customFormat="1" x14ac:dyDescent="0.3"/>
    <row r="4266" s="1" customFormat="1" x14ac:dyDescent="0.3"/>
    <row r="4267" s="1" customFormat="1" x14ac:dyDescent="0.3"/>
    <row r="4268" s="1" customFormat="1" x14ac:dyDescent="0.3"/>
    <row r="4269" s="1" customFormat="1" x14ac:dyDescent="0.3"/>
    <row r="4270" s="1" customFormat="1" x14ac:dyDescent="0.3"/>
    <row r="4271" s="1" customFormat="1" x14ac:dyDescent="0.3"/>
    <row r="4272" s="1" customFormat="1" x14ac:dyDescent="0.3"/>
    <row r="4273" s="1" customFormat="1" x14ac:dyDescent="0.3"/>
    <row r="4274" s="1" customFormat="1" x14ac:dyDescent="0.3"/>
    <row r="4275" s="1" customFormat="1" x14ac:dyDescent="0.3"/>
    <row r="4276" s="1" customFormat="1" x14ac:dyDescent="0.3"/>
    <row r="4277" s="1" customFormat="1" x14ac:dyDescent="0.3"/>
    <row r="4278" s="1" customFormat="1" x14ac:dyDescent="0.3"/>
    <row r="4279" s="1" customFormat="1" x14ac:dyDescent="0.3"/>
    <row r="4280" s="1" customFormat="1" x14ac:dyDescent="0.3"/>
    <row r="4281" s="1" customFormat="1" x14ac:dyDescent="0.3"/>
    <row r="4282" s="1" customFormat="1" x14ac:dyDescent="0.3"/>
    <row r="4283" s="1" customFormat="1" x14ac:dyDescent="0.3"/>
    <row r="4284" s="1" customFormat="1" x14ac:dyDescent="0.3"/>
    <row r="4285" s="1" customFormat="1" x14ac:dyDescent="0.3"/>
    <row r="4286" s="1" customFormat="1" x14ac:dyDescent="0.3"/>
    <row r="4287" s="1" customFormat="1" x14ac:dyDescent="0.3"/>
    <row r="4288" s="1" customFormat="1" x14ac:dyDescent="0.3"/>
    <row r="4289" s="1" customFormat="1" x14ac:dyDescent="0.3"/>
    <row r="4290" s="1" customFormat="1" x14ac:dyDescent="0.3"/>
    <row r="4291" s="1" customFormat="1" x14ac:dyDescent="0.3"/>
    <row r="4292" s="1" customFormat="1" x14ac:dyDescent="0.3"/>
    <row r="4293" s="1" customFormat="1" x14ac:dyDescent="0.3"/>
    <row r="4294" s="1" customFormat="1" x14ac:dyDescent="0.3"/>
    <row r="4295" s="1" customFormat="1" x14ac:dyDescent="0.3"/>
    <row r="4296" s="1" customFormat="1" x14ac:dyDescent="0.3"/>
    <row r="4297" s="1" customFormat="1" x14ac:dyDescent="0.3"/>
    <row r="4298" s="1" customFormat="1" x14ac:dyDescent="0.3"/>
    <row r="4299" s="1" customFormat="1" x14ac:dyDescent="0.3"/>
    <row r="4300" s="1" customFormat="1" x14ac:dyDescent="0.3"/>
    <row r="4301" s="1" customFormat="1" x14ac:dyDescent="0.3"/>
    <row r="4302" s="1" customFormat="1" x14ac:dyDescent="0.3"/>
    <row r="4303" s="1" customFormat="1" x14ac:dyDescent="0.3"/>
    <row r="4304" s="1" customFormat="1" x14ac:dyDescent="0.3"/>
    <row r="4305" s="1" customFormat="1" x14ac:dyDescent="0.3"/>
    <row r="4306" s="1" customFormat="1" x14ac:dyDescent="0.3"/>
    <row r="4307" s="1" customFormat="1" x14ac:dyDescent="0.3"/>
    <row r="4308" s="1" customFormat="1" x14ac:dyDescent="0.3"/>
    <row r="4309" s="1" customFormat="1" x14ac:dyDescent="0.3"/>
    <row r="4310" s="1" customFormat="1" x14ac:dyDescent="0.3"/>
    <row r="4311" s="1" customFormat="1" x14ac:dyDescent="0.3"/>
    <row r="4312" s="1" customFormat="1" x14ac:dyDescent="0.3"/>
    <row r="4313" s="1" customFormat="1" x14ac:dyDescent="0.3"/>
    <row r="4314" s="1" customFormat="1" x14ac:dyDescent="0.3"/>
    <row r="4315" s="1" customFormat="1" x14ac:dyDescent="0.3"/>
    <row r="4316" s="1" customFormat="1" x14ac:dyDescent="0.3"/>
    <row r="4317" s="1" customFormat="1" x14ac:dyDescent="0.3"/>
    <row r="4318" s="1" customFormat="1" x14ac:dyDescent="0.3"/>
    <row r="4319" s="1" customFormat="1" x14ac:dyDescent="0.3"/>
    <row r="4320" s="1" customFormat="1" x14ac:dyDescent="0.3"/>
    <row r="4321" s="1" customFormat="1" x14ac:dyDescent="0.3"/>
    <row r="4322" s="1" customFormat="1" x14ac:dyDescent="0.3"/>
    <row r="4323" s="1" customFormat="1" x14ac:dyDescent="0.3"/>
    <row r="4324" s="1" customFormat="1" x14ac:dyDescent="0.3"/>
    <row r="4325" s="1" customFormat="1" x14ac:dyDescent="0.3"/>
    <row r="4326" s="1" customFormat="1" x14ac:dyDescent="0.3"/>
    <row r="4327" s="1" customFormat="1" x14ac:dyDescent="0.3"/>
    <row r="4328" s="1" customFormat="1" x14ac:dyDescent="0.3"/>
    <row r="4329" s="1" customFormat="1" x14ac:dyDescent="0.3"/>
    <row r="4330" s="1" customFormat="1" x14ac:dyDescent="0.3"/>
    <row r="4331" s="1" customFormat="1" x14ac:dyDescent="0.3"/>
    <row r="4332" s="1" customFormat="1" x14ac:dyDescent="0.3"/>
    <row r="4333" s="1" customFormat="1" x14ac:dyDescent="0.3"/>
    <row r="4334" s="1" customFormat="1" x14ac:dyDescent="0.3"/>
    <row r="4335" s="1" customFormat="1" x14ac:dyDescent="0.3"/>
    <row r="4336" s="1" customFormat="1" x14ac:dyDescent="0.3"/>
    <row r="4337" s="1" customFormat="1" x14ac:dyDescent="0.3"/>
    <row r="4338" s="1" customFormat="1" x14ac:dyDescent="0.3"/>
    <row r="4339" s="1" customFormat="1" x14ac:dyDescent="0.3"/>
    <row r="4340" s="1" customFormat="1" x14ac:dyDescent="0.3"/>
    <row r="4341" s="1" customFormat="1" x14ac:dyDescent="0.3"/>
    <row r="4342" s="1" customFormat="1" x14ac:dyDescent="0.3"/>
    <row r="4343" s="1" customFormat="1" x14ac:dyDescent="0.3"/>
    <row r="4344" s="1" customFormat="1" x14ac:dyDescent="0.3"/>
    <row r="4345" s="1" customFormat="1" x14ac:dyDescent="0.3"/>
    <row r="4346" s="1" customFormat="1" x14ac:dyDescent="0.3"/>
    <row r="4347" s="1" customFormat="1" x14ac:dyDescent="0.3"/>
    <row r="4348" s="1" customFormat="1" x14ac:dyDescent="0.3"/>
    <row r="4349" s="1" customFormat="1" x14ac:dyDescent="0.3"/>
    <row r="4350" s="1" customFormat="1" x14ac:dyDescent="0.3"/>
    <row r="4351" s="1" customFormat="1" x14ac:dyDescent="0.3"/>
    <row r="4352" s="1" customFormat="1" x14ac:dyDescent="0.3"/>
    <row r="4353" s="1" customFormat="1" x14ac:dyDescent="0.3"/>
    <row r="4354" s="1" customFormat="1" x14ac:dyDescent="0.3"/>
    <row r="4355" s="1" customFormat="1" x14ac:dyDescent="0.3"/>
    <row r="4356" s="1" customFormat="1" x14ac:dyDescent="0.3"/>
    <row r="4357" s="1" customFormat="1" x14ac:dyDescent="0.3"/>
    <row r="4358" s="1" customFormat="1" x14ac:dyDescent="0.3"/>
    <row r="4359" s="1" customFormat="1" x14ac:dyDescent="0.3"/>
    <row r="4360" s="1" customFormat="1" x14ac:dyDescent="0.3"/>
    <row r="4361" s="1" customFormat="1" x14ac:dyDescent="0.3"/>
    <row r="4362" s="1" customFormat="1" x14ac:dyDescent="0.3"/>
    <row r="4363" s="1" customFormat="1" x14ac:dyDescent="0.3"/>
    <row r="4364" s="1" customFormat="1" x14ac:dyDescent="0.3"/>
    <row r="4365" s="1" customFormat="1" x14ac:dyDescent="0.3"/>
    <row r="4366" s="1" customFormat="1" x14ac:dyDescent="0.3"/>
    <row r="4367" s="1" customFormat="1" x14ac:dyDescent="0.3"/>
    <row r="4368" s="1" customFormat="1" x14ac:dyDescent="0.3"/>
    <row r="4369" s="1" customFormat="1" x14ac:dyDescent="0.3"/>
    <row r="4370" s="1" customFormat="1" x14ac:dyDescent="0.3"/>
    <row r="4371" s="1" customFormat="1" x14ac:dyDescent="0.3"/>
    <row r="4372" s="1" customFormat="1" x14ac:dyDescent="0.3"/>
    <row r="4373" s="1" customFormat="1" x14ac:dyDescent="0.3"/>
    <row r="4374" s="1" customFormat="1" x14ac:dyDescent="0.3"/>
    <row r="4375" s="1" customFormat="1" x14ac:dyDescent="0.3"/>
    <row r="4376" s="1" customFormat="1" x14ac:dyDescent="0.3"/>
    <row r="4377" s="1" customFormat="1" x14ac:dyDescent="0.3"/>
    <row r="4378" s="1" customFormat="1" x14ac:dyDescent="0.3"/>
    <row r="4379" s="1" customFormat="1" x14ac:dyDescent="0.3"/>
    <row r="4380" s="1" customFormat="1" x14ac:dyDescent="0.3"/>
    <row r="4381" s="1" customFormat="1" x14ac:dyDescent="0.3"/>
    <row r="4382" s="1" customFormat="1" x14ac:dyDescent="0.3"/>
    <row r="4383" s="1" customFormat="1" x14ac:dyDescent="0.3"/>
    <row r="4384" s="1" customFormat="1" x14ac:dyDescent="0.3"/>
    <row r="4385" s="1" customFormat="1" x14ac:dyDescent="0.3"/>
    <row r="4386" s="1" customFormat="1" x14ac:dyDescent="0.3"/>
    <row r="4387" s="1" customFormat="1" x14ac:dyDescent="0.3"/>
    <row r="4388" s="1" customFormat="1" x14ac:dyDescent="0.3"/>
    <row r="4389" s="1" customFormat="1" x14ac:dyDescent="0.3"/>
    <row r="4390" s="1" customFormat="1" x14ac:dyDescent="0.3"/>
    <row r="4391" s="1" customFormat="1" x14ac:dyDescent="0.3"/>
    <row r="4392" s="1" customFormat="1" x14ac:dyDescent="0.3"/>
    <row r="4393" s="1" customFormat="1" x14ac:dyDescent="0.3"/>
    <row r="4394" s="1" customFormat="1" x14ac:dyDescent="0.3"/>
    <row r="4395" s="1" customFormat="1" x14ac:dyDescent="0.3"/>
    <row r="4396" s="1" customFormat="1" x14ac:dyDescent="0.3"/>
    <row r="4397" s="1" customFormat="1" x14ac:dyDescent="0.3"/>
    <row r="4398" s="1" customFormat="1" x14ac:dyDescent="0.3"/>
    <row r="4399" s="1" customFormat="1" x14ac:dyDescent="0.3"/>
    <row r="4400" s="1" customFormat="1" x14ac:dyDescent="0.3"/>
    <row r="4401" s="1" customFormat="1" x14ac:dyDescent="0.3"/>
    <row r="4402" s="1" customFormat="1" x14ac:dyDescent="0.3"/>
    <row r="4403" s="1" customFormat="1" x14ac:dyDescent="0.3"/>
    <row r="4404" s="1" customFormat="1" x14ac:dyDescent="0.3"/>
    <row r="4405" s="1" customFormat="1" x14ac:dyDescent="0.3"/>
    <row r="4406" s="1" customFormat="1" x14ac:dyDescent="0.3"/>
    <row r="4407" s="1" customFormat="1" x14ac:dyDescent="0.3"/>
    <row r="4408" s="1" customFormat="1" x14ac:dyDescent="0.3"/>
    <row r="4409" s="1" customFormat="1" x14ac:dyDescent="0.3"/>
    <row r="4410" s="1" customFormat="1" x14ac:dyDescent="0.3"/>
    <row r="4411" s="1" customFormat="1" x14ac:dyDescent="0.3"/>
    <row r="4412" s="1" customFormat="1" x14ac:dyDescent="0.3"/>
    <row r="4413" s="1" customFormat="1" x14ac:dyDescent="0.3"/>
    <row r="4414" s="1" customFormat="1" x14ac:dyDescent="0.3"/>
    <row r="4415" s="1" customFormat="1" x14ac:dyDescent="0.3"/>
    <row r="4416" s="1" customFormat="1" x14ac:dyDescent="0.3"/>
    <row r="4417" s="1" customFormat="1" x14ac:dyDescent="0.3"/>
    <row r="4418" s="1" customFormat="1" x14ac:dyDescent="0.3"/>
    <row r="4419" s="1" customFormat="1" x14ac:dyDescent="0.3"/>
    <row r="4420" s="1" customFormat="1" x14ac:dyDescent="0.3"/>
    <row r="4421" s="1" customFormat="1" x14ac:dyDescent="0.3"/>
    <row r="4422" s="1" customFormat="1" x14ac:dyDescent="0.3"/>
    <row r="4423" s="1" customFormat="1" x14ac:dyDescent="0.3"/>
    <row r="4424" s="1" customFormat="1" x14ac:dyDescent="0.3"/>
    <row r="4425" s="1" customFormat="1" x14ac:dyDescent="0.3"/>
    <row r="4426" s="1" customFormat="1" x14ac:dyDescent="0.3"/>
    <row r="4427" s="1" customFormat="1" x14ac:dyDescent="0.3"/>
    <row r="4428" s="1" customFormat="1" x14ac:dyDescent="0.3"/>
    <row r="4429" s="1" customFormat="1" x14ac:dyDescent="0.3"/>
    <row r="4430" s="1" customFormat="1" x14ac:dyDescent="0.3"/>
    <row r="4431" s="1" customFormat="1" x14ac:dyDescent="0.3"/>
    <row r="4432" s="1" customFormat="1" x14ac:dyDescent="0.3"/>
    <row r="4433" s="1" customFormat="1" x14ac:dyDescent="0.3"/>
    <row r="4434" s="1" customFormat="1" x14ac:dyDescent="0.3"/>
    <row r="4435" s="1" customFormat="1" x14ac:dyDescent="0.3"/>
    <row r="4436" s="1" customFormat="1" x14ac:dyDescent="0.3"/>
    <row r="4437" s="1" customFormat="1" x14ac:dyDescent="0.3"/>
    <row r="4438" s="1" customFormat="1" x14ac:dyDescent="0.3"/>
    <row r="4439" s="1" customFormat="1" x14ac:dyDescent="0.3"/>
    <row r="4440" s="1" customFormat="1" x14ac:dyDescent="0.3"/>
    <row r="4441" s="1" customFormat="1" x14ac:dyDescent="0.3"/>
    <row r="4442" s="1" customFormat="1" x14ac:dyDescent="0.3"/>
    <row r="4443" s="1" customFormat="1" x14ac:dyDescent="0.3"/>
    <row r="4444" s="1" customFormat="1" x14ac:dyDescent="0.3"/>
    <row r="4445" s="1" customFormat="1" x14ac:dyDescent="0.3"/>
    <row r="4446" s="1" customFormat="1" x14ac:dyDescent="0.3"/>
    <row r="4447" s="1" customFormat="1" x14ac:dyDescent="0.3"/>
    <row r="4448" s="1" customFormat="1" x14ac:dyDescent="0.3"/>
    <row r="4449" s="1" customFormat="1" x14ac:dyDescent="0.3"/>
    <row r="4450" s="1" customFormat="1" x14ac:dyDescent="0.3"/>
    <row r="4451" s="1" customFormat="1" x14ac:dyDescent="0.3"/>
    <row r="4452" s="1" customFormat="1" x14ac:dyDescent="0.3"/>
    <row r="4453" s="1" customFormat="1" x14ac:dyDescent="0.3"/>
    <row r="4454" s="1" customFormat="1" x14ac:dyDescent="0.3"/>
    <row r="4455" s="1" customFormat="1" x14ac:dyDescent="0.3"/>
    <row r="4456" s="1" customFormat="1" x14ac:dyDescent="0.3"/>
    <row r="4457" s="1" customFormat="1" x14ac:dyDescent="0.3"/>
    <row r="4458" s="1" customFormat="1" x14ac:dyDescent="0.3"/>
    <row r="4459" s="1" customFormat="1" x14ac:dyDescent="0.3"/>
    <row r="4460" s="1" customFormat="1" x14ac:dyDescent="0.3"/>
    <row r="4461" s="1" customFormat="1" x14ac:dyDescent="0.3"/>
    <row r="4462" s="1" customFormat="1" x14ac:dyDescent="0.3"/>
    <row r="4463" s="1" customFormat="1" x14ac:dyDescent="0.3"/>
    <row r="4464" s="1" customFormat="1" x14ac:dyDescent="0.3"/>
    <row r="4465" s="1" customFormat="1" x14ac:dyDescent="0.3"/>
    <row r="4466" s="1" customFormat="1" x14ac:dyDescent="0.3"/>
    <row r="4467" s="1" customFormat="1" x14ac:dyDescent="0.3"/>
    <row r="4468" s="1" customFormat="1" x14ac:dyDescent="0.3"/>
    <row r="4469" s="1" customFormat="1" x14ac:dyDescent="0.3"/>
    <row r="4470" s="1" customFormat="1" x14ac:dyDescent="0.3"/>
    <row r="4471" s="1" customFormat="1" x14ac:dyDescent="0.3"/>
    <row r="4472" s="1" customFormat="1" x14ac:dyDescent="0.3"/>
    <row r="4473" s="1" customFormat="1" x14ac:dyDescent="0.3"/>
    <row r="4474" s="1" customFormat="1" x14ac:dyDescent="0.3"/>
    <row r="4475" s="1" customFormat="1" x14ac:dyDescent="0.3"/>
    <row r="4476" s="1" customFormat="1" x14ac:dyDescent="0.3"/>
    <row r="4477" s="1" customFormat="1" x14ac:dyDescent="0.3"/>
    <row r="4478" s="1" customFormat="1" x14ac:dyDescent="0.3"/>
    <row r="4479" s="1" customFormat="1" x14ac:dyDescent="0.3"/>
    <row r="4480" s="1" customFormat="1" x14ac:dyDescent="0.3"/>
    <row r="4481" s="1" customFormat="1" x14ac:dyDescent="0.3"/>
    <row r="4482" s="1" customFormat="1" x14ac:dyDescent="0.3"/>
    <row r="4483" s="1" customFormat="1" x14ac:dyDescent="0.3"/>
    <row r="4484" s="1" customFormat="1" x14ac:dyDescent="0.3"/>
    <row r="4485" s="1" customFormat="1" x14ac:dyDescent="0.3"/>
    <row r="4486" s="1" customFormat="1" x14ac:dyDescent="0.3"/>
    <row r="4487" s="1" customFormat="1" x14ac:dyDescent="0.3"/>
    <row r="4488" s="1" customFormat="1" x14ac:dyDescent="0.3"/>
    <row r="4489" s="1" customFormat="1" x14ac:dyDescent="0.3"/>
    <row r="4490" s="1" customFormat="1" x14ac:dyDescent="0.3"/>
    <row r="4491" s="1" customFormat="1" x14ac:dyDescent="0.3"/>
    <row r="4492" s="1" customFormat="1" x14ac:dyDescent="0.3"/>
    <row r="4493" s="1" customFormat="1" x14ac:dyDescent="0.3"/>
    <row r="4494" s="1" customFormat="1" x14ac:dyDescent="0.3"/>
    <row r="4495" s="1" customFormat="1" x14ac:dyDescent="0.3"/>
    <row r="4496" s="1" customFormat="1" x14ac:dyDescent="0.3"/>
    <row r="4497" s="1" customFormat="1" x14ac:dyDescent="0.3"/>
    <row r="4498" s="1" customFormat="1" x14ac:dyDescent="0.3"/>
    <row r="4499" s="1" customFormat="1" x14ac:dyDescent="0.3"/>
    <row r="4500" s="1" customFormat="1" x14ac:dyDescent="0.3"/>
    <row r="4501" s="1" customFormat="1" x14ac:dyDescent="0.3"/>
    <row r="4502" s="1" customFormat="1" x14ac:dyDescent="0.3"/>
    <row r="4503" s="1" customFormat="1" x14ac:dyDescent="0.3"/>
    <row r="4504" s="1" customFormat="1" x14ac:dyDescent="0.3"/>
    <row r="4505" s="1" customFormat="1" x14ac:dyDescent="0.3"/>
    <row r="4506" s="1" customFormat="1" x14ac:dyDescent="0.3"/>
    <row r="4507" s="1" customFormat="1" x14ac:dyDescent="0.3"/>
    <row r="4508" s="1" customFormat="1" x14ac:dyDescent="0.3"/>
    <row r="4509" s="1" customFormat="1" x14ac:dyDescent="0.3"/>
    <row r="4510" s="1" customFormat="1" x14ac:dyDescent="0.3"/>
    <row r="4511" s="1" customFormat="1" x14ac:dyDescent="0.3"/>
    <row r="4512" s="1" customFormat="1" x14ac:dyDescent="0.3"/>
    <row r="4513" s="1" customFormat="1" x14ac:dyDescent="0.3"/>
    <row r="4514" s="1" customFormat="1" x14ac:dyDescent="0.3"/>
    <row r="4515" s="1" customFormat="1" x14ac:dyDescent="0.3"/>
    <row r="4516" s="1" customFormat="1" x14ac:dyDescent="0.3"/>
    <row r="4517" s="1" customFormat="1" x14ac:dyDescent="0.3"/>
    <row r="4518" s="1" customFormat="1" x14ac:dyDescent="0.3"/>
    <row r="4519" s="1" customFormat="1" x14ac:dyDescent="0.3"/>
    <row r="4520" s="1" customFormat="1" x14ac:dyDescent="0.3"/>
    <row r="4521" s="1" customFormat="1" x14ac:dyDescent="0.3"/>
    <row r="4522" s="1" customFormat="1" x14ac:dyDescent="0.3"/>
    <row r="4523" s="1" customFormat="1" x14ac:dyDescent="0.3"/>
    <row r="4524" s="1" customFormat="1" x14ac:dyDescent="0.3"/>
    <row r="4525" s="1" customFormat="1" x14ac:dyDescent="0.3"/>
    <row r="4526" s="1" customFormat="1" x14ac:dyDescent="0.3"/>
    <row r="4527" s="1" customFormat="1" x14ac:dyDescent="0.3"/>
    <row r="4528" s="1" customFormat="1" x14ac:dyDescent="0.3"/>
    <row r="4529" s="1" customFormat="1" x14ac:dyDescent="0.3"/>
    <row r="4530" s="1" customFormat="1" x14ac:dyDescent="0.3"/>
    <row r="4531" s="1" customFormat="1" x14ac:dyDescent="0.3"/>
    <row r="4532" s="1" customFormat="1" x14ac:dyDescent="0.3"/>
    <row r="4533" s="1" customFormat="1" x14ac:dyDescent="0.3"/>
    <row r="4534" s="1" customFormat="1" x14ac:dyDescent="0.3"/>
    <row r="4535" s="1" customFormat="1" x14ac:dyDescent="0.3"/>
    <row r="4536" s="1" customFormat="1" x14ac:dyDescent="0.3"/>
    <row r="4537" s="1" customFormat="1" x14ac:dyDescent="0.3"/>
    <row r="4538" s="1" customFormat="1" x14ac:dyDescent="0.3"/>
    <row r="4539" s="1" customFormat="1" x14ac:dyDescent="0.3"/>
    <row r="4540" s="1" customFormat="1" x14ac:dyDescent="0.3"/>
    <row r="4541" s="1" customFormat="1" x14ac:dyDescent="0.3"/>
    <row r="4542" s="1" customFormat="1" x14ac:dyDescent="0.3"/>
    <row r="4543" s="1" customFormat="1" x14ac:dyDescent="0.3"/>
    <row r="4544" s="1" customFormat="1" x14ac:dyDescent="0.3"/>
    <row r="4545" s="1" customFormat="1" x14ac:dyDescent="0.3"/>
    <row r="4546" s="1" customFormat="1" x14ac:dyDescent="0.3"/>
    <row r="4547" s="1" customFormat="1" x14ac:dyDescent="0.3"/>
    <row r="4548" s="1" customFormat="1" x14ac:dyDescent="0.3"/>
    <row r="4549" s="1" customFormat="1" x14ac:dyDescent="0.3"/>
    <row r="4550" s="1" customFormat="1" x14ac:dyDescent="0.3"/>
    <row r="4551" s="1" customFormat="1" x14ac:dyDescent="0.3"/>
    <row r="4552" s="1" customFormat="1" x14ac:dyDescent="0.3"/>
    <row r="4553" s="1" customFormat="1" x14ac:dyDescent="0.3"/>
    <row r="4554" s="1" customFormat="1" x14ac:dyDescent="0.3"/>
    <row r="4555" s="1" customFormat="1" x14ac:dyDescent="0.3"/>
    <row r="4556" s="1" customFormat="1" x14ac:dyDescent="0.3"/>
    <row r="4557" s="1" customFormat="1" x14ac:dyDescent="0.3"/>
    <row r="4558" s="1" customFormat="1" x14ac:dyDescent="0.3"/>
    <row r="4559" s="1" customFormat="1" x14ac:dyDescent="0.3"/>
    <row r="4560" s="1" customFormat="1" x14ac:dyDescent="0.3"/>
    <row r="4561" s="1" customFormat="1" x14ac:dyDescent="0.3"/>
    <row r="4562" s="1" customFormat="1" x14ac:dyDescent="0.3"/>
    <row r="4563" s="1" customFormat="1" x14ac:dyDescent="0.3"/>
    <row r="4564" s="1" customFormat="1" x14ac:dyDescent="0.3"/>
    <row r="4565" s="1" customFormat="1" x14ac:dyDescent="0.3"/>
    <row r="4566" s="1" customFormat="1" x14ac:dyDescent="0.3"/>
    <row r="4567" s="1" customFormat="1" x14ac:dyDescent="0.3"/>
    <row r="4568" s="1" customFormat="1" x14ac:dyDescent="0.3"/>
    <row r="4569" s="1" customFormat="1" x14ac:dyDescent="0.3"/>
    <row r="4570" s="1" customFormat="1" x14ac:dyDescent="0.3"/>
    <row r="4571" s="1" customFormat="1" x14ac:dyDescent="0.3"/>
    <row r="4572" s="1" customFormat="1" x14ac:dyDescent="0.3"/>
    <row r="4573" s="1" customFormat="1" x14ac:dyDescent="0.3"/>
    <row r="4574" s="1" customFormat="1" x14ac:dyDescent="0.3"/>
    <row r="4575" s="1" customFormat="1" x14ac:dyDescent="0.3"/>
    <row r="4576" s="1" customFormat="1" x14ac:dyDescent="0.3"/>
    <row r="4577" s="1" customFormat="1" x14ac:dyDescent="0.3"/>
    <row r="4578" s="1" customFormat="1" x14ac:dyDescent="0.3"/>
    <row r="4579" s="1" customFormat="1" x14ac:dyDescent="0.3"/>
    <row r="4580" s="1" customFormat="1" x14ac:dyDescent="0.3"/>
    <row r="4581" s="1" customFormat="1" x14ac:dyDescent="0.3"/>
    <row r="4582" s="1" customFormat="1" x14ac:dyDescent="0.3"/>
    <row r="4583" s="1" customFormat="1" x14ac:dyDescent="0.3"/>
    <row r="4584" s="1" customFormat="1" x14ac:dyDescent="0.3"/>
    <row r="4585" s="1" customFormat="1" x14ac:dyDescent="0.3"/>
    <row r="4586" s="1" customFormat="1" x14ac:dyDescent="0.3"/>
    <row r="4587" s="1" customFormat="1" x14ac:dyDescent="0.3"/>
    <row r="4588" s="1" customFormat="1" x14ac:dyDescent="0.3"/>
    <row r="4589" s="1" customFormat="1" x14ac:dyDescent="0.3"/>
    <row r="4590" s="1" customFormat="1" x14ac:dyDescent="0.3"/>
    <row r="4591" s="1" customFormat="1" x14ac:dyDescent="0.3"/>
    <row r="4592" s="1" customFormat="1" x14ac:dyDescent="0.3"/>
    <row r="4593" s="1" customFormat="1" x14ac:dyDescent="0.3"/>
    <row r="4594" s="1" customFormat="1" x14ac:dyDescent="0.3"/>
    <row r="4595" s="1" customFormat="1" x14ac:dyDescent="0.3"/>
    <row r="4596" s="1" customFormat="1" x14ac:dyDescent="0.3"/>
    <row r="4597" s="1" customFormat="1" x14ac:dyDescent="0.3"/>
    <row r="4598" s="1" customFormat="1" x14ac:dyDescent="0.3"/>
    <row r="4599" s="1" customFormat="1" x14ac:dyDescent="0.3"/>
    <row r="4600" s="1" customFormat="1" x14ac:dyDescent="0.3"/>
    <row r="4601" s="1" customFormat="1" x14ac:dyDescent="0.3"/>
    <row r="4602" s="1" customFormat="1" x14ac:dyDescent="0.3"/>
    <row r="4603" s="1" customFormat="1" x14ac:dyDescent="0.3"/>
    <row r="4604" s="1" customFormat="1" x14ac:dyDescent="0.3"/>
    <row r="4605" s="1" customFormat="1" x14ac:dyDescent="0.3"/>
    <row r="4606" s="1" customFormat="1" x14ac:dyDescent="0.3"/>
    <row r="4607" s="1" customFormat="1" x14ac:dyDescent="0.3"/>
    <row r="4608" s="1" customFormat="1" x14ac:dyDescent="0.3"/>
    <row r="4609" s="1" customFormat="1" x14ac:dyDescent="0.3"/>
    <row r="4610" s="1" customFormat="1" x14ac:dyDescent="0.3"/>
    <row r="4611" s="1" customFormat="1" x14ac:dyDescent="0.3"/>
    <row r="4612" s="1" customFormat="1" x14ac:dyDescent="0.3"/>
    <row r="4613" s="1" customFormat="1" x14ac:dyDescent="0.3"/>
    <row r="4614" s="1" customFormat="1" x14ac:dyDescent="0.3"/>
    <row r="4615" s="1" customFormat="1" x14ac:dyDescent="0.3"/>
    <row r="4616" s="1" customFormat="1" x14ac:dyDescent="0.3"/>
    <row r="4617" s="1" customFormat="1" x14ac:dyDescent="0.3"/>
    <row r="4618" s="1" customFormat="1" x14ac:dyDescent="0.3"/>
    <row r="4619" s="1" customFormat="1" x14ac:dyDescent="0.3"/>
    <row r="4620" s="1" customFormat="1" x14ac:dyDescent="0.3"/>
    <row r="4621" s="1" customFormat="1" x14ac:dyDescent="0.3"/>
    <row r="4622" s="1" customFormat="1" x14ac:dyDescent="0.3"/>
    <row r="4623" s="1" customFormat="1" x14ac:dyDescent="0.3"/>
    <row r="4624" s="1" customFormat="1" x14ac:dyDescent="0.3"/>
    <row r="4625" s="1" customFormat="1" x14ac:dyDescent="0.3"/>
    <row r="4626" s="1" customFormat="1" x14ac:dyDescent="0.3"/>
    <row r="4627" s="1" customFormat="1" x14ac:dyDescent="0.3"/>
    <row r="4628" s="1" customFormat="1" x14ac:dyDescent="0.3"/>
    <row r="4629" s="1" customFormat="1" x14ac:dyDescent="0.3"/>
    <row r="4630" s="1" customFormat="1" x14ac:dyDescent="0.3"/>
    <row r="4631" s="1" customFormat="1" x14ac:dyDescent="0.3"/>
    <row r="4632" s="1" customFormat="1" x14ac:dyDescent="0.3"/>
    <row r="4633" s="1" customFormat="1" x14ac:dyDescent="0.3"/>
    <row r="4634" s="1" customFormat="1" x14ac:dyDescent="0.3"/>
    <row r="4635" s="1" customFormat="1" x14ac:dyDescent="0.3"/>
    <row r="4636" s="1" customFormat="1" x14ac:dyDescent="0.3"/>
    <row r="4637" s="1" customFormat="1" x14ac:dyDescent="0.3"/>
    <row r="4638" s="1" customFormat="1" x14ac:dyDescent="0.3"/>
    <row r="4639" s="1" customFormat="1" x14ac:dyDescent="0.3"/>
    <row r="4640" s="1" customFormat="1" x14ac:dyDescent="0.3"/>
    <row r="4641" s="1" customFormat="1" x14ac:dyDescent="0.3"/>
    <row r="4642" s="1" customFormat="1" x14ac:dyDescent="0.3"/>
    <row r="4643" s="1" customFormat="1" x14ac:dyDescent="0.3"/>
    <row r="4644" s="1" customFormat="1" x14ac:dyDescent="0.3"/>
    <row r="4645" s="1" customFormat="1" x14ac:dyDescent="0.3"/>
    <row r="4646" s="1" customFormat="1" x14ac:dyDescent="0.3"/>
    <row r="4647" s="1" customFormat="1" x14ac:dyDescent="0.3"/>
    <row r="4648" s="1" customFormat="1" x14ac:dyDescent="0.3"/>
    <row r="4649" s="1" customFormat="1" x14ac:dyDescent="0.3"/>
    <row r="4650" s="1" customFormat="1" x14ac:dyDescent="0.3"/>
    <row r="4651" s="1" customFormat="1" x14ac:dyDescent="0.3"/>
    <row r="4652" s="1" customFormat="1" x14ac:dyDescent="0.3"/>
    <row r="4653" s="1" customFormat="1" x14ac:dyDescent="0.3"/>
    <row r="4654" s="1" customFormat="1" x14ac:dyDescent="0.3"/>
    <row r="4655" s="1" customFormat="1" x14ac:dyDescent="0.3"/>
    <row r="4656" s="1" customFormat="1" x14ac:dyDescent="0.3"/>
    <row r="4657" s="1" customFormat="1" x14ac:dyDescent="0.3"/>
    <row r="4658" s="1" customFormat="1" x14ac:dyDescent="0.3"/>
    <row r="4659" s="1" customFormat="1" x14ac:dyDescent="0.3"/>
    <row r="4660" s="1" customFormat="1" x14ac:dyDescent="0.3"/>
    <row r="4661" s="1" customFormat="1" x14ac:dyDescent="0.3"/>
    <row r="4662" s="1" customFormat="1" x14ac:dyDescent="0.3"/>
    <row r="4663" s="1" customFormat="1" x14ac:dyDescent="0.3"/>
    <row r="4664" s="1" customFormat="1" x14ac:dyDescent="0.3"/>
    <row r="4665" s="1" customFormat="1" x14ac:dyDescent="0.3"/>
    <row r="4666" s="1" customFormat="1" x14ac:dyDescent="0.3"/>
    <row r="4667" s="1" customFormat="1" x14ac:dyDescent="0.3"/>
    <row r="4668" s="1" customFormat="1" x14ac:dyDescent="0.3"/>
    <row r="4669" s="1" customFormat="1" x14ac:dyDescent="0.3"/>
    <row r="4670" s="1" customFormat="1" x14ac:dyDescent="0.3"/>
    <row r="4671" s="1" customFormat="1" x14ac:dyDescent="0.3"/>
    <row r="4672" s="1" customFormat="1" x14ac:dyDescent="0.3"/>
    <row r="4673" s="1" customFormat="1" x14ac:dyDescent="0.3"/>
    <row r="4674" s="1" customFormat="1" x14ac:dyDescent="0.3"/>
    <row r="4675" s="1" customFormat="1" x14ac:dyDescent="0.3"/>
    <row r="4676" s="1" customFormat="1" x14ac:dyDescent="0.3"/>
    <row r="4677" s="1" customFormat="1" x14ac:dyDescent="0.3"/>
    <row r="4678" s="1" customFormat="1" x14ac:dyDescent="0.3"/>
    <row r="4679" s="1" customFormat="1" x14ac:dyDescent="0.3"/>
    <row r="4680" s="1" customFormat="1" x14ac:dyDescent="0.3"/>
    <row r="4681" s="1" customFormat="1" x14ac:dyDescent="0.3"/>
    <row r="4682" s="1" customFormat="1" x14ac:dyDescent="0.3"/>
    <row r="4683" s="1" customFormat="1" x14ac:dyDescent="0.3"/>
    <row r="4684" s="1" customFormat="1" x14ac:dyDescent="0.3"/>
    <row r="4685" s="1" customFormat="1" x14ac:dyDescent="0.3"/>
    <row r="4686" s="1" customFormat="1" x14ac:dyDescent="0.3"/>
    <row r="4687" s="1" customFormat="1" x14ac:dyDescent="0.3"/>
    <row r="4688" s="1" customFormat="1" x14ac:dyDescent="0.3"/>
    <row r="4689" s="1" customFormat="1" x14ac:dyDescent="0.3"/>
    <row r="4690" s="1" customFormat="1" x14ac:dyDescent="0.3"/>
    <row r="4691" s="1" customFormat="1" x14ac:dyDescent="0.3"/>
    <row r="4692" s="1" customFormat="1" x14ac:dyDescent="0.3"/>
    <row r="4693" s="1" customFormat="1" x14ac:dyDescent="0.3"/>
    <row r="4694" s="1" customFormat="1" x14ac:dyDescent="0.3"/>
    <row r="4695" s="1" customFormat="1" x14ac:dyDescent="0.3"/>
    <row r="4696" s="1" customFormat="1" x14ac:dyDescent="0.3"/>
    <row r="4697" s="1" customFormat="1" x14ac:dyDescent="0.3"/>
    <row r="4698" s="1" customFormat="1" x14ac:dyDescent="0.3"/>
    <row r="4699" s="1" customFormat="1" x14ac:dyDescent="0.3"/>
    <row r="4700" s="1" customFormat="1" x14ac:dyDescent="0.3"/>
    <row r="4701" s="1" customFormat="1" x14ac:dyDescent="0.3"/>
    <row r="4702" s="1" customFormat="1" x14ac:dyDescent="0.3"/>
    <row r="4703" s="1" customFormat="1" x14ac:dyDescent="0.3"/>
    <row r="4704" s="1" customFormat="1" x14ac:dyDescent="0.3"/>
    <row r="4705" s="1" customFormat="1" x14ac:dyDescent="0.3"/>
    <row r="4706" s="1" customFormat="1" x14ac:dyDescent="0.3"/>
    <row r="4707" s="1" customFormat="1" x14ac:dyDescent="0.3"/>
    <row r="4708" s="1" customFormat="1" x14ac:dyDescent="0.3"/>
    <row r="4709" s="1" customFormat="1" x14ac:dyDescent="0.3"/>
    <row r="4710" s="1" customFormat="1" x14ac:dyDescent="0.3"/>
    <row r="4711" s="1" customFormat="1" x14ac:dyDescent="0.3"/>
    <row r="4712" s="1" customFormat="1" x14ac:dyDescent="0.3"/>
    <row r="4713" s="1" customFormat="1" x14ac:dyDescent="0.3"/>
    <row r="4714" s="1" customFormat="1" x14ac:dyDescent="0.3"/>
    <row r="4715" s="1" customFormat="1" x14ac:dyDescent="0.3"/>
    <row r="4716" s="1" customFormat="1" x14ac:dyDescent="0.3"/>
    <row r="4717" s="1" customFormat="1" x14ac:dyDescent="0.3"/>
    <row r="4718" s="1" customFormat="1" x14ac:dyDescent="0.3"/>
    <row r="4719" s="1" customFormat="1" x14ac:dyDescent="0.3"/>
    <row r="4720" s="1" customFormat="1" x14ac:dyDescent="0.3"/>
    <row r="4721" s="1" customFormat="1" x14ac:dyDescent="0.3"/>
    <row r="4722" s="1" customFormat="1" x14ac:dyDescent="0.3"/>
    <row r="4723" s="1" customFormat="1" x14ac:dyDescent="0.3"/>
    <row r="4724" s="1" customFormat="1" x14ac:dyDescent="0.3"/>
    <row r="4725" s="1" customFormat="1" x14ac:dyDescent="0.3"/>
    <row r="4726" s="1" customFormat="1" x14ac:dyDescent="0.3"/>
    <row r="4727" s="1" customFormat="1" x14ac:dyDescent="0.3"/>
    <row r="4728" s="1" customFormat="1" x14ac:dyDescent="0.3"/>
    <row r="4729" s="1" customFormat="1" x14ac:dyDescent="0.3"/>
    <row r="4730" s="1" customFormat="1" x14ac:dyDescent="0.3"/>
    <row r="4731" s="1" customFormat="1" x14ac:dyDescent="0.3"/>
    <row r="4732" s="1" customFormat="1" x14ac:dyDescent="0.3"/>
    <row r="4733" s="1" customFormat="1" x14ac:dyDescent="0.3"/>
    <row r="4734" s="1" customFormat="1" x14ac:dyDescent="0.3"/>
    <row r="4735" s="1" customFormat="1" x14ac:dyDescent="0.3"/>
    <row r="4736" s="1" customFormat="1" x14ac:dyDescent="0.3"/>
    <row r="4737" s="1" customFormat="1" x14ac:dyDescent="0.3"/>
    <row r="4738" s="1" customFormat="1" x14ac:dyDescent="0.3"/>
    <row r="4739" s="1" customFormat="1" x14ac:dyDescent="0.3"/>
    <row r="4740" s="1" customFormat="1" x14ac:dyDescent="0.3"/>
    <row r="4741" s="1" customFormat="1" x14ac:dyDescent="0.3"/>
    <row r="4742" s="1" customFormat="1" x14ac:dyDescent="0.3"/>
    <row r="4743" s="1" customFormat="1" x14ac:dyDescent="0.3"/>
    <row r="4744" s="1" customFormat="1" x14ac:dyDescent="0.3"/>
    <row r="4745" s="1" customFormat="1" x14ac:dyDescent="0.3"/>
    <row r="4746" s="1" customFormat="1" x14ac:dyDescent="0.3"/>
    <row r="4747" s="1" customFormat="1" x14ac:dyDescent="0.3"/>
    <row r="4748" s="1" customFormat="1" x14ac:dyDescent="0.3"/>
    <row r="4749" s="1" customFormat="1" x14ac:dyDescent="0.3"/>
    <row r="4750" s="1" customFormat="1" x14ac:dyDescent="0.3"/>
    <row r="4751" s="1" customFormat="1" x14ac:dyDescent="0.3"/>
    <row r="4752" s="1" customFormat="1" x14ac:dyDescent="0.3"/>
    <row r="4753" s="1" customFormat="1" x14ac:dyDescent="0.3"/>
    <row r="4754" s="1" customFormat="1" x14ac:dyDescent="0.3"/>
    <row r="4755" s="1" customFormat="1" x14ac:dyDescent="0.3"/>
    <row r="4756" s="1" customFormat="1" x14ac:dyDescent="0.3"/>
    <row r="4757" s="1" customFormat="1" x14ac:dyDescent="0.3"/>
    <row r="4758" s="1" customFormat="1" x14ac:dyDescent="0.3"/>
    <row r="4759" s="1" customFormat="1" x14ac:dyDescent="0.3"/>
    <row r="4760" s="1" customFormat="1" x14ac:dyDescent="0.3"/>
    <row r="4761" s="1" customFormat="1" x14ac:dyDescent="0.3"/>
    <row r="4762" s="1" customFormat="1" x14ac:dyDescent="0.3"/>
    <row r="4763" s="1" customFormat="1" x14ac:dyDescent="0.3"/>
    <row r="4764" s="1" customFormat="1" x14ac:dyDescent="0.3"/>
    <row r="4765" s="1" customFormat="1" x14ac:dyDescent="0.3"/>
    <row r="4766" s="1" customFormat="1" x14ac:dyDescent="0.3"/>
    <row r="4767" s="1" customFormat="1" x14ac:dyDescent="0.3"/>
    <row r="4768" s="1" customFormat="1" x14ac:dyDescent="0.3"/>
    <row r="4769" s="1" customFormat="1" x14ac:dyDescent="0.3"/>
    <row r="4770" s="1" customFormat="1" x14ac:dyDescent="0.3"/>
    <row r="4771" s="1" customFormat="1" x14ac:dyDescent="0.3"/>
    <row r="4772" s="1" customFormat="1" x14ac:dyDescent="0.3"/>
    <row r="4773" s="1" customFormat="1" x14ac:dyDescent="0.3"/>
    <row r="4774" s="1" customFormat="1" x14ac:dyDescent="0.3"/>
    <row r="4775" s="1" customFormat="1" x14ac:dyDescent="0.3"/>
    <row r="4776" s="1" customFormat="1" x14ac:dyDescent="0.3"/>
    <row r="4777" s="1" customFormat="1" x14ac:dyDescent="0.3"/>
    <row r="4778" s="1" customFormat="1" x14ac:dyDescent="0.3"/>
    <row r="4779" s="1" customFormat="1" x14ac:dyDescent="0.3"/>
    <row r="4780" s="1" customFormat="1" x14ac:dyDescent="0.3"/>
    <row r="4781" s="1" customFormat="1" x14ac:dyDescent="0.3"/>
    <row r="4782" s="1" customFormat="1" x14ac:dyDescent="0.3"/>
    <row r="4783" s="1" customFormat="1" x14ac:dyDescent="0.3"/>
    <row r="4784" s="1" customFormat="1" x14ac:dyDescent="0.3"/>
    <row r="4785" s="1" customFormat="1" x14ac:dyDescent="0.3"/>
    <row r="4786" s="1" customFormat="1" x14ac:dyDescent="0.3"/>
    <row r="4787" s="1" customFormat="1" x14ac:dyDescent="0.3"/>
    <row r="4788" s="1" customFormat="1" x14ac:dyDescent="0.3"/>
    <row r="4789" s="1" customFormat="1" x14ac:dyDescent="0.3"/>
    <row r="4790" s="1" customFormat="1" x14ac:dyDescent="0.3"/>
    <row r="4791" s="1" customFormat="1" x14ac:dyDescent="0.3"/>
    <row r="4792" s="1" customFormat="1" x14ac:dyDescent="0.3"/>
    <row r="4793" s="1" customFormat="1" x14ac:dyDescent="0.3"/>
    <row r="4794" s="1" customFormat="1" x14ac:dyDescent="0.3"/>
    <row r="4795" s="1" customFormat="1" x14ac:dyDescent="0.3"/>
    <row r="4796" s="1" customFormat="1" x14ac:dyDescent="0.3"/>
    <row r="4797" s="1" customFormat="1" x14ac:dyDescent="0.3"/>
    <row r="4798" s="1" customFormat="1" x14ac:dyDescent="0.3"/>
    <row r="4799" s="1" customFormat="1" x14ac:dyDescent="0.3"/>
    <row r="4800" s="1" customFormat="1" x14ac:dyDescent="0.3"/>
    <row r="4801" s="1" customFormat="1" x14ac:dyDescent="0.3"/>
    <row r="4802" s="1" customFormat="1" x14ac:dyDescent="0.3"/>
    <row r="4803" s="1" customFormat="1" x14ac:dyDescent="0.3"/>
    <row r="4804" s="1" customFormat="1" x14ac:dyDescent="0.3"/>
    <row r="4805" s="1" customFormat="1" x14ac:dyDescent="0.3"/>
    <row r="4806" s="1" customFormat="1" x14ac:dyDescent="0.3"/>
    <row r="4807" s="1" customFormat="1" x14ac:dyDescent="0.3"/>
    <row r="4808" s="1" customFormat="1" x14ac:dyDescent="0.3"/>
    <row r="4809" s="1" customFormat="1" x14ac:dyDescent="0.3"/>
    <row r="4810" s="1" customFormat="1" x14ac:dyDescent="0.3"/>
    <row r="4811" s="1" customFormat="1" x14ac:dyDescent="0.3"/>
    <row r="4812" s="1" customFormat="1" x14ac:dyDescent="0.3"/>
    <row r="4813" s="1" customFormat="1" x14ac:dyDescent="0.3"/>
    <row r="4814" s="1" customFormat="1" x14ac:dyDescent="0.3"/>
    <row r="4815" s="1" customFormat="1" x14ac:dyDescent="0.3"/>
    <row r="4816" s="1" customFormat="1" x14ac:dyDescent="0.3"/>
    <row r="4817" s="1" customFormat="1" x14ac:dyDescent="0.3"/>
    <row r="4818" s="1" customFormat="1" x14ac:dyDescent="0.3"/>
    <row r="4819" s="1" customFormat="1" x14ac:dyDescent="0.3"/>
    <row r="4820" s="1" customFormat="1" x14ac:dyDescent="0.3"/>
    <row r="4821" s="1" customFormat="1" x14ac:dyDescent="0.3"/>
    <row r="4822" s="1" customFormat="1" x14ac:dyDescent="0.3"/>
    <row r="4823" s="1" customFormat="1" x14ac:dyDescent="0.3"/>
    <row r="4824" s="1" customFormat="1" x14ac:dyDescent="0.3"/>
    <row r="4825" s="1" customFormat="1" x14ac:dyDescent="0.3"/>
    <row r="4826" s="1" customFormat="1" x14ac:dyDescent="0.3"/>
    <row r="4827" s="1" customFormat="1" x14ac:dyDescent="0.3"/>
    <row r="4828" s="1" customFormat="1" x14ac:dyDescent="0.3"/>
    <row r="4829" s="1" customFormat="1" x14ac:dyDescent="0.3"/>
    <row r="4830" s="1" customFormat="1" x14ac:dyDescent="0.3"/>
    <row r="4831" s="1" customFormat="1" x14ac:dyDescent="0.3"/>
    <row r="4832" s="1" customFormat="1" x14ac:dyDescent="0.3"/>
    <row r="4833" s="1" customFormat="1" x14ac:dyDescent="0.3"/>
    <row r="4834" s="1" customFormat="1" x14ac:dyDescent="0.3"/>
    <row r="4835" s="1" customFormat="1" x14ac:dyDescent="0.3"/>
    <row r="4836" s="1" customFormat="1" x14ac:dyDescent="0.3"/>
    <row r="4837" s="1" customFormat="1" x14ac:dyDescent="0.3"/>
    <row r="4838" s="1" customFormat="1" x14ac:dyDescent="0.3"/>
    <row r="4839" s="1" customFormat="1" x14ac:dyDescent="0.3"/>
    <row r="4840" s="1" customFormat="1" x14ac:dyDescent="0.3"/>
    <row r="4841" s="1" customFormat="1" x14ac:dyDescent="0.3"/>
    <row r="4842" s="1" customFormat="1" x14ac:dyDescent="0.3"/>
    <row r="4843" s="1" customFormat="1" x14ac:dyDescent="0.3"/>
    <row r="4844" s="1" customFormat="1" x14ac:dyDescent="0.3"/>
    <row r="4845" s="1" customFormat="1" x14ac:dyDescent="0.3"/>
    <row r="4846" s="1" customFormat="1" x14ac:dyDescent="0.3"/>
    <row r="4847" s="1" customFormat="1" x14ac:dyDescent="0.3"/>
    <row r="4848" s="1" customFormat="1" x14ac:dyDescent="0.3"/>
    <row r="4849" s="1" customFormat="1" x14ac:dyDescent="0.3"/>
    <row r="4850" s="1" customFormat="1" x14ac:dyDescent="0.3"/>
    <row r="4851" s="1" customFormat="1" x14ac:dyDescent="0.3"/>
    <row r="4852" s="1" customFormat="1" x14ac:dyDescent="0.3"/>
    <row r="4853" s="1" customFormat="1" x14ac:dyDescent="0.3"/>
    <row r="4854" s="1" customFormat="1" x14ac:dyDescent="0.3"/>
    <row r="4855" s="1" customFormat="1" x14ac:dyDescent="0.3"/>
    <row r="4856" s="1" customFormat="1" x14ac:dyDescent="0.3"/>
    <row r="4857" s="1" customFormat="1" x14ac:dyDescent="0.3"/>
    <row r="4858" s="1" customFormat="1" x14ac:dyDescent="0.3"/>
    <row r="4859" s="1" customFormat="1" x14ac:dyDescent="0.3"/>
    <row r="4860" s="1" customFormat="1" x14ac:dyDescent="0.3"/>
    <row r="4861" s="1" customFormat="1" x14ac:dyDescent="0.3"/>
    <row r="4862" s="1" customFormat="1" x14ac:dyDescent="0.3"/>
    <row r="4863" s="1" customFormat="1" x14ac:dyDescent="0.3"/>
    <row r="4864" s="1" customFormat="1" x14ac:dyDescent="0.3"/>
    <row r="4865" s="1" customFormat="1" x14ac:dyDescent="0.3"/>
    <row r="4866" s="1" customFormat="1" x14ac:dyDescent="0.3"/>
    <row r="4867" s="1" customFormat="1" x14ac:dyDescent="0.3"/>
    <row r="4868" s="1" customFormat="1" x14ac:dyDescent="0.3"/>
    <row r="4869" s="1" customFormat="1" x14ac:dyDescent="0.3"/>
    <row r="4870" s="1" customFormat="1" x14ac:dyDescent="0.3"/>
    <row r="4871" s="1" customFormat="1" x14ac:dyDescent="0.3"/>
    <row r="4872" s="1" customFormat="1" x14ac:dyDescent="0.3"/>
    <row r="4873" s="1" customFormat="1" x14ac:dyDescent="0.3"/>
    <row r="4874" s="1" customFormat="1" x14ac:dyDescent="0.3"/>
    <row r="4875" s="1" customFormat="1" x14ac:dyDescent="0.3"/>
    <row r="4876" s="1" customFormat="1" x14ac:dyDescent="0.3"/>
    <row r="4877" s="1" customFormat="1" x14ac:dyDescent="0.3"/>
    <row r="4878" s="1" customFormat="1" x14ac:dyDescent="0.3"/>
    <row r="4879" s="1" customFormat="1" x14ac:dyDescent="0.3"/>
    <row r="4880" s="1" customFormat="1" x14ac:dyDescent="0.3"/>
    <row r="4881" s="1" customFormat="1" x14ac:dyDescent="0.3"/>
    <row r="4882" s="1" customFormat="1" x14ac:dyDescent="0.3"/>
    <row r="4883" s="1" customFormat="1" x14ac:dyDescent="0.3"/>
    <row r="4884" s="1" customFormat="1" x14ac:dyDescent="0.3"/>
    <row r="4885" s="1" customFormat="1" x14ac:dyDescent="0.3"/>
    <row r="4886" s="1" customFormat="1" x14ac:dyDescent="0.3"/>
    <row r="4887" s="1" customFormat="1" x14ac:dyDescent="0.3"/>
    <row r="4888" s="1" customFormat="1" x14ac:dyDescent="0.3"/>
    <row r="4889" s="1" customFormat="1" x14ac:dyDescent="0.3"/>
    <row r="4890" s="1" customFormat="1" x14ac:dyDescent="0.3"/>
    <row r="4891" s="1" customFormat="1" x14ac:dyDescent="0.3"/>
    <row r="4892" s="1" customFormat="1" x14ac:dyDescent="0.3"/>
    <row r="4893" s="1" customFormat="1" x14ac:dyDescent="0.3"/>
    <row r="4894" s="1" customFormat="1" x14ac:dyDescent="0.3"/>
    <row r="4895" s="1" customFormat="1" x14ac:dyDescent="0.3"/>
    <row r="4896" s="1" customFormat="1" x14ac:dyDescent="0.3"/>
    <row r="4897" s="1" customFormat="1" x14ac:dyDescent="0.3"/>
    <row r="4898" s="1" customFormat="1" x14ac:dyDescent="0.3"/>
    <row r="4899" s="1" customFormat="1" x14ac:dyDescent="0.3"/>
    <row r="4900" s="1" customFormat="1" x14ac:dyDescent="0.3"/>
    <row r="4901" s="1" customFormat="1" x14ac:dyDescent="0.3"/>
    <row r="4902" s="1" customFormat="1" x14ac:dyDescent="0.3"/>
    <row r="4903" s="1" customFormat="1" x14ac:dyDescent="0.3"/>
    <row r="4904" s="1" customFormat="1" x14ac:dyDescent="0.3"/>
    <row r="4905" s="1" customFormat="1" x14ac:dyDescent="0.3"/>
    <row r="4906" s="1" customFormat="1" x14ac:dyDescent="0.3"/>
    <row r="4907" s="1" customFormat="1" x14ac:dyDescent="0.3"/>
    <row r="4908" s="1" customFormat="1" x14ac:dyDescent="0.3"/>
    <row r="4909" s="1" customFormat="1" x14ac:dyDescent="0.3"/>
    <row r="4910" s="1" customFormat="1" x14ac:dyDescent="0.3"/>
    <row r="4911" s="1" customFormat="1" x14ac:dyDescent="0.3"/>
    <row r="4912" s="1" customFormat="1" x14ac:dyDescent="0.3"/>
    <row r="4913" s="1" customFormat="1" x14ac:dyDescent="0.3"/>
    <row r="4914" s="1" customFormat="1" x14ac:dyDescent="0.3"/>
    <row r="4915" s="1" customFormat="1" x14ac:dyDescent="0.3"/>
    <row r="4916" s="1" customFormat="1" x14ac:dyDescent="0.3"/>
    <row r="4917" s="1" customFormat="1" x14ac:dyDescent="0.3"/>
    <row r="4918" s="1" customFormat="1" x14ac:dyDescent="0.3"/>
    <row r="4919" s="1" customFormat="1" x14ac:dyDescent="0.3"/>
    <row r="4920" s="1" customFormat="1" x14ac:dyDescent="0.3"/>
    <row r="4921" s="1" customFormat="1" x14ac:dyDescent="0.3"/>
    <row r="4922" s="1" customFormat="1" x14ac:dyDescent="0.3"/>
    <row r="4923" s="1" customFormat="1" x14ac:dyDescent="0.3"/>
    <row r="4924" s="1" customFormat="1" x14ac:dyDescent="0.3"/>
    <row r="4925" s="1" customFormat="1" x14ac:dyDescent="0.3"/>
    <row r="4926" s="1" customFormat="1" x14ac:dyDescent="0.3"/>
    <row r="4927" s="1" customFormat="1" x14ac:dyDescent="0.3"/>
    <row r="4928" s="1" customFormat="1" x14ac:dyDescent="0.3"/>
    <row r="4929" s="1" customFormat="1" x14ac:dyDescent="0.3"/>
    <row r="4930" s="1" customFormat="1" x14ac:dyDescent="0.3"/>
    <row r="4931" s="1" customFormat="1" x14ac:dyDescent="0.3"/>
    <row r="4932" s="1" customFormat="1" x14ac:dyDescent="0.3"/>
    <row r="4933" s="1" customFormat="1" x14ac:dyDescent="0.3"/>
    <row r="4934" s="1" customFormat="1" x14ac:dyDescent="0.3"/>
    <row r="4935" s="1" customFormat="1" x14ac:dyDescent="0.3"/>
    <row r="4936" s="1" customFormat="1" x14ac:dyDescent="0.3"/>
    <row r="4937" s="1" customFormat="1" x14ac:dyDescent="0.3"/>
    <row r="4938" s="1" customFormat="1" x14ac:dyDescent="0.3"/>
    <row r="4939" s="1" customFormat="1" x14ac:dyDescent="0.3"/>
    <row r="4940" s="1" customFormat="1" x14ac:dyDescent="0.3"/>
    <row r="4941" s="1" customFormat="1" x14ac:dyDescent="0.3"/>
    <row r="4942" s="1" customFormat="1" x14ac:dyDescent="0.3"/>
    <row r="4943" s="1" customFormat="1" x14ac:dyDescent="0.3"/>
    <row r="4944" s="1" customFormat="1" x14ac:dyDescent="0.3"/>
    <row r="4945" s="1" customFormat="1" x14ac:dyDescent="0.3"/>
    <row r="4946" s="1" customFormat="1" x14ac:dyDescent="0.3"/>
    <row r="4947" s="1" customFormat="1" x14ac:dyDescent="0.3"/>
    <row r="4948" s="1" customFormat="1" x14ac:dyDescent="0.3"/>
    <row r="4949" s="1" customFormat="1" x14ac:dyDescent="0.3"/>
    <row r="4950" s="1" customFormat="1" x14ac:dyDescent="0.3"/>
    <row r="4951" s="1" customFormat="1" x14ac:dyDescent="0.3"/>
    <row r="4952" s="1" customFormat="1" x14ac:dyDescent="0.3"/>
    <row r="4953" s="1" customFormat="1" x14ac:dyDescent="0.3"/>
    <row r="4954" s="1" customFormat="1" x14ac:dyDescent="0.3"/>
    <row r="4955" s="1" customFormat="1" x14ac:dyDescent="0.3"/>
    <row r="4956" s="1" customFormat="1" x14ac:dyDescent="0.3"/>
    <row r="4957" s="1" customFormat="1" x14ac:dyDescent="0.3"/>
    <row r="4958" s="1" customFormat="1" x14ac:dyDescent="0.3"/>
    <row r="4959" s="1" customFormat="1" x14ac:dyDescent="0.3"/>
    <row r="4960" s="1" customFormat="1" x14ac:dyDescent="0.3"/>
    <row r="4961" s="1" customFormat="1" x14ac:dyDescent="0.3"/>
    <row r="4962" s="1" customFormat="1" x14ac:dyDescent="0.3"/>
    <row r="4963" s="1" customFormat="1" x14ac:dyDescent="0.3"/>
    <row r="4964" s="1" customFormat="1" x14ac:dyDescent="0.3"/>
    <row r="4965" s="1" customFormat="1" x14ac:dyDescent="0.3"/>
    <row r="4966" s="1" customFormat="1" x14ac:dyDescent="0.3"/>
    <row r="4967" s="1" customFormat="1" x14ac:dyDescent="0.3"/>
    <row r="4968" s="1" customFormat="1" x14ac:dyDescent="0.3"/>
    <row r="4969" s="1" customFormat="1" x14ac:dyDescent="0.3"/>
    <row r="4970" s="1" customFormat="1" x14ac:dyDescent="0.3"/>
    <row r="4971" s="1" customFormat="1" x14ac:dyDescent="0.3"/>
    <row r="4972" s="1" customFormat="1" x14ac:dyDescent="0.3"/>
    <row r="4973" s="1" customFormat="1" x14ac:dyDescent="0.3"/>
    <row r="4974" s="1" customFormat="1" x14ac:dyDescent="0.3"/>
    <row r="4975" s="1" customFormat="1" x14ac:dyDescent="0.3"/>
    <row r="4976" s="1" customFormat="1" x14ac:dyDescent="0.3"/>
    <row r="4977" s="1" customFormat="1" x14ac:dyDescent="0.3"/>
    <row r="4978" s="1" customFormat="1" x14ac:dyDescent="0.3"/>
    <row r="4979" s="1" customFormat="1" x14ac:dyDescent="0.3"/>
    <row r="4980" s="1" customFormat="1" x14ac:dyDescent="0.3"/>
    <row r="4981" s="1" customFormat="1" x14ac:dyDescent="0.3"/>
    <row r="4982" s="1" customFormat="1" x14ac:dyDescent="0.3"/>
    <row r="4983" s="1" customFormat="1" x14ac:dyDescent="0.3"/>
    <row r="4984" s="1" customFormat="1" x14ac:dyDescent="0.3"/>
    <row r="4985" s="1" customFormat="1" x14ac:dyDescent="0.3"/>
    <row r="4986" s="1" customFormat="1" x14ac:dyDescent="0.3"/>
    <row r="4987" s="1" customFormat="1" x14ac:dyDescent="0.3"/>
    <row r="4988" s="1" customFormat="1" x14ac:dyDescent="0.3"/>
    <row r="4989" s="1" customFormat="1" x14ac:dyDescent="0.3"/>
    <row r="4990" s="1" customFormat="1" x14ac:dyDescent="0.3"/>
    <row r="4991" s="1" customFormat="1" x14ac:dyDescent="0.3"/>
    <row r="4992" s="1" customFormat="1" x14ac:dyDescent="0.3"/>
    <row r="4993" s="1" customFormat="1" x14ac:dyDescent="0.3"/>
    <row r="4994" s="1" customFormat="1" x14ac:dyDescent="0.3"/>
    <row r="4995" s="1" customFormat="1" x14ac:dyDescent="0.3"/>
    <row r="4996" s="1" customFormat="1" x14ac:dyDescent="0.3"/>
    <row r="4997" s="1" customFormat="1" x14ac:dyDescent="0.3"/>
    <row r="4998" s="1" customFormat="1" x14ac:dyDescent="0.3"/>
    <row r="4999" s="1" customFormat="1" x14ac:dyDescent="0.3"/>
    <row r="5000" s="1" customFormat="1" x14ac:dyDescent="0.3"/>
    <row r="5001" s="1" customFormat="1" x14ac:dyDescent="0.3"/>
    <row r="5002" s="1" customFormat="1" x14ac:dyDescent="0.3"/>
    <row r="5003" s="1" customFormat="1" x14ac:dyDescent="0.3"/>
    <row r="5004" s="1" customFormat="1" x14ac:dyDescent="0.3"/>
    <row r="5005" s="1" customFormat="1" x14ac:dyDescent="0.3"/>
    <row r="5006" s="1" customFormat="1" x14ac:dyDescent="0.3"/>
    <row r="5007" s="1" customFormat="1" x14ac:dyDescent="0.3"/>
    <row r="5008" s="1" customFormat="1" x14ac:dyDescent="0.3"/>
    <row r="5009" s="1" customFormat="1" x14ac:dyDescent="0.3"/>
    <row r="5010" s="1" customFormat="1" x14ac:dyDescent="0.3"/>
    <row r="5011" s="1" customFormat="1" x14ac:dyDescent="0.3"/>
    <row r="5012" s="1" customFormat="1" x14ac:dyDescent="0.3"/>
    <row r="5013" s="1" customFormat="1" x14ac:dyDescent="0.3"/>
    <row r="5014" s="1" customFormat="1" x14ac:dyDescent="0.3"/>
    <row r="5015" s="1" customFormat="1" x14ac:dyDescent="0.3"/>
    <row r="5016" s="1" customFormat="1" x14ac:dyDescent="0.3"/>
    <row r="5017" s="1" customFormat="1" x14ac:dyDescent="0.3"/>
    <row r="5018" s="1" customFormat="1" x14ac:dyDescent="0.3"/>
    <row r="5019" s="1" customFormat="1" x14ac:dyDescent="0.3"/>
    <row r="5020" s="1" customFormat="1" x14ac:dyDescent="0.3"/>
    <row r="5021" s="1" customFormat="1" x14ac:dyDescent="0.3"/>
    <row r="5022" s="1" customFormat="1" x14ac:dyDescent="0.3"/>
    <row r="5023" s="1" customFormat="1" x14ac:dyDescent="0.3"/>
    <row r="5024" s="1" customFormat="1" x14ac:dyDescent="0.3"/>
    <row r="5025" s="1" customFormat="1" x14ac:dyDescent="0.3"/>
    <row r="5026" s="1" customFormat="1" x14ac:dyDescent="0.3"/>
    <row r="5027" s="1" customFormat="1" x14ac:dyDescent="0.3"/>
    <row r="5028" s="1" customFormat="1" x14ac:dyDescent="0.3"/>
    <row r="5029" s="1" customFormat="1" x14ac:dyDescent="0.3"/>
    <row r="5030" s="1" customFormat="1" x14ac:dyDescent="0.3"/>
    <row r="5031" s="1" customFormat="1" x14ac:dyDescent="0.3"/>
    <row r="5032" s="1" customFormat="1" x14ac:dyDescent="0.3"/>
    <row r="5033" s="1" customFormat="1" x14ac:dyDescent="0.3"/>
    <row r="5034" s="1" customFormat="1" x14ac:dyDescent="0.3"/>
    <row r="5035" s="1" customFormat="1" x14ac:dyDescent="0.3"/>
    <row r="5036" s="1" customFormat="1" x14ac:dyDescent="0.3"/>
    <row r="5037" s="1" customFormat="1" x14ac:dyDescent="0.3"/>
    <row r="5038" s="1" customFormat="1" x14ac:dyDescent="0.3"/>
    <row r="5039" s="1" customFormat="1" x14ac:dyDescent="0.3"/>
    <row r="5040" s="1" customFormat="1" x14ac:dyDescent="0.3"/>
    <row r="5041" s="1" customFormat="1" x14ac:dyDescent="0.3"/>
    <row r="5042" s="1" customFormat="1" x14ac:dyDescent="0.3"/>
    <row r="5043" s="1" customFormat="1" x14ac:dyDescent="0.3"/>
    <row r="5044" s="1" customFormat="1" x14ac:dyDescent="0.3"/>
    <row r="5045" s="1" customFormat="1" x14ac:dyDescent="0.3"/>
    <row r="5046" s="1" customFormat="1" x14ac:dyDescent="0.3"/>
    <row r="5047" s="1" customFormat="1" x14ac:dyDescent="0.3"/>
    <row r="5048" s="1" customFormat="1" x14ac:dyDescent="0.3"/>
    <row r="5049" s="1" customFormat="1" x14ac:dyDescent="0.3"/>
    <row r="5050" s="1" customFormat="1" x14ac:dyDescent="0.3"/>
    <row r="5051" s="1" customFormat="1" x14ac:dyDescent="0.3"/>
    <row r="5052" s="1" customFormat="1" x14ac:dyDescent="0.3"/>
    <row r="5053" s="1" customFormat="1" x14ac:dyDescent="0.3"/>
    <row r="5054" s="1" customFormat="1" x14ac:dyDescent="0.3"/>
    <row r="5055" s="1" customFormat="1" x14ac:dyDescent="0.3"/>
    <row r="5056" s="1" customFormat="1" x14ac:dyDescent="0.3"/>
    <row r="5057" s="1" customFormat="1" x14ac:dyDescent="0.3"/>
    <row r="5058" s="1" customFormat="1" x14ac:dyDescent="0.3"/>
    <row r="5059" s="1" customFormat="1" x14ac:dyDescent="0.3"/>
    <row r="5060" s="1" customFormat="1" x14ac:dyDescent="0.3"/>
    <row r="5061" s="1" customFormat="1" x14ac:dyDescent="0.3"/>
    <row r="5062" s="1" customFormat="1" x14ac:dyDescent="0.3"/>
    <row r="5063" s="1" customFormat="1" x14ac:dyDescent="0.3"/>
    <row r="5064" s="1" customFormat="1" x14ac:dyDescent="0.3"/>
    <row r="5065" s="1" customFormat="1" x14ac:dyDescent="0.3"/>
    <row r="5066" s="1" customFormat="1" x14ac:dyDescent="0.3"/>
    <row r="5067" s="1" customFormat="1" x14ac:dyDescent="0.3"/>
    <row r="5068" s="1" customFormat="1" x14ac:dyDescent="0.3"/>
    <row r="5069" s="1" customFormat="1" x14ac:dyDescent="0.3"/>
    <row r="5070" s="1" customFormat="1" x14ac:dyDescent="0.3"/>
    <row r="5071" s="1" customFormat="1" x14ac:dyDescent="0.3"/>
    <row r="5072" s="1" customFormat="1" x14ac:dyDescent="0.3"/>
    <row r="5073" s="1" customFormat="1" x14ac:dyDescent="0.3"/>
    <row r="5074" s="1" customFormat="1" x14ac:dyDescent="0.3"/>
    <row r="5075" s="1" customFormat="1" x14ac:dyDescent="0.3"/>
    <row r="5076" s="1" customFormat="1" x14ac:dyDescent="0.3"/>
    <row r="5077" s="1" customFormat="1" x14ac:dyDescent="0.3"/>
    <row r="5078" s="1" customFormat="1" x14ac:dyDescent="0.3"/>
    <row r="5079" s="1" customFormat="1" x14ac:dyDescent="0.3"/>
    <row r="5080" s="1" customFormat="1" x14ac:dyDescent="0.3"/>
    <row r="5081" s="1" customFormat="1" x14ac:dyDescent="0.3"/>
    <row r="5082" s="1" customFormat="1" x14ac:dyDescent="0.3"/>
    <row r="5083" s="1" customFormat="1" x14ac:dyDescent="0.3"/>
    <row r="5084" s="1" customFormat="1" x14ac:dyDescent="0.3"/>
    <row r="5085" s="1" customFormat="1" x14ac:dyDescent="0.3"/>
    <row r="5086" s="1" customFormat="1" x14ac:dyDescent="0.3"/>
    <row r="5087" s="1" customFormat="1" x14ac:dyDescent="0.3"/>
    <row r="5088" s="1" customFormat="1" x14ac:dyDescent="0.3"/>
    <row r="5089" s="1" customFormat="1" x14ac:dyDescent="0.3"/>
    <row r="5090" s="1" customFormat="1" x14ac:dyDescent="0.3"/>
    <row r="5091" s="1" customFormat="1" x14ac:dyDescent="0.3"/>
    <row r="5092" s="1" customFormat="1" x14ac:dyDescent="0.3"/>
    <row r="5093" s="1" customFormat="1" x14ac:dyDescent="0.3"/>
    <row r="5094" s="1" customFormat="1" x14ac:dyDescent="0.3"/>
    <row r="5095" s="1" customFormat="1" x14ac:dyDescent="0.3"/>
    <row r="5096" s="1" customFormat="1" x14ac:dyDescent="0.3"/>
    <row r="5097" s="1" customFormat="1" x14ac:dyDescent="0.3"/>
    <row r="5098" s="1" customFormat="1" x14ac:dyDescent="0.3"/>
    <row r="5099" s="1" customFormat="1" x14ac:dyDescent="0.3"/>
    <row r="5100" s="1" customFormat="1" x14ac:dyDescent="0.3"/>
    <row r="5101" s="1" customFormat="1" x14ac:dyDescent="0.3"/>
    <row r="5102" s="1" customFormat="1" x14ac:dyDescent="0.3"/>
    <row r="5103" s="1" customFormat="1" x14ac:dyDescent="0.3"/>
    <row r="5104" s="1" customFormat="1" x14ac:dyDescent="0.3"/>
    <row r="5105" s="1" customFormat="1" x14ac:dyDescent="0.3"/>
    <row r="5106" s="1" customFormat="1" x14ac:dyDescent="0.3"/>
    <row r="5107" s="1" customFormat="1" x14ac:dyDescent="0.3"/>
    <row r="5108" s="1" customFormat="1" x14ac:dyDescent="0.3"/>
    <row r="5109" s="1" customFormat="1" x14ac:dyDescent="0.3"/>
    <row r="5110" s="1" customFormat="1" x14ac:dyDescent="0.3"/>
    <row r="5111" s="1" customFormat="1" x14ac:dyDescent="0.3"/>
    <row r="5112" s="1" customFormat="1" x14ac:dyDescent="0.3"/>
    <row r="5113" s="1" customFormat="1" x14ac:dyDescent="0.3"/>
    <row r="5114" s="1" customFormat="1" x14ac:dyDescent="0.3"/>
    <row r="5115" s="1" customFormat="1" x14ac:dyDescent="0.3"/>
    <row r="5116" s="1" customFormat="1" x14ac:dyDescent="0.3"/>
    <row r="5117" s="1" customFormat="1" x14ac:dyDescent="0.3"/>
    <row r="5118" s="1" customFormat="1" x14ac:dyDescent="0.3"/>
    <row r="5119" s="1" customFormat="1" x14ac:dyDescent="0.3"/>
    <row r="5120" s="1" customFormat="1" x14ac:dyDescent="0.3"/>
    <row r="5121" s="1" customFormat="1" x14ac:dyDescent="0.3"/>
    <row r="5122" s="1" customFormat="1" x14ac:dyDescent="0.3"/>
    <row r="5123" s="1" customFormat="1" x14ac:dyDescent="0.3"/>
    <row r="5124" s="1" customFormat="1" x14ac:dyDescent="0.3"/>
    <row r="5125" s="1" customFormat="1" x14ac:dyDescent="0.3"/>
    <row r="5126" s="1" customFormat="1" x14ac:dyDescent="0.3"/>
    <row r="5127" s="1" customFormat="1" x14ac:dyDescent="0.3"/>
    <row r="5128" s="1" customFormat="1" x14ac:dyDescent="0.3"/>
    <row r="5129" s="1" customFormat="1" x14ac:dyDescent="0.3"/>
    <row r="5130" s="1" customFormat="1" x14ac:dyDescent="0.3"/>
    <row r="5131" s="1" customFormat="1" x14ac:dyDescent="0.3"/>
    <row r="5132" s="1" customFormat="1" x14ac:dyDescent="0.3"/>
    <row r="5133" s="1" customFormat="1" x14ac:dyDescent="0.3"/>
    <row r="5134" s="1" customFormat="1" x14ac:dyDescent="0.3"/>
    <row r="5135" s="1" customFormat="1" x14ac:dyDescent="0.3"/>
    <row r="5136" s="1" customFormat="1" x14ac:dyDescent="0.3"/>
    <row r="5137" s="1" customFormat="1" x14ac:dyDescent="0.3"/>
    <row r="5138" s="1" customFormat="1" x14ac:dyDescent="0.3"/>
    <row r="5139" s="1" customFormat="1" x14ac:dyDescent="0.3"/>
    <row r="5140" s="1" customFormat="1" x14ac:dyDescent="0.3"/>
    <row r="5141" s="1" customFormat="1" x14ac:dyDescent="0.3"/>
    <row r="5142" s="1" customFormat="1" x14ac:dyDescent="0.3"/>
    <row r="5143" s="1" customFormat="1" x14ac:dyDescent="0.3"/>
    <row r="5144" s="1" customFormat="1" x14ac:dyDescent="0.3"/>
    <row r="5145" s="1" customFormat="1" x14ac:dyDescent="0.3"/>
    <row r="5146" s="1" customFormat="1" x14ac:dyDescent="0.3"/>
    <row r="5147" s="1" customFormat="1" x14ac:dyDescent="0.3"/>
    <row r="5148" s="1" customFormat="1" x14ac:dyDescent="0.3"/>
    <row r="5149" s="1" customFormat="1" x14ac:dyDescent="0.3"/>
    <row r="5150" s="1" customFormat="1" x14ac:dyDescent="0.3"/>
    <row r="5151" s="1" customFormat="1" x14ac:dyDescent="0.3"/>
    <row r="5152" s="1" customFormat="1" x14ac:dyDescent="0.3"/>
    <row r="5153" s="1" customFormat="1" x14ac:dyDescent="0.3"/>
    <row r="5154" s="1" customFormat="1" x14ac:dyDescent="0.3"/>
    <row r="5155" s="1" customFormat="1" x14ac:dyDescent="0.3"/>
    <row r="5156" s="1" customFormat="1" x14ac:dyDescent="0.3"/>
    <row r="5157" s="1" customFormat="1" x14ac:dyDescent="0.3"/>
    <row r="5158" s="1" customFormat="1" x14ac:dyDescent="0.3"/>
    <row r="5159" s="1" customFormat="1" x14ac:dyDescent="0.3"/>
    <row r="5160" s="1" customFormat="1" x14ac:dyDescent="0.3"/>
    <row r="5161" s="1" customFormat="1" x14ac:dyDescent="0.3"/>
    <row r="5162" s="1" customFormat="1" x14ac:dyDescent="0.3"/>
    <row r="5163" s="1" customFormat="1" x14ac:dyDescent="0.3"/>
    <row r="5164" s="1" customFormat="1" x14ac:dyDescent="0.3"/>
    <row r="5165" s="1" customFormat="1" x14ac:dyDescent="0.3"/>
    <row r="5166" s="1" customFormat="1" x14ac:dyDescent="0.3"/>
    <row r="5167" s="1" customFormat="1" x14ac:dyDescent="0.3"/>
    <row r="5168" s="1" customFormat="1" x14ac:dyDescent="0.3"/>
    <row r="5169" s="1" customFormat="1" x14ac:dyDescent="0.3"/>
    <row r="5170" s="1" customFormat="1" x14ac:dyDescent="0.3"/>
    <row r="5171" s="1" customFormat="1" x14ac:dyDescent="0.3"/>
    <row r="5172" s="1" customFormat="1" x14ac:dyDescent="0.3"/>
    <row r="5173" s="1" customFormat="1" x14ac:dyDescent="0.3"/>
    <row r="5174" s="1" customFormat="1" x14ac:dyDescent="0.3"/>
    <row r="5175" s="1" customFormat="1" x14ac:dyDescent="0.3"/>
    <row r="5176" s="1" customFormat="1" x14ac:dyDescent="0.3"/>
    <row r="5177" s="1" customFormat="1" x14ac:dyDescent="0.3"/>
    <row r="5178" s="1" customFormat="1" x14ac:dyDescent="0.3"/>
    <row r="5179" s="1" customFormat="1" x14ac:dyDescent="0.3"/>
    <row r="5180" s="1" customFormat="1" x14ac:dyDescent="0.3"/>
    <row r="5181" s="1" customFormat="1" x14ac:dyDescent="0.3"/>
    <row r="5182" s="1" customFormat="1" x14ac:dyDescent="0.3"/>
    <row r="5183" s="1" customFormat="1" x14ac:dyDescent="0.3"/>
    <row r="5184" s="1" customFormat="1" x14ac:dyDescent="0.3"/>
    <row r="5185" s="1" customFormat="1" x14ac:dyDescent="0.3"/>
    <row r="5186" s="1" customFormat="1" x14ac:dyDescent="0.3"/>
    <row r="5187" s="1" customFormat="1" x14ac:dyDescent="0.3"/>
    <row r="5188" s="1" customFormat="1" x14ac:dyDescent="0.3"/>
    <row r="5189" s="1" customFormat="1" x14ac:dyDescent="0.3"/>
    <row r="5190" s="1" customFormat="1" x14ac:dyDescent="0.3"/>
    <row r="5191" s="1" customFormat="1" x14ac:dyDescent="0.3"/>
    <row r="5192" s="1" customFormat="1" x14ac:dyDescent="0.3"/>
    <row r="5193" s="1" customFormat="1" x14ac:dyDescent="0.3"/>
    <row r="5194" s="1" customFormat="1" x14ac:dyDescent="0.3"/>
    <row r="5195" s="1" customFormat="1" x14ac:dyDescent="0.3"/>
    <row r="5196" s="1" customFormat="1" x14ac:dyDescent="0.3"/>
    <row r="5197" s="1" customFormat="1" x14ac:dyDescent="0.3"/>
    <row r="5198" s="1" customFormat="1" x14ac:dyDescent="0.3"/>
    <row r="5199" s="1" customFormat="1" x14ac:dyDescent="0.3"/>
    <row r="5200" s="1" customFormat="1" x14ac:dyDescent="0.3"/>
    <row r="5201" s="1" customFormat="1" x14ac:dyDescent="0.3"/>
    <row r="5202" s="1" customFormat="1" x14ac:dyDescent="0.3"/>
    <row r="5203" s="1" customFormat="1" x14ac:dyDescent="0.3"/>
    <row r="5204" s="1" customFormat="1" x14ac:dyDescent="0.3"/>
    <row r="5205" s="1" customFormat="1" x14ac:dyDescent="0.3"/>
    <row r="5206" s="1" customFormat="1" x14ac:dyDescent="0.3"/>
    <row r="5207" s="1" customFormat="1" x14ac:dyDescent="0.3"/>
    <row r="5208" s="1" customFormat="1" x14ac:dyDescent="0.3"/>
    <row r="5209" s="1" customFormat="1" x14ac:dyDescent="0.3"/>
    <row r="5210" s="1" customFormat="1" x14ac:dyDescent="0.3"/>
    <row r="5211" s="1" customFormat="1" x14ac:dyDescent="0.3"/>
    <row r="5212" s="1" customFormat="1" x14ac:dyDescent="0.3"/>
    <row r="5213" s="1" customFormat="1" x14ac:dyDescent="0.3"/>
    <row r="5214" s="1" customFormat="1" x14ac:dyDescent="0.3"/>
    <row r="5215" s="1" customFormat="1" x14ac:dyDescent="0.3"/>
    <row r="5216" s="1" customFormat="1" x14ac:dyDescent="0.3"/>
    <row r="5217" s="1" customFormat="1" x14ac:dyDescent="0.3"/>
    <row r="5218" s="1" customFormat="1" x14ac:dyDescent="0.3"/>
    <row r="5219" s="1" customFormat="1" x14ac:dyDescent="0.3"/>
    <row r="5220" s="1" customFormat="1" x14ac:dyDescent="0.3"/>
    <row r="5221" s="1" customFormat="1" x14ac:dyDescent="0.3"/>
    <row r="5222" s="1" customFormat="1" x14ac:dyDescent="0.3"/>
    <row r="5223" s="1" customFormat="1" x14ac:dyDescent="0.3"/>
    <row r="5224" s="1" customFormat="1" x14ac:dyDescent="0.3"/>
    <row r="5225" s="1" customFormat="1" x14ac:dyDescent="0.3"/>
    <row r="5226" s="1" customFormat="1" x14ac:dyDescent="0.3"/>
    <row r="5227" s="1" customFormat="1" x14ac:dyDescent="0.3"/>
    <row r="5228" s="1" customFormat="1" x14ac:dyDescent="0.3"/>
    <row r="5229" s="1" customFormat="1" x14ac:dyDescent="0.3"/>
    <row r="5230" s="1" customFormat="1" x14ac:dyDescent="0.3"/>
    <row r="5231" s="1" customFormat="1" x14ac:dyDescent="0.3"/>
    <row r="5232" s="1" customFormat="1" x14ac:dyDescent="0.3"/>
    <row r="5233" s="1" customFormat="1" x14ac:dyDescent="0.3"/>
    <row r="5234" s="1" customFormat="1" x14ac:dyDescent="0.3"/>
    <row r="5235" s="1" customFormat="1" x14ac:dyDescent="0.3"/>
    <row r="5236" s="1" customFormat="1" x14ac:dyDescent="0.3"/>
    <row r="5237" s="1" customFormat="1" x14ac:dyDescent="0.3"/>
    <row r="5238" s="1" customFormat="1" x14ac:dyDescent="0.3"/>
    <row r="5239" s="1" customFormat="1" x14ac:dyDescent="0.3"/>
    <row r="5240" s="1" customFormat="1" x14ac:dyDescent="0.3"/>
    <row r="5241" s="1" customFormat="1" x14ac:dyDescent="0.3"/>
    <row r="5242" s="1" customFormat="1" x14ac:dyDescent="0.3"/>
    <row r="5243" s="1" customFormat="1" x14ac:dyDescent="0.3"/>
    <row r="5244" s="1" customFormat="1" x14ac:dyDescent="0.3"/>
    <row r="5245" s="1" customFormat="1" x14ac:dyDescent="0.3"/>
    <row r="5246" s="1" customFormat="1" x14ac:dyDescent="0.3"/>
    <row r="5247" s="1" customFormat="1" x14ac:dyDescent="0.3"/>
    <row r="5248" s="1" customFormat="1" x14ac:dyDescent="0.3"/>
    <row r="5249" s="1" customFormat="1" x14ac:dyDescent="0.3"/>
    <row r="5250" s="1" customFormat="1" x14ac:dyDescent="0.3"/>
    <row r="5251" s="1" customFormat="1" x14ac:dyDescent="0.3"/>
    <row r="5252" s="1" customFormat="1" x14ac:dyDescent="0.3"/>
    <row r="5253" s="1" customFormat="1" x14ac:dyDescent="0.3"/>
    <row r="5254" s="1" customFormat="1" x14ac:dyDescent="0.3"/>
    <row r="5255" s="1" customFormat="1" x14ac:dyDescent="0.3"/>
    <row r="5256" s="1" customFormat="1" x14ac:dyDescent="0.3"/>
    <row r="5257" s="1" customFormat="1" x14ac:dyDescent="0.3"/>
    <row r="5258" s="1" customFormat="1" x14ac:dyDescent="0.3"/>
    <row r="5259" s="1" customFormat="1" x14ac:dyDescent="0.3"/>
    <row r="5260" s="1" customFormat="1" x14ac:dyDescent="0.3"/>
    <row r="5261" s="1" customFormat="1" x14ac:dyDescent="0.3"/>
    <row r="5262" s="1" customFormat="1" x14ac:dyDescent="0.3"/>
    <row r="5263" s="1" customFormat="1" x14ac:dyDescent="0.3"/>
    <row r="5264" s="1" customFormat="1" x14ac:dyDescent="0.3"/>
    <row r="5265" s="1" customFormat="1" x14ac:dyDescent="0.3"/>
    <row r="5266" s="1" customFormat="1" x14ac:dyDescent="0.3"/>
    <row r="5267" s="1" customFormat="1" x14ac:dyDescent="0.3"/>
    <row r="5268" s="1" customFormat="1" x14ac:dyDescent="0.3"/>
    <row r="5269" s="1" customFormat="1" x14ac:dyDescent="0.3"/>
    <row r="5270" s="1" customFormat="1" x14ac:dyDescent="0.3"/>
    <row r="5271" s="1" customFormat="1" x14ac:dyDescent="0.3"/>
    <row r="5272" s="1" customFormat="1" x14ac:dyDescent="0.3"/>
    <row r="5273" s="1" customFormat="1" x14ac:dyDescent="0.3"/>
    <row r="5274" s="1" customFormat="1" x14ac:dyDescent="0.3"/>
    <row r="5275" s="1" customFormat="1" x14ac:dyDescent="0.3"/>
    <row r="5276" s="1" customFormat="1" x14ac:dyDescent="0.3"/>
    <row r="5277" s="1" customFormat="1" x14ac:dyDescent="0.3"/>
    <row r="5278" s="1" customFormat="1" x14ac:dyDescent="0.3"/>
    <row r="5279" s="1" customFormat="1" x14ac:dyDescent="0.3"/>
    <row r="5280" s="1" customFormat="1" x14ac:dyDescent="0.3"/>
    <row r="5281" s="1" customFormat="1" x14ac:dyDescent="0.3"/>
    <row r="5282" s="1" customFormat="1" x14ac:dyDescent="0.3"/>
    <row r="5283" s="1" customFormat="1" x14ac:dyDescent="0.3"/>
    <row r="5284" s="1" customFormat="1" x14ac:dyDescent="0.3"/>
    <row r="5285" s="1" customFormat="1" x14ac:dyDescent="0.3"/>
    <row r="5286" s="1" customFormat="1" x14ac:dyDescent="0.3"/>
    <row r="5287" s="1" customFormat="1" x14ac:dyDescent="0.3"/>
    <row r="5288" s="1" customFormat="1" x14ac:dyDescent="0.3"/>
    <row r="5289" s="1" customFormat="1" x14ac:dyDescent="0.3"/>
    <row r="5290" s="1" customFormat="1" x14ac:dyDescent="0.3"/>
    <row r="5291" s="1" customFormat="1" x14ac:dyDescent="0.3"/>
    <row r="5292" s="1" customFormat="1" x14ac:dyDescent="0.3"/>
    <row r="5293" s="1" customFormat="1" x14ac:dyDescent="0.3"/>
    <row r="5294" s="1" customFormat="1" x14ac:dyDescent="0.3"/>
    <row r="5295" s="1" customFormat="1" x14ac:dyDescent="0.3"/>
    <row r="5296" s="1" customFormat="1" x14ac:dyDescent="0.3"/>
    <row r="5297" s="1" customFormat="1" x14ac:dyDescent="0.3"/>
    <row r="5298" s="1" customFormat="1" x14ac:dyDescent="0.3"/>
    <row r="5299" s="1" customFormat="1" x14ac:dyDescent="0.3"/>
    <row r="5300" s="1" customFormat="1" x14ac:dyDescent="0.3"/>
    <row r="5301" s="1" customFormat="1" x14ac:dyDescent="0.3"/>
    <row r="5302" s="1" customFormat="1" x14ac:dyDescent="0.3"/>
    <row r="5303" s="1" customFormat="1" x14ac:dyDescent="0.3"/>
    <row r="5304" s="1" customFormat="1" x14ac:dyDescent="0.3"/>
    <row r="5305" s="1" customFormat="1" x14ac:dyDescent="0.3"/>
    <row r="5306" s="1" customFormat="1" x14ac:dyDescent="0.3"/>
    <row r="5307" s="1" customFormat="1" x14ac:dyDescent="0.3"/>
    <row r="5308" s="1" customFormat="1" x14ac:dyDescent="0.3"/>
    <row r="5309" s="1" customFormat="1" x14ac:dyDescent="0.3"/>
    <row r="5310" s="1" customFormat="1" x14ac:dyDescent="0.3"/>
    <row r="5311" s="1" customFormat="1" x14ac:dyDescent="0.3"/>
    <row r="5312" s="1" customFormat="1" x14ac:dyDescent="0.3"/>
    <row r="5313" s="1" customFormat="1" x14ac:dyDescent="0.3"/>
    <row r="5314" s="1" customFormat="1" x14ac:dyDescent="0.3"/>
    <row r="5315" s="1" customFormat="1" x14ac:dyDescent="0.3"/>
    <row r="5316" s="1" customFormat="1" x14ac:dyDescent="0.3"/>
    <row r="5317" s="1" customFormat="1" x14ac:dyDescent="0.3"/>
    <row r="5318" s="1" customFormat="1" x14ac:dyDescent="0.3"/>
    <row r="5319" s="1" customFormat="1" x14ac:dyDescent="0.3"/>
    <row r="5320" s="1" customFormat="1" x14ac:dyDescent="0.3"/>
    <row r="5321" s="1" customFormat="1" x14ac:dyDescent="0.3"/>
    <row r="5322" s="1" customFormat="1" x14ac:dyDescent="0.3"/>
    <row r="5323" s="1" customFormat="1" x14ac:dyDescent="0.3"/>
    <row r="5324" s="1" customFormat="1" x14ac:dyDescent="0.3"/>
    <row r="5325" s="1" customFormat="1" x14ac:dyDescent="0.3"/>
    <row r="5326" s="1" customFormat="1" x14ac:dyDescent="0.3"/>
    <row r="5327" s="1" customFormat="1" x14ac:dyDescent="0.3"/>
    <row r="5328" s="1" customFormat="1" x14ac:dyDescent="0.3"/>
    <row r="5329" s="1" customFormat="1" x14ac:dyDescent="0.3"/>
    <row r="5330" s="1" customFormat="1" x14ac:dyDescent="0.3"/>
    <row r="5331" s="1" customFormat="1" x14ac:dyDescent="0.3"/>
    <row r="5332" s="1" customFormat="1" x14ac:dyDescent="0.3"/>
    <row r="5333" s="1" customFormat="1" x14ac:dyDescent="0.3"/>
    <row r="5334" s="1" customFormat="1" x14ac:dyDescent="0.3"/>
    <row r="5335" s="1" customFormat="1" x14ac:dyDescent="0.3"/>
    <row r="5336" s="1" customFormat="1" x14ac:dyDescent="0.3"/>
    <row r="5337" s="1" customFormat="1" x14ac:dyDescent="0.3"/>
    <row r="5338" s="1" customFormat="1" x14ac:dyDescent="0.3"/>
    <row r="5339" s="1" customFormat="1" x14ac:dyDescent="0.3"/>
    <row r="5340" s="1" customFormat="1" x14ac:dyDescent="0.3"/>
    <row r="5341" s="1" customFormat="1" x14ac:dyDescent="0.3"/>
    <row r="5342" s="1" customFormat="1" x14ac:dyDescent="0.3"/>
    <row r="5343" s="1" customFormat="1" x14ac:dyDescent="0.3"/>
    <row r="5344" s="1" customFormat="1" x14ac:dyDescent="0.3"/>
    <row r="5345" s="1" customFormat="1" x14ac:dyDescent="0.3"/>
    <row r="5346" s="1" customFormat="1" x14ac:dyDescent="0.3"/>
    <row r="5347" s="1" customFormat="1" x14ac:dyDescent="0.3"/>
    <row r="5348" s="1" customFormat="1" x14ac:dyDescent="0.3"/>
    <row r="5349" s="1" customFormat="1" x14ac:dyDescent="0.3"/>
    <row r="5350" s="1" customFormat="1" x14ac:dyDescent="0.3"/>
    <row r="5351" s="1" customFormat="1" x14ac:dyDescent="0.3"/>
    <row r="5352" s="1" customFormat="1" x14ac:dyDescent="0.3"/>
    <row r="5353" s="1" customFormat="1" x14ac:dyDescent="0.3"/>
    <row r="5354" s="1" customFormat="1" x14ac:dyDescent="0.3"/>
    <row r="5355" s="1" customFormat="1" x14ac:dyDescent="0.3"/>
    <row r="5356" s="1" customFormat="1" x14ac:dyDescent="0.3"/>
    <row r="5357" s="1" customFormat="1" x14ac:dyDescent="0.3"/>
    <row r="5358" s="1" customFormat="1" x14ac:dyDescent="0.3"/>
    <row r="5359" s="1" customFormat="1" x14ac:dyDescent="0.3"/>
    <row r="5360" s="1" customFormat="1" x14ac:dyDescent="0.3"/>
    <row r="5361" s="1" customFormat="1" x14ac:dyDescent="0.3"/>
    <row r="5362" s="1" customFormat="1" x14ac:dyDescent="0.3"/>
    <row r="5363" s="1" customFormat="1" x14ac:dyDescent="0.3"/>
    <row r="5364" s="1" customFormat="1" x14ac:dyDescent="0.3"/>
    <row r="5365" s="1" customFormat="1" x14ac:dyDescent="0.3"/>
    <row r="5366" s="1" customFormat="1" x14ac:dyDescent="0.3"/>
    <row r="5367" s="1" customFormat="1" x14ac:dyDescent="0.3"/>
    <row r="5368" s="1" customFormat="1" x14ac:dyDescent="0.3"/>
    <row r="5369" s="1" customFormat="1" x14ac:dyDescent="0.3"/>
    <row r="5370" s="1" customFormat="1" x14ac:dyDescent="0.3"/>
    <row r="5371" s="1" customFormat="1" x14ac:dyDescent="0.3"/>
    <row r="5372" s="1" customFormat="1" x14ac:dyDescent="0.3"/>
    <row r="5373" s="1" customFormat="1" x14ac:dyDescent="0.3"/>
    <row r="5374" s="1" customFormat="1" x14ac:dyDescent="0.3"/>
    <row r="5375" s="1" customFormat="1" x14ac:dyDescent="0.3"/>
    <row r="5376" s="1" customFormat="1" x14ac:dyDescent="0.3"/>
    <row r="5377" s="1" customFormat="1" x14ac:dyDescent="0.3"/>
    <row r="5378" s="1" customFormat="1" x14ac:dyDescent="0.3"/>
    <row r="5379" s="1" customFormat="1" x14ac:dyDescent="0.3"/>
    <row r="5380" s="1" customFormat="1" x14ac:dyDescent="0.3"/>
    <row r="5381" s="1" customFormat="1" x14ac:dyDescent="0.3"/>
    <row r="5382" s="1" customFormat="1" x14ac:dyDescent="0.3"/>
    <row r="5383" s="1" customFormat="1" x14ac:dyDescent="0.3"/>
    <row r="5384" s="1" customFormat="1" x14ac:dyDescent="0.3"/>
    <row r="5385" s="1" customFormat="1" x14ac:dyDescent="0.3"/>
    <row r="5386" s="1" customFormat="1" x14ac:dyDescent="0.3"/>
    <row r="5387" s="1" customFormat="1" x14ac:dyDescent="0.3"/>
    <row r="5388" s="1" customFormat="1" x14ac:dyDescent="0.3"/>
    <row r="5389" s="1" customFormat="1" x14ac:dyDescent="0.3"/>
    <row r="5390" s="1" customFormat="1" x14ac:dyDescent="0.3"/>
    <row r="5391" s="1" customFormat="1" x14ac:dyDescent="0.3"/>
    <row r="5392" s="1" customFormat="1" x14ac:dyDescent="0.3"/>
    <row r="5393" s="1" customFormat="1" x14ac:dyDescent="0.3"/>
    <row r="5394" s="1" customFormat="1" x14ac:dyDescent="0.3"/>
    <row r="5395" s="1" customFormat="1" x14ac:dyDescent="0.3"/>
    <row r="5396" s="1" customFormat="1" x14ac:dyDescent="0.3"/>
    <row r="5397" s="1" customFormat="1" x14ac:dyDescent="0.3"/>
    <row r="5398" s="1" customFormat="1" x14ac:dyDescent="0.3"/>
    <row r="5399" s="1" customFormat="1" x14ac:dyDescent="0.3"/>
    <row r="5400" s="1" customFormat="1" x14ac:dyDescent="0.3"/>
    <row r="5401" s="1" customFormat="1" x14ac:dyDescent="0.3"/>
    <row r="5402" s="1" customFormat="1" x14ac:dyDescent="0.3"/>
    <row r="5403" s="1" customFormat="1" x14ac:dyDescent="0.3"/>
    <row r="5404" s="1" customFormat="1" x14ac:dyDescent="0.3"/>
    <row r="5405" s="1" customFormat="1" x14ac:dyDescent="0.3"/>
    <row r="5406" s="1" customFormat="1" x14ac:dyDescent="0.3"/>
    <row r="5407" s="1" customFormat="1" x14ac:dyDescent="0.3"/>
    <row r="5408" s="1" customFormat="1" x14ac:dyDescent="0.3"/>
    <row r="5409" s="1" customFormat="1" x14ac:dyDescent="0.3"/>
    <row r="5410" s="1" customFormat="1" x14ac:dyDescent="0.3"/>
    <row r="5411" s="1" customFormat="1" x14ac:dyDescent="0.3"/>
    <row r="5412" s="1" customFormat="1" x14ac:dyDescent="0.3"/>
    <row r="5413" s="1" customFormat="1" x14ac:dyDescent="0.3"/>
    <row r="5414" s="1" customFormat="1" x14ac:dyDescent="0.3"/>
    <row r="5415" s="1" customFormat="1" x14ac:dyDescent="0.3"/>
    <row r="5416" s="1" customFormat="1" x14ac:dyDescent="0.3"/>
    <row r="5417" s="1" customFormat="1" x14ac:dyDescent="0.3"/>
    <row r="5418" s="1" customFormat="1" x14ac:dyDescent="0.3"/>
    <row r="5419" s="1" customFormat="1" x14ac:dyDescent="0.3"/>
    <row r="5420" s="1" customFormat="1" x14ac:dyDescent="0.3"/>
    <row r="5421" s="1" customFormat="1" x14ac:dyDescent="0.3"/>
    <row r="5422" s="1" customFormat="1" x14ac:dyDescent="0.3"/>
    <row r="5423" s="1" customFormat="1" x14ac:dyDescent="0.3"/>
    <row r="5424" s="1" customFormat="1" x14ac:dyDescent="0.3"/>
    <row r="5425" s="1" customFormat="1" x14ac:dyDescent="0.3"/>
    <row r="5426" s="1" customFormat="1" x14ac:dyDescent="0.3"/>
    <row r="5427" s="1" customFormat="1" x14ac:dyDescent="0.3"/>
    <row r="5428" s="1" customFormat="1" x14ac:dyDescent="0.3"/>
    <row r="5429" s="1" customFormat="1" x14ac:dyDescent="0.3"/>
    <row r="5430" s="1" customFormat="1" x14ac:dyDescent="0.3"/>
    <row r="5431" s="1" customFormat="1" x14ac:dyDescent="0.3"/>
    <row r="5432" s="1" customFormat="1" x14ac:dyDescent="0.3"/>
    <row r="5433" s="1" customFormat="1" x14ac:dyDescent="0.3"/>
    <row r="5434" s="1" customFormat="1" x14ac:dyDescent="0.3"/>
    <row r="5435" s="1" customFormat="1" x14ac:dyDescent="0.3"/>
    <row r="5436" s="1" customFormat="1" x14ac:dyDescent="0.3"/>
    <row r="5437" s="1" customFormat="1" x14ac:dyDescent="0.3"/>
    <row r="5438" s="1" customFormat="1" x14ac:dyDescent="0.3"/>
    <row r="5439" s="1" customFormat="1" x14ac:dyDescent="0.3"/>
    <row r="5440" s="1" customFormat="1" x14ac:dyDescent="0.3"/>
    <row r="5441" s="1" customFormat="1" x14ac:dyDescent="0.3"/>
    <row r="5442" s="1" customFormat="1" x14ac:dyDescent="0.3"/>
    <row r="5443" s="1" customFormat="1" x14ac:dyDescent="0.3"/>
    <row r="5444" s="1" customFormat="1" x14ac:dyDescent="0.3"/>
    <row r="5445" s="1" customFormat="1" x14ac:dyDescent="0.3"/>
    <row r="5446" s="1" customFormat="1" x14ac:dyDescent="0.3"/>
    <row r="5447" s="1" customFormat="1" x14ac:dyDescent="0.3"/>
    <row r="5448" s="1" customFormat="1" x14ac:dyDescent="0.3"/>
    <row r="5449" s="1" customFormat="1" x14ac:dyDescent="0.3"/>
    <row r="5450" s="1" customFormat="1" x14ac:dyDescent="0.3"/>
    <row r="5451" s="1" customFormat="1" x14ac:dyDescent="0.3"/>
    <row r="5452" s="1" customFormat="1" x14ac:dyDescent="0.3"/>
    <row r="5453" s="1" customFormat="1" x14ac:dyDescent="0.3"/>
    <row r="5454" s="1" customFormat="1" x14ac:dyDescent="0.3"/>
    <row r="5455" s="1" customFormat="1" x14ac:dyDescent="0.3"/>
    <row r="5456" s="1" customFormat="1" x14ac:dyDescent="0.3"/>
    <row r="5457" s="1" customFormat="1" x14ac:dyDescent="0.3"/>
    <row r="5458" s="1" customFormat="1" x14ac:dyDescent="0.3"/>
    <row r="5459" s="1" customFormat="1" x14ac:dyDescent="0.3"/>
    <row r="5460" s="1" customFormat="1" x14ac:dyDescent="0.3"/>
    <row r="5461" s="1" customFormat="1" x14ac:dyDescent="0.3"/>
    <row r="5462" s="1" customFormat="1" x14ac:dyDescent="0.3"/>
    <row r="5463" s="1" customFormat="1" x14ac:dyDescent="0.3"/>
    <row r="5464" s="1" customFormat="1" x14ac:dyDescent="0.3"/>
    <row r="5465" s="1" customFormat="1" x14ac:dyDescent="0.3"/>
    <row r="5466" s="1" customFormat="1" x14ac:dyDescent="0.3"/>
    <row r="5467" s="1" customFormat="1" x14ac:dyDescent="0.3"/>
    <row r="5468" s="1" customFormat="1" x14ac:dyDescent="0.3"/>
    <row r="5469" s="1" customFormat="1" x14ac:dyDescent="0.3"/>
    <row r="5470" s="1" customFormat="1" x14ac:dyDescent="0.3"/>
    <row r="5471" s="1" customFormat="1" x14ac:dyDescent="0.3"/>
    <row r="5472" s="1" customFormat="1" x14ac:dyDescent="0.3"/>
    <row r="5473" s="1" customFormat="1" x14ac:dyDescent="0.3"/>
    <row r="5474" s="1" customFormat="1" x14ac:dyDescent="0.3"/>
    <row r="5475" s="1" customFormat="1" x14ac:dyDescent="0.3"/>
    <row r="5476" s="1" customFormat="1" x14ac:dyDescent="0.3"/>
    <row r="5477" s="1" customFormat="1" x14ac:dyDescent="0.3"/>
    <row r="5478" s="1" customFormat="1" x14ac:dyDescent="0.3"/>
    <row r="5479" s="1" customFormat="1" x14ac:dyDescent="0.3"/>
    <row r="5480" s="1" customFormat="1" x14ac:dyDescent="0.3"/>
    <row r="5481" s="1" customFormat="1" x14ac:dyDescent="0.3"/>
    <row r="5482" s="1" customFormat="1" x14ac:dyDescent="0.3"/>
    <row r="5483" s="1" customFormat="1" x14ac:dyDescent="0.3"/>
    <row r="5484" s="1" customFormat="1" x14ac:dyDescent="0.3"/>
    <row r="5485" s="1" customFormat="1" x14ac:dyDescent="0.3"/>
    <row r="5486" s="1" customFormat="1" x14ac:dyDescent="0.3"/>
    <row r="5487" s="1" customFormat="1" x14ac:dyDescent="0.3"/>
    <row r="5488" s="1" customFormat="1" x14ac:dyDescent="0.3"/>
    <row r="5489" s="1" customFormat="1" x14ac:dyDescent="0.3"/>
    <row r="5490" s="1" customFormat="1" x14ac:dyDescent="0.3"/>
    <row r="5491" s="1" customFormat="1" x14ac:dyDescent="0.3"/>
    <row r="5492" s="1" customFormat="1" x14ac:dyDescent="0.3"/>
    <row r="5493" s="1" customFormat="1" x14ac:dyDescent="0.3"/>
    <row r="5494" s="1" customFormat="1" x14ac:dyDescent="0.3"/>
    <row r="5495" s="1" customFormat="1" x14ac:dyDescent="0.3"/>
    <row r="5496" s="1" customFormat="1" x14ac:dyDescent="0.3"/>
    <row r="5497" s="1" customFormat="1" x14ac:dyDescent="0.3"/>
    <row r="5498" s="1" customFormat="1" x14ac:dyDescent="0.3"/>
    <row r="5499" s="1" customFormat="1" x14ac:dyDescent="0.3"/>
    <row r="5500" s="1" customFormat="1" x14ac:dyDescent="0.3"/>
    <row r="5501" s="1" customFormat="1" x14ac:dyDescent="0.3"/>
    <row r="5502" s="1" customFormat="1" x14ac:dyDescent="0.3"/>
    <row r="5503" s="1" customFormat="1" x14ac:dyDescent="0.3"/>
    <row r="5504" s="1" customFormat="1" x14ac:dyDescent="0.3"/>
    <row r="5505" s="1" customFormat="1" x14ac:dyDescent="0.3"/>
    <row r="5506" s="1" customFormat="1" x14ac:dyDescent="0.3"/>
    <row r="5507" s="1" customFormat="1" x14ac:dyDescent="0.3"/>
    <row r="5508" s="1" customFormat="1" x14ac:dyDescent="0.3"/>
    <row r="5509" s="1" customFormat="1" x14ac:dyDescent="0.3"/>
    <row r="5510" s="1" customFormat="1" x14ac:dyDescent="0.3"/>
    <row r="5511" s="1" customFormat="1" x14ac:dyDescent="0.3"/>
    <row r="5512" s="1" customFormat="1" x14ac:dyDescent="0.3"/>
    <row r="5513" s="1" customFormat="1" x14ac:dyDescent="0.3"/>
    <row r="5514" s="1" customFormat="1" x14ac:dyDescent="0.3"/>
    <row r="5515" s="1" customFormat="1" x14ac:dyDescent="0.3"/>
    <row r="5516" s="1" customFormat="1" x14ac:dyDescent="0.3"/>
    <row r="5517" s="1" customFormat="1" x14ac:dyDescent="0.3"/>
    <row r="5518" s="1" customFormat="1" x14ac:dyDescent="0.3"/>
    <row r="5519" s="1" customFormat="1" x14ac:dyDescent="0.3"/>
    <row r="5520" s="1" customFormat="1" x14ac:dyDescent="0.3"/>
    <row r="5521" s="1" customFormat="1" x14ac:dyDescent="0.3"/>
    <row r="5522" s="1" customFormat="1" x14ac:dyDescent="0.3"/>
    <row r="5523" s="1" customFormat="1" x14ac:dyDescent="0.3"/>
    <row r="5524" s="1" customFormat="1" x14ac:dyDescent="0.3"/>
    <row r="5525" s="1" customFormat="1" x14ac:dyDescent="0.3"/>
    <row r="5526" s="1" customFormat="1" x14ac:dyDescent="0.3"/>
    <row r="5527" s="1" customFormat="1" x14ac:dyDescent="0.3"/>
    <row r="5528" s="1" customFormat="1" x14ac:dyDescent="0.3"/>
    <row r="5529" s="1" customFormat="1" x14ac:dyDescent="0.3"/>
    <row r="5530" s="1" customFormat="1" x14ac:dyDescent="0.3"/>
    <row r="5531" s="1" customFormat="1" x14ac:dyDescent="0.3"/>
    <row r="5532" s="1" customFormat="1" x14ac:dyDescent="0.3"/>
    <row r="5533" s="1" customFormat="1" x14ac:dyDescent="0.3"/>
    <row r="5534" s="1" customFormat="1" x14ac:dyDescent="0.3"/>
    <row r="5535" s="1" customFormat="1" x14ac:dyDescent="0.3"/>
    <row r="5536" s="1" customFormat="1" x14ac:dyDescent="0.3"/>
    <row r="5537" s="1" customFormat="1" x14ac:dyDescent="0.3"/>
    <row r="5538" s="1" customFormat="1" x14ac:dyDescent="0.3"/>
    <row r="5539" s="1" customFormat="1" x14ac:dyDescent="0.3"/>
    <row r="5540" s="1" customFormat="1" x14ac:dyDescent="0.3"/>
    <row r="5541" s="1" customFormat="1" x14ac:dyDescent="0.3"/>
    <row r="5542" s="1" customFormat="1" x14ac:dyDescent="0.3"/>
    <row r="5543" s="1" customFormat="1" x14ac:dyDescent="0.3"/>
    <row r="5544" s="1" customFormat="1" x14ac:dyDescent="0.3"/>
    <row r="5545" s="1" customFormat="1" x14ac:dyDescent="0.3"/>
    <row r="5546" s="1" customFormat="1" x14ac:dyDescent="0.3"/>
    <row r="5547" s="1" customFormat="1" x14ac:dyDescent="0.3"/>
    <row r="5548" s="1" customFormat="1" x14ac:dyDescent="0.3"/>
    <row r="5549" s="1" customFormat="1" x14ac:dyDescent="0.3"/>
    <row r="5550" s="1" customFormat="1" x14ac:dyDescent="0.3"/>
    <row r="5551" s="1" customFormat="1" x14ac:dyDescent="0.3"/>
    <row r="5552" s="1" customFormat="1" x14ac:dyDescent="0.3"/>
    <row r="5553" s="1" customFormat="1" x14ac:dyDescent="0.3"/>
    <row r="5554" s="1" customFormat="1" x14ac:dyDescent="0.3"/>
    <row r="5555" s="1" customFormat="1" x14ac:dyDescent="0.3"/>
    <row r="5556" s="1" customFormat="1" x14ac:dyDescent="0.3"/>
    <row r="5557" s="1" customFormat="1" x14ac:dyDescent="0.3"/>
    <row r="5558" s="1" customFormat="1" x14ac:dyDescent="0.3"/>
    <row r="5559" s="1" customFormat="1" x14ac:dyDescent="0.3"/>
    <row r="5560" s="1" customFormat="1" x14ac:dyDescent="0.3"/>
    <row r="5561" s="1" customFormat="1" x14ac:dyDescent="0.3"/>
    <row r="5562" s="1" customFormat="1" x14ac:dyDescent="0.3"/>
    <row r="5563" s="1" customFormat="1" x14ac:dyDescent="0.3"/>
    <row r="5564" s="1" customFormat="1" x14ac:dyDescent="0.3"/>
    <row r="5565" s="1" customFormat="1" x14ac:dyDescent="0.3"/>
    <row r="5566" s="1" customFormat="1" x14ac:dyDescent="0.3"/>
    <row r="5567" s="1" customFormat="1" x14ac:dyDescent="0.3"/>
    <row r="5568" s="1" customFormat="1" x14ac:dyDescent="0.3"/>
    <row r="5569" s="1" customFormat="1" x14ac:dyDescent="0.3"/>
    <row r="5570" s="1" customFormat="1" x14ac:dyDescent="0.3"/>
    <row r="5571" s="1" customFormat="1" x14ac:dyDescent="0.3"/>
    <row r="5572" s="1" customFormat="1" x14ac:dyDescent="0.3"/>
    <row r="5573" s="1" customFormat="1" x14ac:dyDescent="0.3"/>
    <row r="5574" s="1" customFormat="1" x14ac:dyDescent="0.3"/>
    <row r="5575" s="1" customFormat="1" x14ac:dyDescent="0.3"/>
    <row r="5576" s="1" customFormat="1" x14ac:dyDescent="0.3"/>
    <row r="5577" s="1" customFormat="1" x14ac:dyDescent="0.3"/>
    <row r="5578" s="1" customFormat="1" x14ac:dyDescent="0.3"/>
    <row r="5579" s="1" customFormat="1" x14ac:dyDescent="0.3"/>
    <row r="5580" s="1" customFormat="1" x14ac:dyDescent="0.3"/>
    <row r="5581" s="1" customFormat="1" x14ac:dyDescent="0.3"/>
    <row r="5582" s="1" customFormat="1" x14ac:dyDescent="0.3"/>
    <row r="5583" s="1" customFormat="1" x14ac:dyDescent="0.3"/>
    <row r="5584" s="1" customFormat="1" x14ac:dyDescent="0.3"/>
    <row r="5585" s="1" customFormat="1" x14ac:dyDescent="0.3"/>
    <row r="5586" s="1" customFormat="1" x14ac:dyDescent="0.3"/>
    <row r="5587" s="1" customFormat="1" x14ac:dyDescent="0.3"/>
    <row r="5588" s="1" customFormat="1" x14ac:dyDescent="0.3"/>
    <row r="5589" s="1" customFormat="1" x14ac:dyDescent="0.3"/>
    <row r="5590" s="1" customFormat="1" x14ac:dyDescent="0.3"/>
    <row r="5591" s="1" customFormat="1" x14ac:dyDescent="0.3"/>
    <row r="5592" s="1" customFormat="1" x14ac:dyDescent="0.3"/>
    <row r="5593" s="1" customFormat="1" x14ac:dyDescent="0.3"/>
    <row r="5594" s="1" customFormat="1" x14ac:dyDescent="0.3"/>
    <row r="5595" s="1" customFormat="1" x14ac:dyDescent="0.3"/>
    <row r="5596" s="1" customFormat="1" x14ac:dyDescent="0.3"/>
    <row r="5597" s="1" customFormat="1" x14ac:dyDescent="0.3"/>
    <row r="5598" s="1" customFormat="1" x14ac:dyDescent="0.3"/>
    <row r="5599" s="1" customFormat="1" x14ac:dyDescent="0.3"/>
    <row r="5600" s="1" customFormat="1" x14ac:dyDescent="0.3"/>
    <row r="5601" s="1" customFormat="1" x14ac:dyDescent="0.3"/>
    <row r="5602" s="1" customFormat="1" x14ac:dyDescent="0.3"/>
    <row r="5603" s="1" customFormat="1" x14ac:dyDescent="0.3"/>
    <row r="5604" s="1" customFormat="1" x14ac:dyDescent="0.3"/>
    <row r="5605" s="1" customFormat="1" x14ac:dyDescent="0.3"/>
    <row r="5606" s="1" customFormat="1" x14ac:dyDescent="0.3"/>
    <row r="5607" s="1" customFormat="1" x14ac:dyDescent="0.3"/>
    <row r="5608" s="1" customFormat="1" x14ac:dyDescent="0.3"/>
    <row r="5609" s="1" customFormat="1" x14ac:dyDescent="0.3"/>
    <row r="5610" s="1" customFormat="1" x14ac:dyDescent="0.3"/>
    <row r="5611" s="1" customFormat="1" x14ac:dyDescent="0.3"/>
    <row r="5612" s="1" customFormat="1" x14ac:dyDescent="0.3"/>
    <row r="5613" s="1" customFormat="1" x14ac:dyDescent="0.3"/>
    <row r="5614" s="1" customFormat="1" x14ac:dyDescent="0.3"/>
    <row r="5615" s="1" customFormat="1" x14ac:dyDescent="0.3"/>
    <row r="5616" s="1" customFormat="1" x14ac:dyDescent="0.3"/>
    <row r="5617" s="1" customFormat="1" x14ac:dyDescent="0.3"/>
    <row r="5618" s="1" customFormat="1" x14ac:dyDescent="0.3"/>
    <row r="5619" s="1" customFormat="1" x14ac:dyDescent="0.3"/>
    <row r="5620" s="1" customFormat="1" x14ac:dyDescent="0.3"/>
    <row r="5621" s="1" customFormat="1" x14ac:dyDescent="0.3"/>
    <row r="5622" s="1" customFormat="1" x14ac:dyDescent="0.3"/>
    <row r="5623" s="1" customFormat="1" x14ac:dyDescent="0.3"/>
    <row r="5624" s="1" customFormat="1" x14ac:dyDescent="0.3"/>
    <row r="5625" s="1" customFormat="1" x14ac:dyDescent="0.3"/>
    <row r="5626" s="1" customFormat="1" x14ac:dyDescent="0.3"/>
    <row r="5627" s="1" customFormat="1" x14ac:dyDescent="0.3"/>
    <row r="5628" s="1" customFormat="1" x14ac:dyDescent="0.3"/>
    <row r="5629" s="1" customFormat="1" x14ac:dyDescent="0.3"/>
    <row r="5630" s="1" customFormat="1" x14ac:dyDescent="0.3"/>
    <row r="5631" s="1" customFormat="1" x14ac:dyDescent="0.3"/>
    <row r="5632" s="1" customFormat="1" x14ac:dyDescent="0.3"/>
    <row r="5633" s="1" customFormat="1" x14ac:dyDescent="0.3"/>
    <row r="5634" s="1" customFormat="1" x14ac:dyDescent="0.3"/>
    <row r="5635" s="1" customFormat="1" x14ac:dyDescent="0.3"/>
    <row r="5636" s="1" customFormat="1" x14ac:dyDescent="0.3"/>
    <row r="5637" s="1" customFormat="1" x14ac:dyDescent="0.3"/>
    <row r="5638" s="1" customFormat="1" x14ac:dyDescent="0.3"/>
    <row r="5639" s="1" customFormat="1" x14ac:dyDescent="0.3"/>
    <row r="5640" s="1" customFormat="1" x14ac:dyDescent="0.3"/>
    <row r="5641" s="1" customFormat="1" x14ac:dyDescent="0.3"/>
    <row r="5642" s="1" customFormat="1" x14ac:dyDescent="0.3"/>
    <row r="5643" s="1" customFormat="1" x14ac:dyDescent="0.3"/>
    <row r="5644" s="1" customFormat="1" x14ac:dyDescent="0.3"/>
    <row r="5645" s="1" customFormat="1" x14ac:dyDescent="0.3"/>
    <row r="5646" s="1" customFormat="1" x14ac:dyDescent="0.3"/>
    <row r="5647" s="1" customFormat="1" x14ac:dyDescent="0.3"/>
    <row r="5648" s="1" customFormat="1" x14ac:dyDescent="0.3"/>
    <row r="5649" s="1" customFormat="1" x14ac:dyDescent="0.3"/>
    <row r="5650" s="1" customFormat="1" x14ac:dyDescent="0.3"/>
    <row r="5651" s="1" customFormat="1" x14ac:dyDescent="0.3"/>
    <row r="5652" s="1" customFormat="1" x14ac:dyDescent="0.3"/>
    <row r="5653" s="1" customFormat="1" x14ac:dyDescent="0.3"/>
    <row r="5654" s="1" customFormat="1" x14ac:dyDescent="0.3"/>
    <row r="5655" s="1" customFormat="1" x14ac:dyDescent="0.3"/>
    <row r="5656" s="1" customFormat="1" x14ac:dyDescent="0.3"/>
    <row r="5657" s="1" customFormat="1" x14ac:dyDescent="0.3"/>
    <row r="5658" s="1" customFormat="1" x14ac:dyDescent="0.3"/>
    <row r="5659" s="1" customFormat="1" x14ac:dyDescent="0.3"/>
    <row r="5660" s="1" customFormat="1" x14ac:dyDescent="0.3"/>
    <row r="5661" s="1" customFormat="1" x14ac:dyDescent="0.3"/>
    <row r="5662" s="1" customFormat="1" x14ac:dyDescent="0.3"/>
    <row r="5663" s="1" customFormat="1" x14ac:dyDescent="0.3"/>
    <row r="5664" s="1" customFormat="1" x14ac:dyDescent="0.3"/>
    <row r="5665" s="1" customFormat="1" x14ac:dyDescent="0.3"/>
    <row r="5666" s="1" customFormat="1" x14ac:dyDescent="0.3"/>
    <row r="5667" s="1" customFormat="1" x14ac:dyDescent="0.3"/>
    <row r="5668" s="1" customFormat="1" x14ac:dyDescent="0.3"/>
    <row r="5669" s="1" customFormat="1" x14ac:dyDescent="0.3"/>
    <row r="5670" s="1" customFormat="1" x14ac:dyDescent="0.3"/>
    <row r="5671" s="1" customFormat="1" x14ac:dyDescent="0.3"/>
    <row r="5672" s="1" customFormat="1" x14ac:dyDescent="0.3"/>
    <row r="5673" s="1" customFormat="1" x14ac:dyDescent="0.3"/>
    <row r="5674" s="1" customFormat="1" x14ac:dyDescent="0.3"/>
    <row r="5675" s="1" customFormat="1" x14ac:dyDescent="0.3"/>
    <row r="5676" s="1" customFormat="1" x14ac:dyDescent="0.3"/>
    <row r="5677" s="1" customFormat="1" x14ac:dyDescent="0.3"/>
    <row r="5678" s="1" customFormat="1" x14ac:dyDescent="0.3"/>
    <row r="5679" s="1" customFormat="1" x14ac:dyDescent="0.3"/>
    <row r="5680" s="1" customFormat="1" x14ac:dyDescent="0.3"/>
    <row r="5681" s="1" customFormat="1" x14ac:dyDescent="0.3"/>
    <row r="5682" s="1" customFormat="1" x14ac:dyDescent="0.3"/>
    <row r="5683" s="1" customFormat="1" x14ac:dyDescent="0.3"/>
    <row r="5684" s="1" customFormat="1" x14ac:dyDescent="0.3"/>
    <row r="5685" s="1" customFormat="1" x14ac:dyDescent="0.3"/>
    <row r="5686" s="1" customFormat="1" x14ac:dyDescent="0.3"/>
    <row r="5687" s="1" customFormat="1" x14ac:dyDescent="0.3"/>
    <row r="5688" s="1" customFormat="1" x14ac:dyDescent="0.3"/>
    <row r="5689" s="1" customFormat="1" x14ac:dyDescent="0.3"/>
    <row r="5690" s="1" customFormat="1" x14ac:dyDescent="0.3"/>
    <row r="5691" s="1" customFormat="1" x14ac:dyDescent="0.3"/>
    <row r="5692" s="1" customFormat="1" x14ac:dyDescent="0.3"/>
    <row r="5693" s="1" customFormat="1" x14ac:dyDescent="0.3"/>
    <row r="5694" s="1" customFormat="1" x14ac:dyDescent="0.3"/>
    <row r="5695" s="1" customFormat="1" x14ac:dyDescent="0.3"/>
    <row r="5696" s="1" customFormat="1" x14ac:dyDescent="0.3"/>
    <row r="5697" s="1" customFormat="1" x14ac:dyDescent="0.3"/>
    <row r="5698" s="1" customFormat="1" x14ac:dyDescent="0.3"/>
    <row r="5699" s="1" customFormat="1" x14ac:dyDescent="0.3"/>
    <row r="5700" s="1" customFormat="1" x14ac:dyDescent="0.3"/>
    <row r="5701" s="1" customFormat="1" x14ac:dyDescent="0.3"/>
    <row r="5702" s="1" customFormat="1" x14ac:dyDescent="0.3"/>
    <row r="5703" s="1" customFormat="1" x14ac:dyDescent="0.3"/>
    <row r="5704" s="1" customFormat="1" x14ac:dyDescent="0.3"/>
    <row r="5705" s="1" customFormat="1" x14ac:dyDescent="0.3"/>
    <row r="5706" s="1" customFormat="1" x14ac:dyDescent="0.3"/>
    <row r="5707" s="1" customFormat="1" x14ac:dyDescent="0.3"/>
    <row r="5708" s="1" customFormat="1" x14ac:dyDescent="0.3"/>
    <row r="5709" s="1" customFormat="1" x14ac:dyDescent="0.3"/>
    <row r="5710" s="1" customFormat="1" x14ac:dyDescent="0.3"/>
    <row r="5711" s="1" customFormat="1" x14ac:dyDescent="0.3"/>
    <row r="5712" s="1" customFormat="1" x14ac:dyDescent="0.3"/>
    <row r="5713" s="1" customFormat="1" x14ac:dyDescent="0.3"/>
    <row r="5714" s="1" customFormat="1" x14ac:dyDescent="0.3"/>
    <row r="5715" s="1" customFormat="1" x14ac:dyDescent="0.3"/>
    <row r="5716" s="1" customFormat="1" x14ac:dyDescent="0.3"/>
    <row r="5717" s="1" customFormat="1" x14ac:dyDescent="0.3"/>
    <row r="5718" s="1" customFormat="1" x14ac:dyDescent="0.3"/>
    <row r="5719" s="1" customFormat="1" x14ac:dyDescent="0.3"/>
    <row r="5720" s="1" customFormat="1" x14ac:dyDescent="0.3"/>
    <row r="5721" s="1" customFormat="1" x14ac:dyDescent="0.3"/>
    <row r="5722" s="1" customFormat="1" x14ac:dyDescent="0.3"/>
    <row r="5723" s="1" customFormat="1" x14ac:dyDescent="0.3"/>
    <row r="5724" s="1" customFormat="1" x14ac:dyDescent="0.3"/>
    <row r="5725" s="1" customFormat="1" x14ac:dyDescent="0.3"/>
    <row r="5726" s="1" customFormat="1" x14ac:dyDescent="0.3"/>
    <row r="5727" s="1" customFormat="1" x14ac:dyDescent="0.3"/>
    <row r="5728" s="1" customFormat="1" x14ac:dyDescent="0.3"/>
    <row r="5729" s="1" customFormat="1" x14ac:dyDescent="0.3"/>
    <row r="5730" s="1" customFormat="1" x14ac:dyDescent="0.3"/>
    <row r="5731" s="1" customFormat="1" x14ac:dyDescent="0.3"/>
    <row r="5732" s="1" customFormat="1" x14ac:dyDescent="0.3"/>
    <row r="5733" s="1" customFormat="1" x14ac:dyDescent="0.3"/>
    <row r="5734" s="1" customFormat="1" x14ac:dyDescent="0.3"/>
    <row r="5735" s="1" customFormat="1" x14ac:dyDescent="0.3"/>
    <row r="5736" s="1" customFormat="1" x14ac:dyDescent="0.3"/>
    <row r="5737" s="1" customFormat="1" x14ac:dyDescent="0.3"/>
    <row r="5738" s="1" customFormat="1" x14ac:dyDescent="0.3"/>
    <row r="5739" s="1" customFormat="1" x14ac:dyDescent="0.3"/>
    <row r="5740" s="1" customFormat="1" x14ac:dyDescent="0.3"/>
    <row r="5741" s="1" customFormat="1" x14ac:dyDescent="0.3"/>
    <row r="5742" s="1" customFormat="1" x14ac:dyDescent="0.3"/>
    <row r="5743" s="1" customFormat="1" x14ac:dyDescent="0.3"/>
    <row r="5744" s="1" customFormat="1" x14ac:dyDescent="0.3"/>
    <row r="5745" s="1" customFormat="1" x14ac:dyDescent="0.3"/>
    <row r="5746" s="1" customFormat="1" x14ac:dyDescent="0.3"/>
    <row r="5747" s="1" customFormat="1" x14ac:dyDescent="0.3"/>
    <row r="5748" s="1" customFormat="1" x14ac:dyDescent="0.3"/>
    <row r="5749" s="1" customFormat="1" x14ac:dyDescent="0.3"/>
    <row r="5750" s="1" customFormat="1" x14ac:dyDescent="0.3"/>
    <row r="5751" s="1" customFormat="1" x14ac:dyDescent="0.3"/>
    <row r="5752" s="1" customFormat="1" x14ac:dyDescent="0.3"/>
    <row r="5753" s="1" customFormat="1" x14ac:dyDescent="0.3"/>
    <row r="5754" s="1" customFormat="1" x14ac:dyDescent="0.3"/>
    <row r="5755" s="1" customFormat="1" x14ac:dyDescent="0.3"/>
    <row r="5756" s="1" customFormat="1" x14ac:dyDescent="0.3"/>
    <row r="5757" s="1" customFormat="1" x14ac:dyDescent="0.3"/>
    <row r="5758" s="1" customFormat="1" x14ac:dyDescent="0.3"/>
    <row r="5759" s="1" customFormat="1" x14ac:dyDescent="0.3"/>
    <row r="5760" s="1" customFormat="1" x14ac:dyDescent="0.3"/>
    <row r="5761" s="1" customFormat="1" x14ac:dyDescent="0.3"/>
    <row r="5762" s="1" customFormat="1" x14ac:dyDescent="0.3"/>
    <row r="5763" s="1" customFormat="1" x14ac:dyDescent="0.3"/>
    <row r="5764" s="1" customFormat="1" x14ac:dyDescent="0.3"/>
    <row r="5765" s="1" customFormat="1" x14ac:dyDescent="0.3"/>
    <row r="5766" s="1" customFormat="1" x14ac:dyDescent="0.3"/>
    <row r="5767" s="1" customFormat="1" x14ac:dyDescent="0.3"/>
    <row r="5768" s="1" customFormat="1" x14ac:dyDescent="0.3"/>
    <row r="5769" s="1" customFormat="1" x14ac:dyDescent="0.3"/>
    <row r="5770" s="1" customFormat="1" x14ac:dyDescent="0.3"/>
    <row r="5771" s="1" customFormat="1" x14ac:dyDescent="0.3"/>
    <row r="5772" s="1" customFormat="1" x14ac:dyDescent="0.3"/>
    <row r="5773" s="1" customFormat="1" x14ac:dyDescent="0.3"/>
    <row r="5774" s="1" customFormat="1" x14ac:dyDescent="0.3"/>
    <row r="5775" s="1" customFormat="1" x14ac:dyDescent="0.3"/>
    <row r="5776" s="1" customFormat="1" x14ac:dyDescent="0.3"/>
    <row r="5777" s="1" customFormat="1" x14ac:dyDescent="0.3"/>
    <row r="5778" s="1" customFormat="1" x14ac:dyDescent="0.3"/>
    <row r="5779" s="1" customFormat="1" x14ac:dyDescent="0.3"/>
    <row r="5780" s="1" customFormat="1" x14ac:dyDescent="0.3"/>
    <row r="5781" s="1" customFormat="1" x14ac:dyDescent="0.3"/>
    <row r="5782" s="1" customFormat="1" x14ac:dyDescent="0.3"/>
    <row r="5783" s="1" customFormat="1" x14ac:dyDescent="0.3"/>
    <row r="5784" s="1" customFormat="1" x14ac:dyDescent="0.3"/>
    <row r="5785" s="1" customFormat="1" x14ac:dyDescent="0.3"/>
    <row r="5786" s="1" customFormat="1" x14ac:dyDescent="0.3"/>
    <row r="5787" s="1" customFormat="1" x14ac:dyDescent="0.3"/>
    <row r="5788" s="1" customFormat="1" x14ac:dyDescent="0.3"/>
    <row r="5789" s="1" customFormat="1" x14ac:dyDescent="0.3"/>
    <row r="5790" s="1" customFormat="1" x14ac:dyDescent="0.3"/>
    <row r="5791" s="1" customFormat="1" x14ac:dyDescent="0.3"/>
    <row r="5792" s="1" customFormat="1" x14ac:dyDescent="0.3"/>
    <row r="5793" s="1" customFormat="1" x14ac:dyDescent="0.3"/>
    <row r="5794" s="1" customFormat="1" x14ac:dyDescent="0.3"/>
    <row r="5795" s="1" customFormat="1" x14ac:dyDescent="0.3"/>
    <row r="5796" s="1" customFormat="1" x14ac:dyDescent="0.3"/>
    <row r="5797" s="1" customFormat="1" x14ac:dyDescent="0.3"/>
    <row r="5798" s="1" customFormat="1" x14ac:dyDescent="0.3"/>
    <row r="5799" s="1" customFormat="1" x14ac:dyDescent="0.3"/>
    <row r="5800" s="1" customFormat="1" x14ac:dyDescent="0.3"/>
    <row r="5801" s="1" customFormat="1" x14ac:dyDescent="0.3"/>
    <row r="5802" s="1" customFormat="1" x14ac:dyDescent="0.3"/>
    <row r="5803" s="1" customFormat="1" x14ac:dyDescent="0.3"/>
    <row r="5804" s="1" customFormat="1" x14ac:dyDescent="0.3"/>
    <row r="5805" s="1" customFormat="1" x14ac:dyDescent="0.3"/>
    <row r="5806" s="1" customFormat="1" x14ac:dyDescent="0.3"/>
    <row r="5807" s="1" customFormat="1" x14ac:dyDescent="0.3"/>
    <row r="5808" s="1" customFormat="1" x14ac:dyDescent="0.3"/>
    <row r="5809" s="1" customFormat="1" x14ac:dyDescent="0.3"/>
    <row r="5810" s="1" customFormat="1" x14ac:dyDescent="0.3"/>
    <row r="5811" s="1" customFormat="1" x14ac:dyDescent="0.3"/>
    <row r="5812" s="1" customFormat="1" x14ac:dyDescent="0.3"/>
    <row r="5813" s="1" customFormat="1" x14ac:dyDescent="0.3"/>
    <row r="5814" s="1" customFormat="1" x14ac:dyDescent="0.3"/>
    <row r="5815" s="1" customFormat="1" x14ac:dyDescent="0.3"/>
    <row r="5816" s="1" customFormat="1" x14ac:dyDescent="0.3"/>
    <row r="5817" s="1" customFormat="1" x14ac:dyDescent="0.3"/>
    <row r="5818" s="1" customFormat="1" x14ac:dyDescent="0.3"/>
    <row r="5819" s="1" customFormat="1" x14ac:dyDescent="0.3"/>
    <row r="5820" s="1" customFormat="1" x14ac:dyDescent="0.3"/>
    <row r="5821" s="1" customFormat="1" x14ac:dyDescent="0.3"/>
    <row r="5822" s="1" customFormat="1" x14ac:dyDescent="0.3"/>
    <row r="5823" s="1" customFormat="1" x14ac:dyDescent="0.3"/>
    <row r="5824" s="1" customFormat="1" x14ac:dyDescent="0.3"/>
    <row r="5825" s="1" customFormat="1" x14ac:dyDescent="0.3"/>
    <row r="5826" s="1" customFormat="1" x14ac:dyDescent="0.3"/>
    <row r="5827" s="1" customFormat="1" x14ac:dyDescent="0.3"/>
    <row r="5828" s="1" customFormat="1" x14ac:dyDescent="0.3"/>
    <row r="5829" s="1" customFormat="1" x14ac:dyDescent="0.3"/>
    <row r="5830" s="1" customFormat="1" x14ac:dyDescent="0.3"/>
    <row r="5831" s="1" customFormat="1" x14ac:dyDescent="0.3"/>
    <row r="5832" s="1" customFormat="1" x14ac:dyDescent="0.3"/>
    <row r="5833" s="1" customFormat="1" x14ac:dyDescent="0.3"/>
    <row r="5834" s="1" customFormat="1" x14ac:dyDescent="0.3"/>
    <row r="5835" s="1" customFormat="1" x14ac:dyDescent="0.3"/>
    <row r="5836" s="1" customFormat="1" x14ac:dyDescent="0.3"/>
    <row r="5837" s="1" customFormat="1" x14ac:dyDescent="0.3"/>
    <row r="5838" s="1" customFormat="1" x14ac:dyDescent="0.3"/>
    <row r="5839" s="1" customFormat="1" x14ac:dyDescent="0.3"/>
    <row r="5840" s="1" customFormat="1" x14ac:dyDescent="0.3"/>
    <row r="5841" s="1" customFormat="1" x14ac:dyDescent="0.3"/>
    <row r="5842" s="1" customFormat="1" x14ac:dyDescent="0.3"/>
    <row r="5843" s="1" customFormat="1" x14ac:dyDescent="0.3"/>
    <row r="5844" s="1" customFormat="1" x14ac:dyDescent="0.3"/>
    <row r="5845" s="1" customFormat="1" x14ac:dyDescent="0.3"/>
    <row r="5846" s="1" customFormat="1" x14ac:dyDescent="0.3"/>
    <row r="5847" s="1" customFormat="1" x14ac:dyDescent="0.3"/>
    <row r="5848" s="1" customFormat="1" x14ac:dyDescent="0.3"/>
    <row r="5849" s="1" customFormat="1" x14ac:dyDescent="0.3"/>
    <row r="5850" s="1" customFormat="1" x14ac:dyDescent="0.3"/>
    <row r="5851" s="1" customFormat="1" x14ac:dyDescent="0.3"/>
    <row r="5852" s="1" customFormat="1" x14ac:dyDescent="0.3"/>
    <row r="5853" s="1" customFormat="1" x14ac:dyDescent="0.3"/>
    <row r="5854" s="1" customFormat="1" x14ac:dyDescent="0.3"/>
    <row r="5855" s="1" customFormat="1" x14ac:dyDescent="0.3"/>
    <row r="5856" s="1" customFormat="1" x14ac:dyDescent="0.3"/>
    <row r="5857" s="1" customFormat="1" x14ac:dyDescent="0.3"/>
    <row r="5858" s="1" customFormat="1" x14ac:dyDescent="0.3"/>
    <row r="5859" s="1" customFormat="1" x14ac:dyDescent="0.3"/>
    <row r="5860" s="1" customFormat="1" x14ac:dyDescent="0.3"/>
    <row r="5861" s="1" customFormat="1" x14ac:dyDescent="0.3"/>
    <row r="5862" s="1" customFormat="1" x14ac:dyDescent="0.3"/>
    <row r="5863" s="1" customFormat="1" x14ac:dyDescent="0.3"/>
    <row r="5864" s="1" customFormat="1" x14ac:dyDescent="0.3"/>
    <row r="5865" s="1" customFormat="1" x14ac:dyDescent="0.3"/>
    <row r="5866" s="1" customFormat="1" x14ac:dyDescent="0.3"/>
    <row r="5867" s="1" customFormat="1" x14ac:dyDescent="0.3"/>
    <row r="5868" s="1" customFormat="1" x14ac:dyDescent="0.3"/>
    <row r="5869" s="1" customFormat="1" x14ac:dyDescent="0.3"/>
    <row r="5870" s="1" customFormat="1" x14ac:dyDescent="0.3"/>
    <row r="5871" s="1" customFormat="1" x14ac:dyDescent="0.3"/>
    <row r="5872" s="1" customFormat="1" x14ac:dyDescent="0.3"/>
    <row r="5873" s="1" customFormat="1" x14ac:dyDescent="0.3"/>
    <row r="5874" s="1" customFormat="1" x14ac:dyDescent="0.3"/>
    <row r="5875" s="1" customFormat="1" x14ac:dyDescent="0.3"/>
    <row r="5876" s="1" customFormat="1" x14ac:dyDescent="0.3"/>
    <row r="5877" s="1" customFormat="1" x14ac:dyDescent="0.3"/>
    <row r="5878" s="1" customFormat="1" x14ac:dyDescent="0.3"/>
    <row r="5879" s="1" customFormat="1" x14ac:dyDescent="0.3"/>
    <row r="5880" s="1" customFormat="1" x14ac:dyDescent="0.3"/>
    <row r="5881" s="1" customFormat="1" x14ac:dyDescent="0.3"/>
    <row r="5882" s="1" customFormat="1" x14ac:dyDescent="0.3"/>
    <row r="5883" s="1" customFormat="1" x14ac:dyDescent="0.3"/>
    <row r="5884" s="1" customFormat="1" x14ac:dyDescent="0.3"/>
    <row r="5885" s="1" customFormat="1" x14ac:dyDescent="0.3"/>
    <row r="5886" s="1" customFormat="1" x14ac:dyDescent="0.3"/>
    <row r="5887" s="1" customFormat="1" x14ac:dyDescent="0.3"/>
    <row r="5888" s="1" customFormat="1" x14ac:dyDescent="0.3"/>
    <row r="5889" s="1" customFormat="1" x14ac:dyDescent="0.3"/>
    <row r="5890" s="1" customFormat="1" x14ac:dyDescent="0.3"/>
    <row r="5891" s="1" customFormat="1" x14ac:dyDescent="0.3"/>
    <row r="5892" s="1" customFormat="1" x14ac:dyDescent="0.3"/>
    <row r="5893" s="1" customFormat="1" x14ac:dyDescent="0.3"/>
    <row r="5894" s="1" customFormat="1" x14ac:dyDescent="0.3"/>
    <row r="5895" s="1" customFormat="1" x14ac:dyDescent="0.3"/>
    <row r="5896" s="1" customFormat="1" x14ac:dyDescent="0.3"/>
    <row r="5897" s="1" customFormat="1" x14ac:dyDescent="0.3"/>
    <row r="5898" s="1" customFormat="1" x14ac:dyDescent="0.3"/>
    <row r="5899" s="1" customFormat="1" x14ac:dyDescent="0.3"/>
    <row r="5900" s="1" customFormat="1" x14ac:dyDescent="0.3"/>
    <row r="5901" s="1" customFormat="1" x14ac:dyDescent="0.3"/>
    <row r="5902" s="1" customFormat="1" x14ac:dyDescent="0.3"/>
    <row r="5903" s="1" customFormat="1" x14ac:dyDescent="0.3"/>
    <row r="5904" s="1" customFormat="1" x14ac:dyDescent="0.3"/>
    <row r="5905" s="1" customFormat="1" x14ac:dyDescent="0.3"/>
    <row r="5906" s="1" customFormat="1" x14ac:dyDescent="0.3"/>
    <row r="5907" s="1" customFormat="1" x14ac:dyDescent="0.3"/>
    <row r="5908" s="1" customFormat="1" x14ac:dyDescent="0.3"/>
    <row r="5909" s="1" customFormat="1" x14ac:dyDescent="0.3"/>
    <row r="5910" s="1" customFormat="1" x14ac:dyDescent="0.3"/>
    <row r="5911" s="1" customFormat="1" x14ac:dyDescent="0.3"/>
    <row r="5912" s="1" customFormat="1" x14ac:dyDescent="0.3"/>
    <row r="5913" s="1" customFormat="1" x14ac:dyDescent="0.3"/>
    <row r="5914" s="1" customFormat="1" x14ac:dyDescent="0.3"/>
    <row r="5915" s="1" customFormat="1" x14ac:dyDescent="0.3"/>
    <row r="5916" s="1" customFormat="1" x14ac:dyDescent="0.3"/>
    <row r="5917" s="1" customFormat="1" x14ac:dyDescent="0.3"/>
    <row r="5918" s="1" customFormat="1" x14ac:dyDescent="0.3"/>
    <row r="5919" s="1" customFormat="1" x14ac:dyDescent="0.3"/>
    <row r="5920" s="1" customFormat="1" x14ac:dyDescent="0.3"/>
    <row r="5921" s="1" customFormat="1" x14ac:dyDescent="0.3"/>
    <row r="5922" s="1" customFormat="1" x14ac:dyDescent="0.3"/>
    <row r="5923" s="1" customFormat="1" x14ac:dyDescent="0.3"/>
    <row r="5924" s="1" customFormat="1" x14ac:dyDescent="0.3"/>
    <row r="5925" s="1" customFormat="1" x14ac:dyDescent="0.3"/>
    <row r="5926" s="1" customFormat="1" x14ac:dyDescent="0.3"/>
    <row r="5927" s="1" customFormat="1" x14ac:dyDescent="0.3"/>
    <row r="5928" s="1" customFormat="1" x14ac:dyDescent="0.3"/>
    <row r="5929" s="1" customFormat="1" x14ac:dyDescent="0.3"/>
    <row r="5930" s="1" customFormat="1" x14ac:dyDescent="0.3"/>
    <row r="5931" s="1" customFormat="1" x14ac:dyDescent="0.3"/>
    <row r="5932" s="1" customFormat="1" x14ac:dyDescent="0.3"/>
    <row r="5933" s="1" customFormat="1" x14ac:dyDescent="0.3"/>
    <row r="5934" s="1" customFormat="1" x14ac:dyDescent="0.3"/>
    <row r="5935" s="1" customFormat="1" x14ac:dyDescent="0.3"/>
    <row r="5936" s="1" customFormat="1" x14ac:dyDescent="0.3"/>
    <row r="5937" s="1" customFormat="1" x14ac:dyDescent="0.3"/>
    <row r="5938" s="1" customFormat="1" x14ac:dyDescent="0.3"/>
    <row r="5939" s="1" customFormat="1" x14ac:dyDescent="0.3"/>
    <row r="5940" s="1" customFormat="1" x14ac:dyDescent="0.3"/>
    <row r="5941" s="1" customFormat="1" x14ac:dyDescent="0.3"/>
    <row r="5942" s="1" customFormat="1" x14ac:dyDescent="0.3"/>
    <row r="5943" s="1" customFormat="1" x14ac:dyDescent="0.3"/>
    <row r="5944" s="1" customFormat="1" x14ac:dyDescent="0.3"/>
    <row r="5945" s="1" customFormat="1" x14ac:dyDescent="0.3"/>
    <row r="5946" s="1" customFormat="1" x14ac:dyDescent="0.3"/>
    <row r="5947" s="1" customFormat="1" x14ac:dyDescent="0.3"/>
    <row r="5948" s="1" customFormat="1" x14ac:dyDescent="0.3"/>
    <row r="5949" s="1" customFormat="1" x14ac:dyDescent="0.3"/>
    <row r="5950" s="1" customFormat="1" x14ac:dyDescent="0.3"/>
    <row r="5951" s="1" customFormat="1" x14ac:dyDescent="0.3"/>
    <row r="5952" s="1" customFormat="1" x14ac:dyDescent="0.3"/>
    <row r="5953" s="1" customFormat="1" x14ac:dyDescent="0.3"/>
    <row r="5954" s="1" customFormat="1" x14ac:dyDescent="0.3"/>
    <row r="5955" s="1" customFormat="1" x14ac:dyDescent="0.3"/>
    <row r="5956" s="1" customFormat="1" x14ac:dyDescent="0.3"/>
    <row r="5957" s="1" customFormat="1" x14ac:dyDescent="0.3"/>
    <row r="5958" s="1" customFormat="1" x14ac:dyDescent="0.3"/>
    <row r="5959" s="1" customFormat="1" x14ac:dyDescent="0.3"/>
    <row r="5960" s="1" customFormat="1" x14ac:dyDescent="0.3"/>
    <row r="5961" s="1" customFormat="1" x14ac:dyDescent="0.3"/>
    <row r="5962" s="1" customFormat="1" x14ac:dyDescent="0.3"/>
    <row r="5963" s="1" customFormat="1" x14ac:dyDescent="0.3"/>
    <row r="5964" s="1" customFormat="1" x14ac:dyDescent="0.3"/>
    <row r="5965" s="1" customFormat="1" x14ac:dyDescent="0.3"/>
    <row r="5966" s="1" customFormat="1" x14ac:dyDescent="0.3"/>
    <row r="5967" s="1" customFormat="1" x14ac:dyDescent="0.3"/>
    <row r="5968" s="1" customFormat="1" x14ac:dyDescent="0.3"/>
    <row r="5969" s="1" customFormat="1" x14ac:dyDescent="0.3"/>
    <row r="5970" s="1" customFormat="1" x14ac:dyDescent="0.3"/>
    <row r="5971" s="1" customFormat="1" x14ac:dyDescent="0.3"/>
    <row r="5972" s="1" customFormat="1" x14ac:dyDescent="0.3"/>
    <row r="5973" s="1" customFormat="1" x14ac:dyDescent="0.3"/>
    <row r="5974" s="1" customFormat="1" x14ac:dyDescent="0.3"/>
    <row r="5975" s="1" customFormat="1" x14ac:dyDescent="0.3"/>
    <row r="5976" s="1" customFormat="1" x14ac:dyDescent="0.3"/>
    <row r="5977" s="1" customFormat="1" x14ac:dyDescent="0.3"/>
    <row r="5978" s="1" customFormat="1" x14ac:dyDescent="0.3"/>
    <row r="5979" s="1" customFormat="1" x14ac:dyDescent="0.3"/>
    <row r="5980" s="1" customFormat="1" x14ac:dyDescent="0.3"/>
    <row r="5981" s="1" customFormat="1" x14ac:dyDescent="0.3"/>
    <row r="5982" s="1" customFormat="1" x14ac:dyDescent="0.3"/>
    <row r="5983" s="1" customFormat="1" x14ac:dyDescent="0.3"/>
    <row r="5984" s="1" customFormat="1" x14ac:dyDescent="0.3"/>
    <row r="5985" s="1" customFormat="1" x14ac:dyDescent="0.3"/>
    <row r="5986" s="1" customFormat="1" x14ac:dyDescent="0.3"/>
    <row r="5987" s="1" customFormat="1" x14ac:dyDescent="0.3"/>
    <row r="5988" s="1" customFormat="1" x14ac:dyDescent="0.3"/>
    <row r="5989" s="1" customFormat="1" x14ac:dyDescent="0.3"/>
    <row r="5990" s="1" customFormat="1" x14ac:dyDescent="0.3"/>
    <row r="5991" s="1" customFormat="1" x14ac:dyDescent="0.3"/>
    <row r="5992" s="1" customFormat="1" x14ac:dyDescent="0.3"/>
    <row r="5993" s="1" customFormat="1" x14ac:dyDescent="0.3"/>
    <row r="5994" s="1" customFormat="1" x14ac:dyDescent="0.3"/>
    <row r="5995" s="1" customFormat="1" x14ac:dyDescent="0.3"/>
    <row r="5996" s="1" customFormat="1" x14ac:dyDescent="0.3"/>
    <row r="5997" s="1" customFormat="1" x14ac:dyDescent="0.3"/>
    <row r="5998" s="1" customFormat="1" x14ac:dyDescent="0.3"/>
    <row r="5999" s="1" customFormat="1" x14ac:dyDescent="0.3"/>
    <row r="6000" s="1" customFormat="1" x14ac:dyDescent="0.3"/>
    <row r="6001" s="1" customFormat="1" x14ac:dyDescent="0.3"/>
    <row r="6002" s="1" customFormat="1" x14ac:dyDescent="0.3"/>
    <row r="6003" s="1" customFormat="1" x14ac:dyDescent="0.3"/>
    <row r="6004" s="1" customFormat="1" x14ac:dyDescent="0.3"/>
    <row r="6005" s="1" customFormat="1" x14ac:dyDescent="0.3"/>
    <row r="6006" s="1" customFormat="1" x14ac:dyDescent="0.3"/>
    <row r="6007" s="1" customFormat="1" x14ac:dyDescent="0.3"/>
    <row r="6008" s="1" customFormat="1" x14ac:dyDescent="0.3"/>
    <row r="6009" s="1" customFormat="1" x14ac:dyDescent="0.3"/>
    <row r="6010" s="1" customFormat="1" x14ac:dyDescent="0.3"/>
    <row r="6011" s="1" customFormat="1" x14ac:dyDescent="0.3"/>
    <row r="6012" s="1" customFormat="1" x14ac:dyDescent="0.3"/>
    <row r="6013" s="1" customFormat="1" x14ac:dyDescent="0.3"/>
    <row r="6014" s="1" customFormat="1" x14ac:dyDescent="0.3"/>
    <row r="6015" s="1" customFormat="1" x14ac:dyDescent="0.3"/>
    <row r="6016" s="1" customFormat="1" x14ac:dyDescent="0.3"/>
    <row r="6017" s="1" customFormat="1" x14ac:dyDescent="0.3"/>
    <row r="6018" s="1" customFormat="1" x14ac:dyDescent="0.3"/>
    <row r="6019" s="1" customFormat="1" x14ac:dyDescent="0.3"/>
    <row r="6020" s="1" customFormat="1" x14ac:dyDescent="0.3"/>
    <row r="6021" s="1" customFormat="1" x14ac:dyDescent="0.3"/>
    <row r="6022" s="1" customFormat="1" x14ac:dyDescent="0.3"/>
    <row r="6023" s="1" customFormat="1" x14ac:dyDescent="0.3"/>
    <row r="6024" s="1" customFormat="1" x14ac:dyDescent="0.3"/>
    <row r="6025" s="1" customFormat="1" x14ac:dyDescent="0.3"/>
    <row r="6026" s="1" customFormat="1" x14ac:dyDescent="0.3"/>
    <row r="6027" s="1" customFormat="1" x14ac:dyDescent="0.3"/>
    <row r="6028" s="1" customFormat="1" x14ac:dyDescent="0.3"/>
    <row r="6029" s="1" customFormat="1" x14ac:dyDescent="0.3"/>
    <row r="6030" s="1" customFormat="1" x14ac:dyDescent="0.3"/>
    <row r="6031" s="1" customFormat="1" x14ac:dyDescent="0.3"/>
    <row r="6032" s="1" customFormat="1" x14ac:dyDescent="0.3"/>
    <row r="6033" s="1" customFormat="1" x14ac:dyDescent="0.3"/>
    <row r="6034" s="1" customFormat="1" x14ac:dyDescent="0.3"/>
    <row r="6035" s="1" customFormat="1" x14ac:dyDescent="0.3"/>
    <row r="6036" s="1" customFormat="1" x14ac:dyDescent="0.3"/>
    <row r="6037" s="1" customFormat="1" x14ac:dyDescent="0.3"/>
    <row r="6038" s="1" customFormat="1" x14ac:dyDescent="0.3"/>
    <row r="6039" s="1" customFormat="1" x14ac:dyDescent="0.3"/>
    <row r="6040" s="1" customFormat="1" x14ac:dyDescent="0.3"/>
    <row r="6041" s="1" customFormat="1" x14ac:dyDescent="0.3"/>
    <row r="6042" s="1" customFormat="1" x14ac:dyDescent="0.3"/>
    <row r="6043" s="1" customFormat="1" x14ac:dyDescent="0.3"/>
    <row r="6044" s="1" customFormat="1" x14ac:dyDescent="0.3"/>
    <row r="6045" s="1" customFormat="1" x14ac:dyDescent="0.3"/>
    <row r="6046" s="1" customFormat="1" x14ac:dyDescent="0.3"/>
    <row r="6047" s="1" customFormat="1" x14ac:dyDescent="0.3"/>
    <row r="6048" s="1" customFormat="1" x14ac:dyDescent="0.3"/>
    <row r="6049" s="1" customFormat="1" x14ac:dyDescent="0.3"/>
    <row r="6050" s="1" customFormat="1" x14ac:dyDescent="0.3"/>
    <row r="6051" s="1" customFormat="1" x14ac:dyDescent="0.3"/>
    <row r="6052" s="1" customFormat="1" x14ac:dyDescent="0.3"/>
    <row r="6053" s="1" customFormat="1" x14ac:dyDescent="0.3"/>
    <row r="6054" s="1" customFormat="1" x14ac:dyDescent="0.3"/>
    <row r="6055" s="1" customFormat="1" x14ac:dyDescent="0.3"/>
    <row r="6056" s="1" customFormat="1" x14ac:dyDescent="0.3"/>
    <row r="6057" s="1" customFormat="1" x14ac:dyDescent="0.3"/>
    <row r="6058" s="1" customFormat="1" x14ac:dyDescent="0.3"/>
    <row r="6059" s="1" customFormat="1" x14ac:dyDescent="0.3"/>
    <row r="6060" s="1" customFormat="1" x14ac:dyDescent="0.3"/>
    <row r="6061" s="1" customFormat="1" x14ac:dyDescent="0.3"/>
    <row r="6062" s="1" customFormat="1" x14ac:dyDescent="0.3"/>
    <row r="6063" s="1" customFormat="1" x14ac:dyDescent="0.3"/>
    <row r="6064" s="1" customFormat="1" x14ac:dyDescent="0.3"/>
    <row r="6065" s="1" customFormat="1" x14ac:dyDescent="0.3"/>
    <row r="6066" s="1" customFormat="1" x14ac:dyDescent="0.3"/>
    <row r="6067" s="1" customFormat="1" x14ac:dyDescent="0.3"/>
    <row r="6068" s="1" customFormat="1" x14ac:dyDescent="0.3"/>
    <row r="6069" s="1" customFormat="1" x14ac:dyDescent="0.3"/>
    <row r="6070" s="1" customFormat="1" x14ac:dyDescent="0.3"/>
    <row r="6071" s="1" customFormat="1" x14ac:dyDescent="0.3"/>
    <row r="6072" s="1" customFormat="1" x14ac:dyDescent="0.3"/>
    <row r="6073" s="1" customFormat="1" x14ac:dyDescent="0.3"/>
    <row r="6074" s="1" customFormat="1" x14ac:dyDescent="0.3"/>
    <row r="6075" s="1" customFormat="1" x14ac:dyDescent="0.3"/>
    <row r="6076" s="1" customFormat="1" x14ac:dyDescent="0.3"/>
    <row r="6077" s="1" customFormat="1" x14ac:dyDescent="0.3"/>
    <row r="6078" s="1" customFormat="1" x14ac:dyDescent="0.3"/>
    <row r="6079" s="1" customFormat="1" x14ac:dyDescent="0.3"/>
    <row r="6080" s="1" customFormat="1" x14ac:dyDescent="0.3"/>
    <row r="6081" s="1" customFormat="1" x14ac:dyDescent="0.3"/>
    <row r="6082" s="1" customFormat="1" x14ac:dyDescent="0.3"/>
    <row r="6083" s="1" customFormat="1" x14ac:dyDescent="0.3"/>
    <row r="6084" s="1" customFormat="1" x14ac:dyDescent="0.3"/>
    <row r="6085" s="1" customFormat="1" x14ac:dyDescent="0.3"/>
    <row r="6086" s="1" customFormat="1" x14ac:dyDescent="0.3"/>
    <row r="6087" s="1" customFormat="1" x14ac:dyDescent="0.3"/>
    <row r="6088" s="1" customFormat="1" x14ac:dyDescent="0.3"/>
    <row r="6089" s="1" customFormat="1" x14ac:dyDescent="0.3"/>
    <row r="6090" s="1" customFormat="1" x14ac:dyDescent="0.3"/>
    <row r="6091" s="1" customFormat="1" x14ac:dyDescent="0.3"/>
    <row r="6092" s="1" customFormat="1" x14ac:dyDescent="0.3"/>
    <row r="6093" s="1" customFormat="1" x14ac:dyDescent="0.3"/>
    <row r="6094" s="1" customFormat="1" x14ac:dyDescent="0.3"/>
    <row r="6095" s="1" customFormat="1" x14ac:dyDescent="0.3"/>
    <row r="6096" s="1" customFormat="1" x14ac:dyDescent="0.3"/>
    <row r="6097" s="1" customFormat="1" x14ac:dyDescent="0.3"/>
    <row r="6098" s="1" customFormat="1" x14ac:dyDescent="0.3"/>
    <row r="6099" s="1" customFormat="1" x14ac:dyDescent="0.3"/>
    <row r="6100" s="1" customFormat="1" x14ac:dyDescent="0.3"/>
    <row r="6101" s="1" customFormat="1" x14ac:dyDescent="0.3"/>
    <row r="6102" s="1" customFormat="1" x14ac:dyDescent="0.3"/>
    <row r="6103" s="1" customFormat="1" x14ac:dyDescent="0.3"/>
    <row r="6104" s="1" customFormat="1" x14ac:dyDescent="0.3"/>
    <row r="6105" s="1" customFormat="1" x14ac:dyDescent="0.3"/>
    <row r="6106" s="1" customFormat="1" x14ac:dyDescent="0.3"/>
    <row r="6107" s="1" customFormat="1" x14ac:dyDescent="0.3"/>
    <row r="6108" s="1" customFormat="1" x14ac:dyDescent="0.3"/>
    <row r="6109" s="1" customFormat="1" x14ac:dyDescent="0.3"/>
    <row r="6110" s="1" customFormat="1" x14ac:dyDescent="0.3"/>
    <row r="6111" s="1" customFormat="1" x14ac:dyDescent="0.3"/>
    <row r="6112" s="1" customFormat="1" x14ac:dyDescent="0.3"/>
    <row r="6113" s="1" customFormat="1" x14ac:dyDescent="0.3"/>
    <row r="6114" s="1" customFormat="1" x14ac:dyDescent="0.3"/>
    <row r="6115" s="1" customFormat="1" x14ac:dyDescent="0.3"/>
    <row r="6116" s="1" customFormat="1" x14ac:dyDescent="0.3"/>
    <row r="6117" s="1" customFormat="1" x14ac:dyDescent="0.3"/>
    <row r="6118" s="1" customFormat="1" x14ac:dyDescent="0.3"/>
    <row r="6119" s="1" customFormat="1" x14ac:dyDescent="0.3"/>
    <row r="6120" s="1" customFormat="1" x14ac:dyDescent="0.3"/>
    <row r="6121" s="1" customFormat="1" x14ac:dyDescent="0.3"/>
    <row r="6122" s="1" customFormat="1" x14ac:dyDescent="0.3"/>
    <row r="6123" s="1" customFormat="1" x14ac:dyDescent="0.3"/>
    <row r="6124" s="1" customFormat="1" x14ac:dyDescent="0.3"/>
    <row r="6125" s="1" customFormat="1" x14ac:dyDescent="0.3"/>
    <row r="6126" s="1" customFormat="1" x14ac:dyDescent="0.3"/>
    <row r="6127" s="1" customFormat="1" x14ac:dyDescent="0.3"/>
    <row r="6128" s="1" customFormat="1" x14ac:dyDescent="0.3"/>
    <row r="6129" s="1" customFormat="1" x14ac:dyDescent="0.3"/>
    <row r="6130" s="1" customFormat="1" x14ac:dyDescent="0.3"/>
    <row r="6131" s="1" customFormat="1" x14ac:dyDescent="0.3"/>
    <row r="6132" s="1" customFormat="1" x14ac:dyDescent="0.3"/>
    <row r="6133" s="1" customFormat="1" x14ac:dyDescent="0.3"/>
    <row r="6134" s="1" customFormat="1" x14ac:dyDescent="0.3"/>
    <row r="6135" s="1" customFormat="1" x14ac:dyDescent="0.3"/>
    <row r="6136" s="1" customFormat="1" x14ac:dyDescent="0.3"/>
    <row r="6137" s="1" customFormat="1" x14ac:dyDescent="0.3"/>
    <row r="6138" s="1" customFormat="1" x14ac:dyDescent="0.3"/>
    <row r="6139" s="1" customFormat="1" x14ac:dyDescent="0.3"/>
    <row r="6140" s="1" customFormat="1" x14ac:dyDescent="0.3"/>
    <row r="6141" s="1" customFormat="1" x14ac:dyDescent="0.3"/>
    <row r="6142" s="1" customFormat="1" x14ac:dyDescent="0.3"/>
    <row r="6143" s="1" customFormat="1" x14ac:dyDescent="0.3"/>
    <row r="6144" s="1" customFormat="1" x14ac:dyDescent="0.3"/>
    <row r="6145" s="1" customFormat="1" x14ac:dyDescent="0.3"/>
    <row r="6146" s="1" customFormat="1" x14ac:dyDescent="0.3"/>
    <row r="6147" s="1" customFormat="1" x14ac:dyDescent="0.3"/>
    <row r="6148" s="1" customFormat="1" x14ac:dyDescent="0.3"/>
    <row r="6149" s="1" customFormat="1" x14ac:dyDescent="0.3"/>
    <row r="6150" s="1" customFormat="1" x14ac:dyDescent="0.3"/>
    <row r="6151" s="1" customFormat="1" x14ac:dyDescent="0.3"/>
    <row r="6152" s="1" customFormat="1" x14ac:dyDescent="0.3"/>
    <row r="6153" s="1" customFormat="1" x14ac:dyDescent="0.3"/>
    <row r="6154" s="1" customFormat="1" x14ac:dyDescent="0.3"/>
    <row r="6155" s="1" customFormat="1" x14ac:dyDescent="0.3"/>
    <row r="6156" s="1" customFormat="1" x14ac:dyDescent="0.3"/>
    <row r="6157" s="1" customFormat="1" x14ac:dyDescent="0.3"/>
    <row r="6158" s="1" customFormat="1" x14ac:dyDescent="0.3"/>
    <row r="6159" s="1" customFormat="1" x14ac:dyDescent="0.3"/>
    <row r="6160" s="1" customFormat="1" x14ac:dyDescent="0.3"/>
    <row r="6161" s="1" customFormat="1" x14ac:dyDescent="0.3"/>
    <row r="6162" s="1" customFormat="1" x14ac:dyDescent="0.3"/>
    <row r="6163" s="1" customFormat="1" x14ac:dyDescent="0.3"/>
    <row r="6164" s="1" customFormat="1" x14ac:dyDescent="0.3"/>
    <row r="6165" s="1" customFormat="1" x14ac:dyDescent="0.3"/>
    <row r="6166" s="1" customFormat="1" x14ac:dyDescent="0.3"/>
    <row r="6167" s="1" customFormat="1" x14ac:dyDescent="0.3"/>
    <row r="6168" s="1" customFormat="1" x14ac:dyDescent="0.3"/>
    <row r="6169" s="1" customFormat="1" x14ac:dyDescent="0.3"/>
    <row r="6170" s="1" customFormat="1" x14ac:dyDescent="0.3"/>
    <row r="6171" s="1" customFormat="1" x14ac:dyDescent="0.3"/>
    <row r="6172" s="1" customFormat="1" x14ac:dyDescent="0.3"/>
    <row r="6173" s="1" customFormat="1" x14ac:dyDescent="0.3"/>
    <row r="6174" s="1" customFormat="1" x14ac:dyDescent="0.3"/>
    <row r="6175" s="1" customFormat="1" x14ac:dyDescent="0.3"/>
    <row r="6176" s="1" customFormat="1" x14ac:dyDescent="0.3"/>
    <row r="6177" s="1" customFormat="1" x14ac:dyDescent="0.3"/>
    <row r="6178" s="1" customFormat="1" x14ac:dyDescent="0.3"/>
    <row r="6179" s="1" customFormat="1" x14ac:dyDescent="0.3"/>
    <row r="6180" s="1" customFormat="1" x14ac:dyDescent="0.3"/>
    <row r="6181" s="1" customFormat="1" x14ac:dyDescent="0.3"/>
    <row r="6182" s="1" customFormat="1" x14ac:dyDescent="0.3"/>
    <row r="6183" s="1" customFormat="1" x14ac:dyDescent="0.3"/>
    <row r="6184" s="1" customFormat="1" x14ac:dyDescent="0.3"/>
    <row r="6185" s="1" customFormat="1" x14ac:dyDescent="0.3"/>
    <row r="6186" s="1" customFormat="1" x14ac:dyDescent="0.3"/>
    <row r="6187" s="1" customFormat="1" x14ac:dyDescent="0.3"/>
    <row r="6188" s="1" customFormat="1" x14ac:dyDescent="0.3"/>
    <row r="6189" s="1" customFormat="1" x14ac:dyDescent="0.3"/>
    <row r="6190" s="1" customFormat="1" x14ac:dyDescent="0.3"/>
    <row r="6191" s="1" customFormat="1" x14ac:dyDescent="0.3"/>
    <row r="6192" s="1" customFormat="1" x14ac:dyDescent="0.3"/>
    <row r="6193" s="1" customFormat="1" x14ac:dyDescent="0.3"/>
    <row r="6194" s="1" customFormat="1" x14ac:dyDescent="0.3"/>
    <row r="6195" s="1" customFormat="1" x14ac:dyDescent="0.3"/>
    <row r="6196" s="1" customFormat="1" x14ac:dyDescent="0.3"/>
    <row r="6197" s="1" customFormat="1" x14ac:dyDescent="0.3"/>
    <row r="6198" s="1" customFormat="1" x14ac:dyDescent="0.3"/>
    <row r="6199" s="1" customFormat="1" x14ac:dyDescent="0.3"/>
    <row r="6200" s="1" customFormat="1" x14ac:dyDescent="0.3"/>
    <row r="6201" s="1" customFormat="1" x14ac:dyDescent="0.3"/>
    <row r="6202" s="1" customFormat="1" x14ac:dyDescent="0.3"/>
    <row r="6203" s="1" customFormat="1" x14ac:dyDescent="0.3"/>
    <row r="6204" s="1" customFormat="1" x14ac:dyDescent="0.3"/>
    <row r="6205" s="1" customFormat="1" x14ac:dyDescent="0.3"/>
    <row r="6206" s="1" customFormat="1" x14ac:dyDescent="0.3"/>
    <row r="6207" s="1" customFormat="1" x14ac:dyDescent="0.3"/>
    <row r="6208" s="1" customFormat="1" x14ac:dyDescent="0.3"/>
    <row r="6209" s="1" customFormat="1" x14ac:dyDescent="0.3"/>
    <row r="6210" s="1" customFormat="1" x14ac:dyDescent="0.3"/>
    <row r="6211" s="1" customFormat="1" x14ac:dyDescent="0.3"/>
    <row r="6212" s="1" customFormat="1" x14ac:dyDescent="0.3"/>
    <row r="6213" s="1" customFormat="1" x14ac:dyDescent="0.3"/>
    <row r="6214" s="1" customFormat="1" x14ac:dyDescent="0.3"/>
    <row r="6215" s="1" customFormat="1" x14ac:dyDescent="0.3"/>
    <row r="6216" s="1" customFormat="1" x14ac:dyDescent="0.3"/>
    <row r="6217" s="1" customFormat="1" x14ac:dyDescent="0.3"/>
    <row r="6218" s="1" customFormat="1" x14ac:dyDescent="0.3"/>
    <row r="6219" s="1" customFormat="1" x14ac:dyDescent="0.3"/>
    <row r="6220" s="1" customFormat="1" x14ac:dyDescent="0.3"/>
    <row r="6221" s="1" customFormat="1" x14ac:dyDescent="0.3"/>
    <row r="6222" s="1" customFormat="1" x14ac:dyDescent="0.3"/>
    <row r="6223" s="1" customFormat="1" x14ac:dyDescent="0.3"/>
    <row r="6224" s="1" customFormat="1" x14ac:dyDescent="0.3"/>
    <row r="6225" s="1" customFormat="1" x14ac:dyDescent="0.3"/>
    <row r="6226" s="1" customFormat="1" x14ac:dyDescent="0.3"/>
    <row r="6227" s="1" customFormat="1" x14ac:dyDescent="0.3"/>
    <row r="6228" s="1" customFormat="1" x14ac:dyDescent="0.3"/>
    <row r="6229" s="1" customFormat="1" x14ac:dyDescent="0.3"/>
    <row r="6230" s="1" customFormat="1" x14ac:dyDescent="0.3"/>
    <row r="6231" s="1" customFormat="1" x14ac:dyDescent="0.3"/>
    <row r="6232" s="1" customFormat="1" x14ac:dyDescent="0.3"/>
    <row r="6233" s="1" customFormat="1" x14ac:dyDescent="0.3"/>
    <row r="6234" s="1" customFormat="1" x14ac:dyDescent="0.3"/>
    <row r="6235" s="1" customFormat="1" x14ac:dyDescent="0.3"/>
    <row r="6236" s="1" customFormat="1" x14ac:dyDescent="0.3"/>
    <row r="6237" s="1" customFormat="1" x14ac:dyDescent="0.3"/>
    <row r="6238" s="1" customFormat="1" x14ac:dyDescent="0.3"/>
    <row r="6239" s="1" customFormat="1" x14ac:dyDescent="0.3"/>
    <row r="6240" s="1" customFormat="1" x14ac:dyDescent="0.3"/>
    <row r="6241" s="1" customFormat="1" x14ac:dyDescent="0.3"/>
    <row r="6242" s="1" customFormat="1" x14ac:dyDescent="0.3"/>
    <row r="6243" s="1" customFormat="1" x14ac:dyDescent="0.3"/>
    <row r="6244" s="1" customFormat="1" x14ac:dyDescent="0.3"/>
    <row r="6245" s="1" customFormat="1" x14ac:dyDescent="0.3"/>
    <row r="6246" s="1" customFormat="1" x14ac:dyDescent="0.3"/>
    <row r="6247" s="1" customFormat="1" x14ac:dyDescent="0.3"/>
    <row r="6248" s="1" customFormat="1" x14ac:dyDescent="0.3"/>
    <row r="6249" s="1" customFormat="1" x14ac:dyDescent="0.3"/>
    <row r="6250" s="1" customFormat="1" x14ac:dyDescent="0.3"/>
    <row r="6251" s="1" customFormat="1" x14ac:dyDescent="0.3"/>
    <row r="6252" s="1" customFormat="1" x14ac:dyDescent="0.3"/>
    <row r="6253" s="1" customFormat="1" x14ac:dyDescent="0.3"/>
    <row r="6254" s="1" customFormat="1" x14ac:dyDescent="0.3"/>
    <row r="6255" s="1" customFormat="1" x14ac:dyDescent="0.3"/>
    <row r="6256" s="1" customFormat="1" x14ac:dyDescent="0.3"/>
    <row r="6257" s="1" customFormat="1" x14ac:dyDescent="0.3"/>
    <row r="6258" s="1" customFormat="1" x14ac:dyDescent="0.3"/>
    <row r="6259" s="1" customFormat="1" x14ac:dyDescent="0.3"/>
    <row r="6260" s="1" customFormat="1" x14ac:dyDescent="0.3"/>
    <row r="6261" s="1" customFormat="1" x14ac:dyDescent="0.3"/>
    <row r="6262" s="1" customFormat="1" x14ac:dyDescent="0.3"/>
    <row r="6263" s="1" customFormat="1" x14ac:dyDescent="0.3"/>
    <row r="6264" s="1" customFormat="1" x14ac:dyDescent="0.3"/>
    <row r="6265" s="1" customFormat="1" x14ac:dyDescent="0.3"/>
    <row r="6266" s="1" customFormat="1" x14ac:dyDescent="0.3"/>
    <row r="6267" s="1" customFormat="1" x14ac:dyDescent="0.3"/>
    <row r="6268" s="1" customFormat="1" x14ac:dyDescent="0.3"/>
    <row r="6269" s="1" customFormat="1" x14ac:dyDescent="0.3"/>
    <row r="6270" s="1" customFormat="1" x14ac:dyDescent="0.3"/>
    <row r="6271" s="1" customFormat="1" x14ac:dyDescent="0.3"/>
    <row r="6272" s="1" customFormat="1" x14ac:dyDescent="0.3"/>
    <row r="6273" s="1" customFormat="1" x14ac:dyDescent="0.3"/>
    <row r="6274" s="1" customFormat="1" x14ac:dyDescent="0.3"/>
    <row r="6275" s="1" customFormat="1" x14ac:dyDescent="0.3"/>
    <row r="6276" s="1" customFormat="1" x14ac:dyDescent="0.3"/>
    <row r="6277" s="1" customFormat="1" x14ac:dyDescent="0.3"/>
    <row r="6278" s="1" customFormat="1" x14ac:dyDescent="0.3"/>
    <row r="6279" s="1" customFormat="1" x14ac:dyDescent="0.3"/>
    <row r="6280" s="1" customFormat="1" x14ac:dyDescent="0.3"/>
    <row r="6281" s="1" customFormat="1" x14ac:dyDescent="0.3"/>
    <row r="6282" s="1" customFormat="1" x14ac:dyDescent="0.3"/>
    <row r="6283" s="1" customFormat="1" x14ac:dyDescent="0.3"/>
    <row r="6284" s="1" customFormat="1" x14ac:dyDescent="0.3"/>
    <row r="6285" s="1" customFormat="1" x14ac:dyDescent="0.3"/>
    <row r="6286" s="1" customFormat="1" x14ac:dyDescent="0.3"/>
    <row r="6287" s="1" customFormat="1" x14ac:dyDescent="0.3"/>
    <row r="6288" s="1" customFormat="1" x14ac:dyDescent="0.3"/>
    <row r="6289" s="1" customFormat="1" x14ac:dyDescent="0.3"/>
    <row r="6290" s="1" customFormat="1" x14ac:dyDescent="0.3"/>
    <row r="6291" s="1" customFormat="1" x14ac:dyDescent="0.3"/>
    <row r="6292" s="1" customFormat="1" x14ac:dyDescent="0.3"/>
    <row r="6293" s="1" customFormat="1" x14ac:dyDescent="0.3"/>
    <row r="6294" s="1" customFormat="1" x14ac:dyDescent="0.3"/>
    <row r="6295" s="1" customFormat="1" x14ac:dyDescent="0.3"/>
    <row r="6296" s="1" customFormat="1" x14ac:dyDescent="0.3"/>
    <row r="6297" s="1" customFormat="1" x14ac:dyDescent="0.3"/>
    <row r="6298" s="1" customFormat="1" x14ac:dyDescent="0.3"/>
    <row r="6299" s="1" customFormat="1" x14ac:dyDescent="0.3"/>
    <row r="6300" s="1" customFormat="1" x14ac:dyDescent="0.3"/>
    <row r="6301" s="1" customFormat="1" x14ac:dyDescent="0.3"/>
    <row r="6302" s="1" customFormat="1" x14ac:dyDescent="0.3"/>
    <row r="6303" s="1" customFormat="1" x14ac:dyDescent="0.3"/>
    <row r="6304" s="1" customFormat="1" x14ac:dyDescent="0.3"/>
    <row r="6305" s="1" customFormat="1" x14ac:dyDescent="0.3"/>
    <row r="6306" s="1" customFormat="1" x14ac:dyDescent="0.3"/>
    <row r="6307" s="1" customFormat="1" x14ac:dyDescent="0.3"/>
    <row r="6308" s="1" customFormat="1" x14ac:dyDescent="0.3"/>
    <row r="6309" s="1" customFormat="1" x14ac:dyDescent="0.3"/>
    <row r="6310" s="1" customFormat="1" x14ac:dyDescent="0.3"/>
    <row r="6311" s="1" customFormat="1" x14ac:dyDescent="0.3"/>
    <row r="6312" s="1" customFormat="1" x14ac:dyDescent="0.3"/>
    <row r="6313" s="1" customFormat="1" x14ac:dyDescent="0.3"/>
    <row r="6314" s="1" customFormat="1" x14ac:dyDescent="0.3"/>
    <row r="6315" s="1" customFormat="1" x14ac:dyDescent="0.3"/>
    <row r="6316" s="1" customFormat="1" x14ac:dyDescent="0.3"/>
    <row r="6317" s="1" customFormat="1" x14ac:dyDescent="0.3"/>
    <row r="6318" s="1" customFormat="1" x14ac:dyDescent="0.3"/>
    <row r="6319" s="1" customFormat="1" x14ac:dyDescent="0.3"/>
    <row r="6320" s="1" customFormat="1" x14ac:dyDescent="0.3"/>
    <row r="6321" s="1" customFormat="1" x14ac:dyDescent="0.3"/>
    <row r="6322" s="1" customFormat="1" x14ac:dyDescent="0.3"/>
    <row r="6323" s="1" customFormat="1" x14ac:dyDescent="0.3"/>
    <row r="6324" s="1" customFormat="1" x14ac:dyDescent="0.3"/>
    <row r="6325" s="1" customFormat="1" x14ac:dyDescent="0.3"/>
    <row r="6326" s="1" customFormat="1" x14ac:dyDescent="0.3"/>
    <row r="6327" s="1" customFormat="1" x14ac:dyDescent="0.3"/>
    <row r="6328" s="1" customFormat="1" x14ac:dyDescent="0.3"/>
    <row r="6329" s="1" customFormat="1" x14ac:dyDescent="0.3"/>
    <row r="6330" s="1" customFormat="1" x14ac:dyDescent="0.3"/>
    <row r="6331" s="1" customFormat="1" x14ac:dyDescent="0.3"/>
    <row r="6332" s="1" customFormat="1" x14ac:dyDescent="0.3"/>
    <row r="6333" s="1" customFormat="1" x14ac:dyDescent="0.3"/>
    <row r="6334" s="1" customFormat="1" x14ac:dyDescent="0.3"/>
    <row r="6335" s="1" customFormat="1" x14ac:dyDescent="0.3"/>
    <row r="6336" s="1" customFormat="1" x14ac:dyDescent="0.3"/>
    <row r="6337" s="1" customFormat="1" x14ac:dyDescent="0.3"/>
    <row r="6338" s="1" customFormat="1" x14ac:dyDescent="0.3"/>
    <row r="6339" s="1" customFormat="1" x14ac:dyDescent="0.3"/>
    <row r="6340" s="1" customFormat="1" x14ac:dyDescent="0.3"/>
    <row r="6341" s="1" customFormat="1" x14ac:dyDescent="0.3"/>
    <row r="6342" s="1" customFormat="1" x14ac:dyDescent="0.3"/>
    <row r="6343" s="1" customFormat="1" x14ac:dyDescent="0.3"/>
    <row r="6344" s="1" customFormat="1" x14ac:dyDescent="0.3"/>
    <row r="6345" s="1" customFormat="1" x14ac:dyDescent="0.3"/>
    <row r="6346" s="1" customFormat="1" x14ac:dyDescent="0.3"/>
    <row r="6347" s="1" customFormat="1" x14ac:dyDescent="0.3"/>
    <row r="6348" s="1" customFormat="1" x14ac:dyDescent="0.3"/>
    <row r="6349" s="1" customFormat="1" x14ac:dyDescent="0.3"/>
    <row r="6350" s="1" customFormat="1" x14ac:dyDescent="0.3"/>
    <row r="6351" s="1" customFormat="1" x14ac:dyDescent="0.3"/>
    <row r="6352" s="1" customFormat="1" x14ac:dyDescent="0.3"/>
    <row r="6353" s="1" customFormat="1" x14ac:dyDescent="0.3"/>
    <row r="6354" s="1" customFormat="1" x14ac:dyDescent="0.3"/>
    <row r="6355" s="1" customFormat="1" x14ac:dyDescent="0.3"/>
    <row r="6356" s="1" customFormat="1" x14ac:dyDescent="0.3"/>
    <row r="6357" s="1" customFormat="1" x14ac:dyDescent="0.3"/>
    <row r="6358" s="1" customFormat="1" x14ac:dyDescent="0.3"/>
    <row r="6359" s="1" customFormat="1" x14ac:dyDescent="0.3"/>
    <row r="6360" s="1" customFormat="1" x14ac:dyDescent="0.3"/>
    <row r="6361" s="1" customFormat="1" x14ac:dyDescent="0.3"/>
    <row r="6362" s="1" customFormat="1" x14ac:dyDescent="0.3"/>
    <row r="6363" s="1" customFormat="1" x14ac:dyDescent="0.3"/>
    <row r="6364" s="1" customFormat="1" x14ac:dyDescent="0.3"/>
    <row r="6365" s="1" customFormat="1" x14ac:dyDescent="0.3"/>
    <row r="6366" s="1" customFormat="1" x14ac:dyDescent="0.3"/>
    <row r="6367" s="1" customFormat="1" x14ac:dyDescent="0.3"/>
    <row r="6368" s="1" customFormat="1" x14ac:dyDescent="0.3"/>
    <row r="6369" s="1" customFormat="1" x14ac:dyDescent="0.3"/>
    <row r="6370" s="1" customFormat="1" x14ac:dyDescent="0.3"/>
    <row r="6371" s="1" customFormat="1" x14ac:dyDescent="0.3"/>
    <row r="6372" s="1" customFormat="1" x14ac:dyDescent="0.3"/>
    <row r="6373" s="1" customFormat="1" x14ac:dyDescent="0.3"/>
    <row r="6374" s="1" customFormat="1" x14ac:dyDescent="0.3"/>
    <row r="6375" s="1" customFormat="1" x14ac:dyDescent="0.3"/>
    <row r="6376" s="1" customFormat="1" x14ac:dyDescent="0.3"/>
    <row r="6377" s="1" customFormat="1" x14ac:dyDescent="0.3"/>
    <row r="6378" s="1" customFormat="1" x14ac:dyDescent="0.3"/>
    <row r="6379" s="1" customFormat="1" x14ac:dyDescent="0.3"/>
    <row r="6380" s="1" customFormat="1" x14ac:dyDescent="0.3"/>
    <row r="6381" s="1" customFormat="1" x14ac:dyDescent="0.3"/>
    <row r="6382" s="1" customFormat="1" x14ac:dyDescent="0.3"/>
    <row r="6383" s="1" customFormat="1" x14ac:dyDescent="0.3"/>
    <row r="6384" s="1" customFormat="1" x14ac:dyDescent="0.3"/>
    <row r="6385" s="1" customFormat="1" x14ac:dyDescent="0.3"/>
    <row r="6386" s="1" customFormat="1" x14ac:dyDescent="0.3"/>
    <row r="6387" s="1" customFormat="1" x14ac:dyDescent="0.3"/>
    <row r="6388" s="1" customFormat="1" x14ac:dyDescent="0.3"/>
    <row r="6389" s="1" customFormat="1" x14ac:dyDescent="0.3"/>
    <row r="6390" s="1" customFormat="1" x14ac:dyDescent="0.3"/>
    <row r="6391" s="1" customFormat="1" x14ac:dyDescent="0.3"/>
    <row r="6392" s="1" customFormat="1" x14ac:dyDescent="0.3"/>
    <row r="6393" s="1" customFormat="1" x14ac:dyDescent="0.3"/>
    <row r="6394" s="1" customFormat="1" x14ac:dyDescent="0.3"/>
    <row r="6395" s="1" customFormat="1" x14ac:dyDescent="0.3"/>
    <row r="6396" s="1" customFormat="1" x14ac:dyDescent="0.3"/>
    <row r="6397" s="1" customFormat="1" x14ac:dyDescent="0.3"/>
    <row r="6398" s="1" customFormat="1" x14ac:dyDescent="0.3"/>
    <row r="6399" s="1" customFormat="1" x14ac:dyDescent="0.3"/>
    <row r="6400" s="1" customFormat="1" x14ac:dyDescent="0.3"/>
    <row r="6401" s="1" customFormat="1" x14ac:dyDescent="0.3"/>
    <row r="6402" s="1" customFormat="1" x14ac:dyDescent="0.3"/>
    <row r="6403" s="1" customFormat="1" x14ac:dyDescent="0.3"/>
    <row r="6404" s="1" customFormat="1" x14ac:dyDescent="0.3"/>
    <row r="6405" s="1" customFormat="1" x14ac:dyDescent="0.3"/>
    <row r="6406" s="1" customFormat="1" x14ac:dyDescent="0.3"/>
    <row r="6407" s="1" customFormat="1" x14ac:dyDescent="0.3"/>
    <row r="6408" s="1" customFormat="1" x14ac:dyDescent="0.3"/>
    <row r="6409" s="1" customFormat="1" x14ac:dyDescent="0.3"/>
    <row r="6410" s="1" customFormat="1" x14ac:dyDescent="0.3"/>
    <row r="6411" s="1" customFormat="1" x14ac:dyDescent="0.3"/>
    <row r="6412" s="1" customFormat="1" x14ac:dyDescent="0.3"/>
    <row r="6413" s="1" customFormat="1" x14ac:dyDescent="0.3"/>
    <row r="6414" s="1" customFormat="1" x14ac:dyDescent="0.3"/>
    <row r="6415" s="1" customFormat="1" x14ac:dyDescent="0.3"/>
    <row r="6416" s="1" customFormat="1" x14ac:dyDescent="0.3"/>
    <row r="6417" s="1" customFormat="1" x14ac:dyDescent="0.3"/>
    <row r="6418" s="1" customFormat="1" x14ac:dyDescent="0.3"/>
    <row r="6419" s="1" customFormat="1" x14ac:dyDescent="0.3"/>
    <row r="6420" s="1" customFormat="1" x14ac:dyDescent="0.3"/>
    <row r="6421" s="1" customFormat="1" x14ac:dyDescent="0.3"/>
    <row r="6422" s="1" customFormat="1" x14ac:dyDescent="0.3"/>
    <row r="6423" s="1" customFormat="1" x14ac:dyDescent="0.3"/>
    <row r="6424" s="1" customFormat="1" x14ac:dyDescent="0.3"/>
    <row r="6425" s="1" customFormat="1" x14ac:dyDescent="0.3"/>
    <row r="6426" s="1" customFormat="1" x14ac:dyDescent="0.3"/>
    <row r="6427" s="1" customFormat="1" x14ac:dyDescent="0.3"/>
    <row r="6428" s="1" customFormat="1" x14ac:dyDescent="0.3"/>
    <row r="6429" s="1" customFormat="1" x14ac:dyDescent="0.3"/>
    <row r="6430" s="1" customFormat="1" x14ac:dyDescent="0.3"/>
    <row r="6431" s="1" customFormat="1" x14ac:dyDescent="0.3"/>
    <row r="6432" s="1" customFormat="1" x14ac:dyDescent="0.3"/>
    <row r="6433" s="1" customFormat="1" x14ac:dyDescent="0.3"/>
    <row r="6434" s="1" customFormat="1" x14ac:dyDescent="0.3"/>
    <row r="6435" s="1" customFormat="1" x14ac:dyDescent="0.3"/>
    <row r="6436" s="1" customFormat="1" x14ac:dyDescent="0.3"/>
    <row r="6437" s="1" customFormat="1" x14ac:dyDescent="0.3"/>
    <row r="6438" s="1" customFormat="1" x14ac:dyDescent="0.3"/>
    <row r="6439" s="1" customFormat="1" x14ac:dyDescent="0.3"/>
    <row r="6440" s="1" customFormat="1" x14ac:dyDescent="0.3"/>
    <row r="6441" s="1" customFormat="1" x14ac:dyDescent="0.3"/>
    <row r="6442" s="1" customFormat="1" x14ac:dyDescent="0.3"/>
    <row r="6443" s="1" customFormat="1" x14ac:dyDescent="0.3"/>
    <row r="6444" s="1" customFormat="1" x14ac:dyDescent="0.3"/>
    <row r="6445" s="1" customFormat="1" x14ac:dyDescent="0.3"/>
    <row r="6446" s="1" customFormat="1" x14ac:dyDescent="0.3"/>
    <row r="6447" s="1" customFormat="1" x14ac:dyDescent="0.3"/>
    <row r="6448" s="1" customFormat="1" x14ac:dyDescent="0.3"/>
    <row r="6449" s="1" customFormat="1" x14ac:dyDescent="0.3"/>
    <row r="6450" s="1" customFormat="1" x14ac:dyDescent="0.3"/>
    <row r="6451" s="1" customFormat="1" x14ac:dyDescent="0.3"/>
    <row r="6452" s="1" customFormat="1" x14ac:dyDescent="0.3"/>
    <row r="6453" s="1" customFormat="1" x14ac:dyDescent="0.3"/>
    <row r="6454" s="1" customFormat="1" x14ac:dyDescent="0.3"/>
    <row r="6455" s="1" customFormat="1" x14ac:dyDescent="0.3"/>
    <row r="6456" s="1" customFormat="1" x14ac:dyDescent="0.3"/>
    <row r="6457" s="1" customFormat="1" x14ac:dyDescent="0.3"/>
    <row r="6458" s="1" customFormat="1" x14ac:dyDescent="0.3"/>
    <row r="6459" s="1" customFormat="1" x14ac:dyDescent="0.3"/>
    <row r="6460" s="1" customFormat="1" x14ac:dyDescent="0.3"/>
    <row r="6461" s="1" customFormat="1" x14ac:dyDescent="0.3"/>
    <row r="6462" s="1" customFormat="1" x14ac:dyDescent="0.3"/>
    <row r="6463" s="1" customFormat="1" x14ac:dyDescent="0.3"/>
    <row r="6464" s="1" customFormat="1" x14ac:dyDescent="0.3"/>
    <row r="6465" s="1" customFormat="1" x14ac:dyDescent="0.3"/>
    <row r="6466" s="1" customFormat="1" x14ac:dyDescent="0.3"/>
    <row r="6467" s="1" customFormat="1" x14ac:dyDescent="0.3"/>
    <row r="6468" s="1" customFormat="1" x14ac:dyDescent="0.3"/>
    <row r="6469" s="1" customFormat="1" x14ac:dyDescent="0.3"/>
    <row r="6470" s="1" customFormat="1" x14ac:dyDescent="0.3"/>
    <row r="6471" s="1" customFormat="1" x14ac:dyDescent="0.3"/>
    <row r="6472" s="1" customFormat="1" x14ac:dyDescent="0.3"/>
    <row r="6473" s="1" customFormat="1" x14ac:dyDescent="0.3"/>
    <row r="6474" s="1" customFormat="1" x14ac:dyDescent="0.3"/>
    <row r="6475" s="1" customFormat="1" x14ac:dyDescent="0.3"/>
    <row r="6476" s="1" customFormat="1" x14ac:dyDescent="0.3"/>
    <row r="6477" s="1" customFormat="1" x14ac:dyDescent="0.3"/>
    <row r="6478" s="1" customFormat="1" x14ac:dyDescent="0.3"/>
    <row r="6479" s="1" customFormat="1" x14ac:dyDescent="0.3"/>
    <row r="6480" s="1" customFormat="1" x14ac:dyDescent="0.3"/>
    <row r="6481" s="1" customFormat="1" x14ac:dyDescent="0.3"/>
    <row r="6482" s="1" customFormat="1" x14ac:dyDescent="0.3"/>
    <row r="6483" s="1" customFormat="1" x14ac:dyDescent="0.3"/>
    <row r="6484" s="1" customFormat="1" x14ac:dyDescent="0.3"/>
    <row r="6485" s="1" customFormat="1" x14ac:dyDescent="0.3"/>
    <row r="6486" s="1" customFormat="1" x14ac:dyDescent="0.3"/>
    <row r="6487" s="1" customFormat="1" x14ac:dyDescent="0.3"/>
    <row r="6488" s="1" customFormat="1" x14ac:dyDescent="0.3"/>
    <row r="6489" s="1" customFormat="1" x14ac:dyDescent="0.3"/>
    <row r="6490" s="1" customFormat="1" x14ac:dyDescent="0.3"/>
    <row r="6491" s="1" customFormat="1" x14ac:dyDescent="0.3"/>
    <row r="6492" s="1" customFormat="1" x14ac:dyDescent="0.3"/>
    <row r="6493" s="1" customFormat="1" x14ac:dyDescent="0.3"/>
    <row r="6494" s="1" customFormat="1" x14ac:dyDescent="0.3"/>
    <row r="6495" s="1" customFormat="1" x14ac:dyDescent="0.3"/>
    <row r="6496" s="1" customFormat="1" x14ac:dyDescent="0.3"/>
    <row r="6497" s="1" customFormat="1" x14ac:dyDescent="0.3"/>
    <row r="6498" s="1" customFormat="1" x14ac:dyDescent="0.3"/>
    <row r="6499" s="1" customFormat="1" x14ac:dyDescent="0.3"/>
    <row r="6500" s="1" customFormat="1" x14ac:dyDescent="0.3"/>
    <row r="6501" s="1" customFormat="1" x14ac:dyDescent="0.3"/>
    <row r="6502" s="1" customFormat="1" x14ac:dyDescent="0.3"/>
    <row r="6503" s="1" customFormat="1" x14ac:dyDescent="0.3"/>
    <row r="6504" s="1" customFormat="1" x14ac:dyDescent="0.3"/>
    <row r="6505" s="1" customFormat="1" x14ac:dyDescent="0.3"/>
    <row r="6506" s="1" customFormat="1" x14ac:dyDescent="0.3"/>
    <row r="6507" s="1" customFormat="1" x14ac:dyDescent="0.3"/>
    <row r="6508" s="1" customFormat="1" x14ac:dyDescent="0.3"/>
    <row r="6509" s="1" customFormat="1" x14ac:dyDescent="0.3"/>
    <row r="6510" s="1" customFormat="1" x14ac:dyDescent="0.3"/>
    <row r="6511" s="1" customFormat="1" x14ac:dyDescent="0.3"/>
    <row r="6512" s="1" customFormat="1" x14ac:dyDescent="0.3"/>
    <row r="6513" s="1" customFormat="1" x14ac:dyDescent="0.3"/>
    <row r="6514" s="1" customFormat="1" x14ac:dyDescent="0.3"/>
    <row r="6515" s="1" customFormat="1" x14ac:dyDescent="0.3"/>
    <row r="6516" s="1" customFormat="1" x14ac:dyDescent="0.3"/>
    <row r="6517" s="1" customFormat="1" x14ac:dyDescent="0.3"/>
    <row r="6518" s="1" customFormat="1" x14ac:dyDescent="0.3"/>
    <row r="6519" s="1" customFormat="1" x14ac:dyDescent="0.3"/>
    <row r="6520" s="1" customFormat="1" x14ac:dyDescent="0.3"/>
    <row r="6521" s="1" customFormat="1" x14ac:dyDescent="0.3"/>
    <row r="6522" s="1" customFormat="1" x14ac:dyDescent="0.3"/>
    <row r="6523" s="1" customFormat="1" x14ac:dyDescent="0.3"/>
    <row r="6524" s="1" customFormat="1" x14ac:dyDescent="0.3"/>
    <row r="6525" s="1" customFormat="1" x14ac:dyDescent="0.3"/>
    <row r="6526" s="1" customFormat="1" x14ac:dyDescent="0.3"/>
    <row r="6527" s="1" customFormat="1" x14ac:dyDescent="0.3"/>
    <row r="6528" s="1" customFormat="1" x14ac:dyDescent="0.3"/>
    <row r="6529" s="1" customFormat="1" x14ac:dyDescent="0.3"/>
    <row r="6530" s="1" customFormat="1" x14ac:dyDescent="0.3"/>
    <row r="6531" s="1" customFormat="1" x14ac:dyDescent="0.3"/>
    <row r="6532" s="1" customFormat="1" x14ac:dyDescent="0.3"/>
    <row r="6533" s="1" customFormat="1" x14ac:dyDescent="0.3"/>
    <row r="6534" s="1" customFormat="1" x14ac:dyDescent="0.3"/>
    <row r="6535" s="1" customFormat="1" x14ac:dyDescent="0.3"/>
    <row r="6536" s="1" customFormat="1" x14ac:dyDescent="0.3"/>
    <row r="6537" s="1" customFormat="1" x14ac:dyDescent="0.3"/>
    <row r="6538" s="1" customFormat="1" x14ac:dyDescent="0.3"/>
    <row r="6539" s="1" customFormat="1" x14ac:dyDescent="0.3"/>
    <row r="6540" s="1" customFormat="1" x14ac:dyDescent="0.3"/>
    <row r="6541" s="1" customFormat="1" x14ac:dyDescent="0.3"/>
    <row r="6542" s="1" customFormat="1" x14ac:dyDescent="0.3"/>
    <row r="6543" s="1" customFormat="1" x14ac:dyDescent="0.3"/>
    <row r="6544" s="1" customFormat="1" x14ac:dyDescent="0.3"/>
    <row r="6545" s="1" customFormat="1" x14ac:dyDescent="0.3"/>
    <row r="6546" s="1" customFormat="1" x14ac:dyDescent="0.3"/>
    <row r="6547" s="1" customFormat="1" x14ac:dyDescent="0.3"/>
    <row r="6548" s="1" customFormat="1" x14ac:dyDescent="0.3"/>
    <row r="6549" s="1" customFormat="1" x14ac:dyDescent="0.3"/>
    <row r="6550" s="1" customFormat="1" x14ac:dyDescent="0.3"/>
    <row r="6551" s="1" customFormat="1" x14ac:dyDescent="0.3"/>
    <row r="6552" s="1" customFormat="1" x14ac:dyDescent="0.3"/>
    <row r="6553" s="1" customFormat="1" x14ac:dyDescent="0.3"/>
    <row r="6554" s="1" customFormat="1" x14ac:dyDescent="0.3"/>
    <row r="6555" s="1" customFormat="1" x14ac:dyDescent="0.3"/>
    <row r="6556" s="1" customFormat="1" x14ac:dyDescent="0.3"/>
    <row r="6557" s="1" customFormat="1" x14ac:dyDescent="0.3"/>
    <row r="6558" s="1" customFormat="1" x14ac:dyDescent="0.3"/>
    <row r="6559" s="1" customFormat="1" x14ac:dyDescent="0.3"/>
    <row r="6560" s="1" customFormat="1" x14ac:dyDescent="0.3"/>
    <row r="6561" s="1" customFormat="1" x14ac:dyDescent="0.3"/>
    <row r="6562" s="1" customFormat="1" x14ac:dyDescent="0.3"/>
    <row r="6563" s="1" customFormat="1" x14ac:dyDescent="0.3"/>
    <row r="6564" s="1" customFormat="1" x14ac:dyDescent="0.3"/>
    <row r="6565" s="1" customFormat="1" x14ac:dyDescent="0.3"/>
    <row r="6566" s="1" customFormat="1" x14ac:dyDescent="0.3"/>
    <row r="6567" s="1" customFormat="1" x14ac:dyDescent="0.3"/>
    <row r="6568" s="1" customFormat="1" x14ac:dyDescent="0.3"/>
    <row r="6569" s="1" customFormat="1" x14ac:dyDescent="0.3"/>
    <row r="6570" s="1" customFormat="1" x14ac:dyDescent="0.3"/>
    <row r="6571" s="1" customFormat="1" x14ac:dyDescent="0.3"/>
    <row r="6572" s="1" customFormat="1" x14ac:dyDescent="0.3"/>
    <row r="6573" s="1" customFormat="1" x14ac:dyDescent="0.3"/>
    <row r="6574" s="1" customFormat="1" x14ac:dyDescent="0.3"/>
    <row r="6575" s="1" customFormat="1" x14ac:dyDescent="0.3"/>
    <row r="6576" s="1" customFormat="1" x14ac:dyDescent="0.3"/>
    <row r="6577" s="1" customFormat="1" x14ac:dyDescent="0.3"/>
    <row r="6578" s="1" customFormat="1" x14ac:dyDescent="0.3"/>
    <row r="6579" s="1" customFormat="1" x14ac:dyDescent="0.3"/>
    <row r="6580" s="1" customFormat="1" x14ac:dyDescent="0.3"/>
    <row r="6581" s="1" customFormat="1" x14ac:dyDescent="0.3"/>
    <row r="6582" s="1" customFormat="1" x14ac:dyDescent="0.3"/>
    <row r="6583" s="1" customFormat="1" x14ac:dyDescent="0.3"/>
    <row r="6584" s="1" customFormat="1" x14ac:dyDescent="0.3"/>
    <row r="6585" s="1" customFormat="1" x14ac:dyDescent="0.3"/>
    <row r="6586" s="1" customFormat="1" x14ac:dyDescent="0.3"/>
    <row r="6587" s="1" customFormat="1" x14ac:dyDescent="0.3"/>
    <row r="6588" s="1" customFormat="1" x14ac:dyDescent="0.3"/>
    <row r="6589" s="1" customFormat="1" x14ac:dyDescent="0.3"/>
    <row r="6590" s="1" customFormat="1" x14ac:dyDescent="0.3"/>
    <row r="6591" s="1" customFormat="1" x14ac:dyDescent="0.3"/>
    <row r="6592" s="1" customFormat="1" x14ac:dyDescent="0.3"/>
    <row r="6593" s="1" customFormat="1" x14ac:dyDescent="0.3"/>
    <row r="6594" s="1" customFormat="1" x14ac:dyDescent="0.3"/>
    <row r="6595" s="1" customFormat="1" x14ac:dyDescent="0.3"/>
    <row r="6596" s="1" customFormat="1" x14ac:dyDescent="0.3"/>
    <row r="6597" s="1" customFormat="1" x14ac:dyDescent="0.3"/>
    <row r="6598" s="1" customFormat="1" x14ac:dyDescent="0.3"/>
    <row r="6599" s="1" customFormat="1" x14ac:dyDescent="0.3"/>
    <row r="6600" s="1" customFormat="1" x14ac:dyDescent="0.3"/>
  </sheetData>
  <autoFilter ref="A3:K276" xr:uid="{00000000-0009-0000-0000-000000000000}"/>
  <mergeCells count="62">
    <mergeCell ref="B204:B205"/>
    <mergeCell ref="A204:A205"/>
    <mergeCell ref="C215:C217"/>
    <mergeCell ref="E215:E217"/>
    <mergeCell ref="E124:E125"/>
    <mergeCell ref="C124:C125"/>
    <mergeCell ref="E129:E130"/>
    <mergeCell ref="E140:E141"/>
    <mergeCell ref="E189:E190"/>
    <mergeCell ref="I28:I29"/>
    <mergeCell ref="I26:I27"/>
    <mergeCell ref="I31:I32"/>
    <mergeCell ref="I33:I34"/>
    <mergeCell ref="I4:I5"/>
    <mergeCell ref="I6:I7"/>
    <mergeCell ref="I8:I9"/>
    <mergeCell ref="I11:I12"/>
    <mergeCell ref="I14:I15"/>
    <mergeCell ref="I17:I18"/>
    <mergeCell ref="I20:I21"/>
    <mergeCell ref="I22:I23"/>
    <mergeCell ref="F291:H291"/>
    <mergeCell ref="F292:H292"/>
    <mergeCell ref="F293:H293"/>
    <mergeCell ref="A1:K1"/>
    <mergeCell ref="D284:J284"/>
    <mergeCell ref="F286:H286"/>
    <mergeCell ref="F287:H287"/>
    <mergeCell ref="F288:H288"/>
    <mergeCell ref="B270:B275"/>
    <mergeCell ref="A270:A275"/>
    <mergeCell ref="J270:J275"/>
    <mergeCell ref="I270:I275"/>
    <mergeCell ref="F279:H279"/>
    <mergeCell ref="D270:D275"/>
    <mergeCell ref="A2:K2"/>
    <mergeCell ref="F289:H289"/>
    <mergeCell ref="F304:H304"/>
    <mergeCell ref="F305:H305"/>
    <mergeCell ref="F299:H299"/>
    <mergeCell ref="F300:H300"/>
    <mergeCell ref="F301:H301"/>
    <mergeCell ref="F302:H302"/>
    <mergeCell ref="F303:H303"/>
    <mergeCell ref="F294:H294"/>
    <mergeCell ref="F295:H295"/>
    <mergeCell ref="F296:H296"/>
    <mergeCell ref="F297:H297"/>
    <mergeCell ref="F298:H298"/>
    <mergeCell ref="F290:H290"/>
    <mergeCell ref="K270:K275"/>
    <mergeCell ref="F280:H281"/>
    <mergeCell ref="I138:I139"/>
    <mergeCell ref="C257:C259"/>
    <mergeCell ref="E257:E259"/>
    <mergeCell ref="E239:E241"/>
    <mergeCell ref="C239:C241"/>
    <mergeCell ref="E204:E205"/>
    <mergeCell ref="C204:C205"/>
    <mergeCell ref="E270:H275"/>
    <mergeCell ref="K280:K281"/>
    <mergeCell ref="D278:I278"/>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606"/>
  <sheetViews>
    <sheetView zoomScale="80" zoomScaleNormal="80" workbookViewId="0">
      <selection activeCell="E15" sqref="E15"/>
    </sheetView>
  </sheetViews>
  <sheetFormatPr baseColWidth="10" defaultColWidth="8.88671875" defaultRowHeight="14.4" x14ac:dyDescent="0.3"/>
  <cols>
    <col min="1" max="1" width="5.44140625" style="1" customWidth="1"/>
    <col min="2" max="2" width="6.6640625" style="1" customWidth="1"/>
    <col min="3" max="4" width="27.109375" style="1" customWidth="1"/>
    <col min="5" max="5" width="20.88671875" style="2" customWidth="1"/>
    <col min="6" max="6" width="20.88671875" style="1" customWidth="1"/>
    <col min="7" max="7" width="13.109375" style="3" customWidth="1"/>
    <col min="8" max="8" width="13.109375" style="36" customWidth="1"/>
    <col min="9" max="9" width="15.5546875" style="1" customWidth="1"/>
    <col min="10" max="10" width="27.5546875" style="1" customWidth="1"/>
    <col min="11" max="16384" width="8.88671875" style="1"/>
  </cols>
  <sheetData>
    <row r="1" spans="1:10" ht="14.4" customHeight="1" x14ac:dyDescent="0.3">
      <c r="A1" s="159" t="s">
        <v>0</v>
      </c>
      <c r="B1" s="160"/>
      <c r="C1" s="160"/>
      <c r="D1" s="160"/>
      <c r="E1" s="160"/>
      <c r="F1" s="160"/>
      <c r="G1" s="160"/>
      <c r="H1" s="160"/>
      <c r="I1" s="160"/>
      <c r="J1" s="161"/>
    </row>
    <row r="2" spans="1:10" ht="14.4" customHeight="1" x14ac:dyDescent="0.3">
      <c r="A2" s="159" t="s">
        <v>386</v>
      </c>
      <c r="B2" s="160"/>
      <c r="C2" s="160"/>
      <c r="D2" s="160"/>
      <c r="E2" s="160"/>
      <c r="F2" s="160"/>
      <c r="G2" s="160"/>
      <c r="H2" s="160"/>
      <c r="I2" s="160"/>
      <c r="J2" s="161"/>
    </row>
    <row r="3" spans="1:10" ht="43.2" x14ac:dyDescent="0.3">
      <c r="A3" s="57" t="s">
        <v>1</v>
      </c>
      <c r="B3" s="57" t="s">
        <v>10</v>
      </c>
      <c r="C3" s="57" t="s">
        <v>221</v>
      </c>
      <c r="D3" s="57" t="s">
        <v>871</v>
      </c>
      <c r="E3" s="57" t="s">
        <v>2</v>
      </c>
      <c r="F3" s="57" t="s">
        <v>5</v>
      </c>
      <c r="G3" s="53" t="s">
        <v>38</v>
      </c>
      <c r="H3" s="64" t="s">
        <v>884</v>
      </c>
      <c r="I3" s="54" t="s">
        <v>3</v>
      </c>
      <c r="J3" s="57" t="s">
        <v>197</v>
      </c>
    </row>
    <row r="4" spans="1:10" x14ac:dyDescent="0.3">
      <c r="A4" s="149" t="s">
        <v>192</v>
      </c>
      <c r="B4" s="149">
        <v>1</v>
      </c>
      <c r="C4" s="149" t="s">
        <v>676</v>
      </c>
      <c r="D4" s="12"/>
      <c r="E4" s="2" t="s">
        <v>36</v>
      </c>
      <c r="F4" s="2" t="s">
        <v>45</v>
      </c>
      <c r="G4" s="37">
        <v>11000</v>
      </c>
      <c r="H4" s="34">
        <v>16000</v>
      </c>
      <c r="I4" s="21">
        <v>320</v>
      </c>
      <c r="J4" s="149" t="s">
        <v>193</v>
      </c>
    </row>
    <row r="5" spans="1:10" x14ac:dyDescent="0.3">
      <c r="A5" s="151"/>
      <c r="B5" s="151"/>
      <c r="C5" s="151"/>
      <c r="D5" s="13"/>
      <c r="E5" s="2" t="s">
        <v>35</v>
      </c>
      <c r="F5" s="2" t="s">
        <v>13</v>
      </c>
      <c r="G5" s="37">
        <v>5000</v>
      </c>
      <c r="H5" s="35"/>
      <c r="I5" s="23"/>
      <c r="J5" s="151"/>
    </row>
    <row r="6" spans="1:10" x14ac:dyDescent="0.3">
      <c r="A6" s="2" t="s">
        <v>192</v>
      </c>
      <c r="B6" s="2">
        <v>2</v>
      </c>
      <c r="C6" s="2" t="s">
        <v>677</v>
      </c>
      <c r="D6" s="2" t="s">
        <v>560</v>
      </c>
      <c r="E6" s="2" t="s">
        <v>36</v>
      </c>
      <c r="F6" s="2" t="s">
        <v>196</v>
      </c>
      <c r="G6" s="37">
        <v>4000</v>
      </c>
      <c r="H6" s="37">
        <v>4000</v>
      </c>
      <c r="I6" s="41">
        <v>80</v>
      </c>
      <c r="J6" s="2" t="s">
        <v>193</v>
      </c>
    </row>
    <row r="7" spans="1:10" x14ac:dyDescent="0.3">
      <c r="A7" s="2" t="s">
        <v>192</v>
      </c>
      <c r="B7" s="2">
        <v>3</v>
      </c>
      <c r="C7" s="2" t="s">
        <v>195</v>
      </c>
      <c r="D7" s="2"/>
      <c r="E7" s="2" t="s">
        <v>35</v>
      </c>
      <c r="F7" s="2" t="s">
        <v>60</v>
      </c>
      <c r="G7" s="37">
        <v>10000</v>
      </c>
      <c r="H7" s="37">
        <v>10000</v>
      </c>
      <c r="I7" s="41">
        <v>200</v>
      </c>
      <c r="J7" s="2" t="s">
        <v>198</v>
      </c>
    </row>
    <row r="8" spans="1:10" ht="28.95" customHeight="1" x14ac:dyDescent="0.3">
      <c r="A8" s="149" t="s">
        <v>192</v>
      </c>
      <c r="B8" s="149">
        <v>4</v>
      </c>
      <c r="C8" s="149" t="s">
        <v>678</v>
      </c>
      <c r="D8" s="12" t="s">
        <v>568</v>
      </c>
      <c r="E8" s="2" t="s">
        <v>36</v>
      </c>
      <c r="F8" s="2" t="s">
        <v>199</v>
      </c>
      <c r="G8" s="37">
        <v>229000</v>
      </c>
      <c r="H8" s="34">
        <v>311500</v>
      </c>
      <c r="I8" s="21">
        <v>6230</v>
      </c>
      <c r="J8" s="149" t="s">
        <v>201</v>
      </c>
    </row>
    <row r="9" spans="1:10" x14ac:dyDescent="0.3">
      <c r="A9" s="150"/>
      <c r="B9" s="150"/>
      <c r="C9" s="150"/>
      <c r="D9" s="16"/>
      <c r="E9" s="2" t="s">
        <v>35</v>
      </c>
      <c r="F9" s="2" t="s">
        <v>194</v>
      </c>
      <c r="G9" s="2"/>
      <c r="H9" s="34"/>
      <c r="I9" s="22"/>
      <c r="J9" s="150"/>
    </row>
    <row r="10" spans="1:10" x14ac:dyDescent="0.3">
      <c r="A10" s="151"/>
      <c r="B10" s="151"/>
      <c r="C10" s="151"/>
      <c r="D10" s="13"/>
      <c r="E10" s="2" t="s">
        <v>34</v>
      </c>
      <c r="F10" s="2" t="s">
        <v>200</v>
      </c>
      <c r="G10" s="2"/>
      <c r="H10" s="35"/>
      <c r="I10" s="23"/>
      <c r="J10" s="151"/>
    </row>
    <row r="11" spans="1:10" x14ac:dyDescent="0.3">
      <c r="A11" s="2" t="s">
        <v>202</v>
      </c>
      <c r="B11" s="2">
        <v>5</v>
      </c>
      <c r="C11" s="2"/>
      <c r="D11" s="2"/>
      <c r="F11" s="2"/>
      <c r="G11" s="2"/>
      <c r="H11" s="37">
        <v>58500</v>
      </c>
      <c r="I11" s="41">
        <v>1170</v>
      </c>
      <c r="J11" s="2"/>
    </row>
    <row r="12" spans="1:10" x14ac:dyDescent="0.3">
      <c r="A12" s="2" t="s">
        <v>202</v>
      </c>
      <c r="B12" s="2">
        <v>6</v>
      </c>
      <c r="C12" s="2"/>
      <c r="D12" s="2"/>
      <c r="F12" s="2"/>
      <c r="G12" s="2"/>
      <c r="H12" s="37">
        <v>5000</v>
      </c>
      <c r="I12" s="41">
        <v>100</v>
      </c>
      <c r="J12" s="2"/>
    </row>
    <row r="13" spans="1:10" x14ac:dyDescent="0.3">
      <c r="A13" s="2" t="s">
        <v>202</v>
      </c>
      <c r="B13" s="2">
        <v>7</v>
      </c>
      <c r="C13" s="2"/>
      <c r="D13" s="2"/>
      <c r="F13" s="2"/>
      <c r="G13" s="2"/>
      <c r="H13" s="34">
        <v>88500</v>
      </c>
      <c r="I13" s="41">
        <v>1770</v>
      </c>
      <c r="J13" s="2"/>
    </row>
    <row r="14" spans="1:10" x14ac:dyDescent="0.3">
      <c r="A14" s="2" t="s">
        <v>202</v>
      </c>
      <c r="B14" s="2">
        <v>8</v>
      </c>
      <c r="C14" s="2"/>
      <c r="D14" s="2"/>
      <c r="F14" s="2"/>
      <c r="G14" s="2"/>
      <c r="H14" s="34">
        <v>20000</v>
      </c>
      <c r="I14" s="41">
        <v>400</v>
      </c>
      <c r="J14" s="2"/>
    </row>
    <row r="15" spans="1:10" x14ac:dyDescent="0.3">
      <c r="A15" s="2" t="s">
        <v>202</v>
      </c>
      <c r="B15" s="2">
        <v>9</v>
      </c>
      <c r="C15" s="2"/>
      <c r="D15" s="2"/>
      <c r="F15" s="2"/>
      <c r="G15" s="2"/>
      <c r="H15" s="35">
        <v>4000</v>
      </c>
      <c r="I15" s="41">
        <v>80</v>
      </c>
      <c r="J15" s="2"/>
    </row>
    <row r="16" spans="1:10" x14ac:dyDescent="0.3">
      <c r="A16" s="2" t="s">
        <v>202</v>
      </c>
      <c r="B16" s="2">
        <v>10</v>
      </c>
      <c r="C16" s="2"/>
      <c r="D16" s="2"/>
      <c r="F16" s="2"/>
      <c r="G16" s="2"/>
      <c r="H16" s="37">
        <v>15500</v>
      </c>
      <c r="I16" s="41">
        <v>310</v>
      </c>
      <c r="J16" s="2"/>
    </row>
    <row r="17" spans="1:10" x14ac:dyDescent="0.3">
      <c r="A17" s="2" t="s">
        <v>202</v>
      </c>
      <c r="B17" s="2">
        <v>11</v>
      </c>
      <c r="C17" s="2"/>
      <c r="D17" s="2"/>
      <c r="F17" s="2"/>
      <c r="G17" s="2"/>
      <c r="H17" s="37">
        <v>53000</v>
      </c>
      <c r="I17" s="41">
        <v>1060</v>
      </c>
      <c r="J17" s="2"/>
    </row>
    <row r="18" spans="1:10" x14ac:dyDescent="0.3">
      <c r="A18" s="2" t="s">
        <v>202</v>
      </c>
      <c r="B18" s="2">
        <v>12</v>
      </c>
      <c r="C18" s="2"/>
      <c r="D18" s="2"/>
      <c r="F18" s="2"/>
      <c r="G18" s="2"/>
      <c r="H18" s="34">
        <v>23000</v>
      </c>
      <c r="I18" s="41">
        <v>460</v>
      </c>
      <c r="J18" s="2"/>
    </row>
    <row r="19" spans="1:10" x14ac:dyDescent="0.3">
      <c r="A19" s="2" t="s">
        <v>203</v>
      </c>
      <c r="B19" s="2">
        <v>13</v>
      </c>
      <c r="C19" s="2"/>
      <c r="D19" s="2"/>
      <c r="F19" s="2"/>
      <c r="G19" s="2"/>
      <c r="H19" s="34">
        <v>9000</v>
      </c>
      <c r="I19" s="41">
        <v>180</v>
      </c>
      <c r="J19" s="2"/>
    </row>
    <row r="20" spans="1:10" x14ac:dyDescent="0.3">
      <c r="A20" s="2" t="s">
        <v>203</v>
      </c>
      <c r="B20" s="2">
        <v>14</v>
      </c>
      <c r="C20" s="2"/>
      <c r="D20" s="2"/>
      <c r="F20" s="2"/>
      <c r="G20" s="2"/>
      <c r="H20" s="35">
        <v>30500</v>
      </c>
      <c r="I20" s="41">
        <v>610</v>
      </c>
      <c r="J20" s="2"/>
    </row>
    <row r="21" spans="1:10" x14ac:dyDescent="0.3">
      <c r="A21" s="2" t="s">
        <v>203</v>
      </c>
      <c r="B21" s="2">
        <v>15</v>
      </c>
      <c r="C21" s="2"/>
      <c r="D21" s="2"/>
      <c r="F21" s="2"/>
      <c r="G21" s="2"/>
      <c r="H21" s="37">
        <v>194000</v>
      </c>
      <c r="I21" s="41">
        <v>3880</v>
      </c>
      <c r="J21" s="2"/>
    </row>
    <row r="22" spans="1:10" x14ac:dyDescent="0.3">
      <c r="A22" s="2" t="s">
        <v>203</v>
      </c>
      <c r="B22" s="2">
        <v>16</v>
      </c>
      <c r="C22" s="2"/>
      <c r="D22" s="2"/>
      <c r="F22" s="2"/>
      <c r="G22" s="2"/>
      <c r="H22" s="37">
        <v>39500</v>
      </c>
      <c r="I22" s="41">
        <v>790</v>
      </c>
      <c r="J22" s="2"/>
    </row>
    <row r="23" spans="1:10" x14ac:dyDescent="0.3">
      <c r="A23" s="2" t="s">
        <v>203</v>
      </c>
      <c r="B23" s="2">
        <v>17</v>
      </c>
      <c r="C23" s="2"/>
      <c r="D23" s="2"/>
      <c r="F23" s="2"/>
      <c r="G23" s="2"/>
      <c r="H23" s="34">
        <v>20500</v>
      </c>
      <c r="I23" s="41">
        <v>410</v>
      </c>
      <c r="J23" s="2"/>
    </row>
    <row r="24" spans="1:10" x14ac:dyDescent="0.3">
      <c r="A24" s="2" t="s">
        <v>203</v>
      </c>
      <c r="B24" s="2">
        <v>18</v>
      </c>
      <c r="C24" s="2"/>
      <c r="D24" s="2"/>
      <c r="F24" s="2"/>
      <c r="G24" s="2"/>
      <c r="H24" s="34">
        <v>2000</v>
      </c>
      <c r="I24" s="41">
        <v>40</v>
      </c>
      <c r="J24" s="2"/>
    </row>
    <row r="25" spans="1:10" x14ac:dyDescent="0.3">
      <c r="A25" s="2" t="s">
        <v>203</v>
      </c>
      <c r="B25" s="2">
        <v>19</v>
      </c>
      <c r="C25" s="2"/>
      <c r="D25" s="2"/>
      <c r="F25" s="2"/>
      <c r="G25" s="2"/>
      <c r="H25" s="35">
        <v>17500</v>
      </c>
      <c r="I25" s="41">
        <v>350</v>
      </c>
      <c r="J25" s="2"/>
    </row>
    <row r="26" spans="1:10" x14ac:dyDescent="0.3">
      <c r="A26" s="2" t="s">
        <v>203</v>
      </c>
      <c r="B26" s="2">
        <v>20</v>
      </c>
      <c r="C26" s="2"/>
      <c r="D26" s="2"/>
      <c r="F26" s="2"/>
      <c r="G26" s="2"/>
      <c r="H26" s="37">
        <v>16000</v>
      </c>
      <c r="I26" s="41">
        <v>320</v>
      </c>
      <c r="J26" s="2"/>
    </row>
    <row r="27" spans="1:10" x14ac:dyDescent="0.3">
      <c r="A27" s="2" t="s">
        <v>203</v>
      </c>
      <c r="B27" s="2">
        <v>21</v>
      </c>
      <c r="C27" s="2"/>
      <c r="D27" s="2"/>
      <c r="F27" s="2"/>
      <c r="G27" s="2"/>
      <c r="H27" s="37">
        <v>8300</v>
      </c>
      <c r="I27" s="41">
        <v>166</v>
      </c>
      <c r="J27" s="2"/>
    </row>
    <row r="28" spans="1:10" x14ac:dyDescent="0.3">
      <c r="A28" s="2" t="s">
        <v>203</v>
      </c>
      <c r="B28" s="2">
        <v>22</v>
      </c>
      <c r="C28" s="2"/>
      <c r="D28" s="2"/>
      <c r="F28" s="2"/>
      <c r="G28" s="2"/>
      <c r="H28" s="34">
        <v>105500</v>
      </c>
      <c r="I28" s="41">
        <v>2110</v>
      </c>
      <c r="J28" s="2"/>
    </row>
    <row r="29" spans="1:10" x14ac:dyDescent="0.3">
      <c r="E29" s="1"/>
      <c r="G29" s="1"/>
      <c r="H29" s="34"/>
      <c r="I29" s="38" t="s">
        <v>679</v>
      </c>
    </row>
    <row r="30" spans="1:10" x14ac:dyDescent="0.3">
      <c r="E30" s="1"/>
      <c r="G30" s="5" t="s">
        <v>144</v>
      </c>
      <c r="H30" s="35">
        <v>7738600</v>
      </c>
      <c r="I30" s="7">
        <v>154772</v>
      </c>
    </row>
    <row r="31" spans="1:10" x14ac:dyDescent="0.3">
      <c r="E31" s="1"/>
      <c r="G31" s="1"/>
    </row>
    <row r="32" spans="1:10" x14ac:dyDescent="0.3">
      <c r="C32" s="172" t="s">
        <v>204</v>
      </c>
      <c r="D32" s="172"/>
      <c r="E32" s="172"/>
      <c r="F32" s="172"/>
      <c r="G32" s="172"/>
      <c r="H32" s="172"/>
      <c r="I32" s="172"/>
      <c r="J32" s="172"/>
    </row>
    <row r="33" spans="5:7" x14ac:dyDescent="0.3">
      <c r="E33" s="1"/>
      <c r="G33" s="1"/>
    </row>
    <row r="34" spans="5:7" x14ac:dyDescent="0.3">
      <c r="E34" s="1"/>
      <c r="G34" s="1"/>
    </row>
    <row r="35" spans="5:7" x14ac:dyDescent="0.3">
      <c r="E35" s="1"/>
      <c r="G35" s="1"/>
    </row>
    <row r="36" spans="5:7" x14ac:dyDescent="0.3">
      <c r="E36" s="1"/>
      <c r="G36" s="1"/>
    </row>
    <row r="37" spans="5:7" x14ac:dyDescent="0.3">
      <c r="E37" s="1"/>
      <c r="G37" s="1"/>
    </row>
    <row r="38" spans="5:7" x14ac:dyDescent="0.3">
      <c r="E38" s="1"/>
      <c r="G38" s="1"/>
    </row>
    <row r="39" spans="5:7" x14ac:dyDescent="0.3">
      <c r="E39" s="1"/>
      <c r="G39" s="1"/>
    </row>
    <row r="40" spans="5:7" x14ac:dyDescent="0.3">
      <c r="E40" s="1"/>
      <c r="G40" s="1"/>
    </row>
    <row r="41" spans="5:7" x14ac:dyDescent="0.3">
      <c r="E41" s="1"/>
      <c r="G41" s="1"/>
    </row>
    <row r="42" spans="5:7" x14ac:dyDescent="0.3">
      <c r="E42" s="1"/>
      <c r="G42" s="1"/>
    </row>
    <row r="43" spans="5:7" x14ac:dyDescent="0.3">
      <c r="E43" s="1"/>
      <c r="G43" s="1"/>
    </row>
    <row r="44" spans="5:7" x14ac:dyDescent="0.3">
      <c r="E44" s="1"/>
      <c r="G44" s="1"/>
    </row>
    <row r="45" spans="5:7" x14ac:dyDescent="0.3">
      <c r="E45" s="1"/>
      <c r="G45" s="1"/>
    </row>
    <row r="46" spans="5:7" x14ac:dyDescent="0.3">
      <c r="E46" s="1"/>
      <c r="G46" s="1"/>
    </row>
    <row r="47" spans="5:7" x14ac:dyDescent="0.3">
      <c r="E47" s="1"/>
      <c r="G47" s="1"/>
    </row>
    <row r="48" spans="5:7" x14ac:dyDescent="0.3">
      <c r="E48" s="1"/>
      <c r="G48" s="1"/>
    </row>
    <row r="49" spans="5:7" x14ac:dyDescent="0.3">
      <c r="E49" s="1"/>
      <c r="G49" s="1"/>
    </row>
    <row r="50" spans="5:7" x14ac:dyDescent="0.3">
      <c r="E50" s="1"/>
      <c r="G50" s="1"/>
    </row>
    <row r="51" spans="5:7" x14ac:dyDescent="0.3">
      <c r="E51" s="1"/>
      <c r="G51" s="1"/>
    </row>
    <row r="52" spans="5:7" x14ac:dyDescent="0.3">
      <c r="E52" s="1"/>
      <c r="G52" s="1"/>
    </row>
    <row r="53" spans="5:7" x14ac:dyDescent="0.3">
      <c r="E53" s="1"/>
      <c r="G53" s="1"/>
    </row>
    <row r="54" spans="5:7" x14ac:dyDescent="0.3">
      <c r="E54" s="1"/>
      <c r="G54" s="1"/>
    </row>
    <row r="55" spans="5:7" x14ac:dyDescent="0.3">
      <c r="E55" s="1"/>
      <c r="G55" s="1"/>
    </row>
    <row r="56" spans="5:7" x14ac:dyDescent="0.3">
      <c r="E56" s="1"/>
      <c r="G56" s="1"/>
    </row>
    <row r="57" spans="5:7" x14ac:dyDescent="0.3">
      <c r="E57" s="1"/>
      <c r="G57" s="1"/>
    </row>
    <row r="58" spans="5:7" x14ac:dyDescent="0.3">
      <c r="E58" s="1"/>
      <c r="G58" s="1"/>
    </row>
    <row r="59" spans="5:7" x14ac:dyDescent="0.3">
      <c r="E59" s="1"/>
      <c r="G59" s="1"/>
    </row>
    <row r="60" spans="5:7" x14ac:dyDescent="0.3">
      <c r="E60" s="1"/>
      <c r="G60" s="1"/>
    </row>
    <row r="61" spans="5:7" x14ac:dyDescent="0.3">
      <c r="E61" s="1"/>
      <c r="G61" s="1"/>
    </row>
    <row r="62" spans="5:7" x14ac:dyDescent="0.3">
      <c r="E62" s="1"/>
      <c r="G62" s="1"/>
    </row>
    <row r="63" spans="5:7" x14ac:dyDescent="0.3">
      <c r="E63" s="1"/>
      <c r="G63" s="1"/>
    </row>
    <row r="64" spans="5:7" x14ac:dyDescent="0.3">
      <c r="E64" s="1"/>
      <c r="G64" s="1"/>
    </row>
    <row r="65" spans="5:7" x14ac:dyDescent="0.3">
      <c r="E65" s="1"/>
      <c r="G65" s="1"/>
    </row>
    <row r="66" spans="5:7" x14ac:dyDescent="0.3">
      <c r="E66" s="1"/>
      <c r="G66" s="1"/>
    </row>
    <row r="67" spans="5:7" ht="28.95" customHeight="1" x14ac:dyDescent="0.3">
      <c r="E67" s="1"/>
      <c r="G67" s="1"/>
    </row>
    <row r="68" spans="5:7" x14ac:dyDescent="0.3">
      <c r="E68" s="1"/>
      <c r="G68" s="1"/>
    </row>
    <row r="69" spans="5:7" x14ac:dyDescent="0.3">
      <c r="E69" s="1"/>
      <c r="G69" s="1"/>
    </row>
    <row r="70" spans="5:7" x14ac:dyDescent="0.3">
      <c r="E70" s="1"/>
      <c r="G70" s="1"/>
    </row>
    <row r="71" spans="5:7" x14ac:dyDescent="0.3">
      <c r="E71" s="1"/>
      <c r="G71" s="1"/>
    </row>
    <row r="72" spans="5:7" x14ac:dyDescent="0.3">
      <c r="E72" s="1"/>
      <c r="G72" s="1"/>
    </row>
    <row r="73" spans="5:7" x14ac:dyDescent="0.3">
      <c r="E73" s="1"/>
      <c r="G73" s="1"/>
    </row>
    <row r="74" spans="5:7" x14ac:dyDescent="0.3">
      <c r="E74" s="1"/>
      <c r="G74" s="1"/>
    </row>
    <row r="75" spans="5:7" x14ac:dyDescent="0.3">
      <c r="E75" s="1"/>
      <c r="G75" s="1"/>
    </row>
    <row r="76" spans="5:7" x14ac:dyDescent="0.3">
      <c r="E76" s="1"/>
      <c r="G76" s="1"/>
    </row>
    <row r="77" spans="5:7" x14ac:dyDescent="0.3">
      <c r="E77" s="1"/>
      <c r="G77" s="1"/>
    </row>
    <row r="78" spans="5:7" x14ac:dyDescent="0.3">
      <c r="E78" s="1"/>
      <c r="G78" s="1"/>
    </row>
    <row r="79" spans="5:7" x14ac:dyDescent="0.3">
      <c r="E79" s="1"/>
      <c r="G79" s="1"/>
    </row>
    <row r="80" spans="5:7" x14ac:dyDescent="0.3">
      <c r="E80" s="1"/>
      <c r="G80" s="1"/>
    </row>
    <row r="81" spans="5:7" x14ac:dyDescent="0.3">
      <c r="E81" s="1"/>
      <c r="G81" s="1"/>
    </row>
    <row r="82" spans="5:7" x14ac:dyDescent="0.3">
      <c r="E82" s="1"/>
      <c r="G82" s="1"/>
    </row>
    <row r="83" spans="5:7" x14ac:dyDescent="0.3">
      <c r="E83" s="1"/>
      <c r="G83" s="1"/>
    </row>
    <row r="84" spans="5:7" x14ac:dyDescent="0.3">
      <c r="E84" s="1"/>
      <c r="G84" s="1"/>
    </row>
    <row r="85" spans="5:7" x14ac:dyDescent="0.3">
      <c r="E85" s="1"/>
      <c r="G85" s="1"/>
    </row>
    <row r="86" spans="5:7" x14ac:dyDescent="0.3">
      <c r="E86" s="1"/>
      <c r="G86" s="1"/>
    </row>
    <row r="87" spans="5:7" x14ac:dyDescent="0.3">
      <c r="E87" s="1"/>
      <c r="G87" s="1"/>
    </row>
    <row r="88" spans="5:7" x14ac:dyDescent="0.3">
      <c r="E88" s="1"/>
      <c r="G88" s="1"/>
    </row>
    <row r="89" spans="5:7" x14ac:dyDescent="0.3">
      <c r="E89" s="1"/>
      <c r="G89" s="1"/>
    </row>
    <row r="90" spans="5:7" x14ac:dyDescent="0.3">
      <c r="E90" s="1"/>
      <c r="G90" s="1"/>
    </row>
    <row r="91" spans="5:7" x14ac:dyDescent="0.3">
      <c r="E91" s="1"/>
      <c r="G91" s="1"/>
    </row>
    <row r="92" spans="5:7" x14ac:dyDescent="0.3">
      <c r="E92" s="1"/>
      <c r="G92" s="1"/>
    </row>
    <row r="93" spans="5:7" x14ac:dyDescent="0.3">
      <c r="E93" s="1"/>
      <c r="G93" s="1"/>
    </row>
    <row r="94" spans="5:7" x14ac:dyDescent="0.3">
      <c r="E94" s="1"/>
      <c r="G94" s="1"/>
    </row>
    <row r="95" spans="5:7" x14ac:dyDescent="0.3">
      <c r="E95" s="1"/>
      <c r="G95" s="1"/>
    </row>
    <row r="96" spans="5:7" x14ac:dyDescent="0.3">
      <c r="E96" s="1"/>
      <c r="G96" s="1"/>
    </row>
    <row r="97" spans="5:7" x14ac:dyDescent="0.3">
      <c r="E97" s="1"/>
      <c r="G97" s="1"/>
    </row>
    <row r="98" spans="5:7" ht="28.95" customHeight="1" x14ac:dyDescent="0.3">
      <c r="E98" s="1"/>
      <c r="G98" s="1"/>
    </row>
    <row r="99" spans="5:7" x14ac:dyDescent="0.3">
      <c r="E99" s="1"/>
      <c r="G99" s="1"/>
    </row>
    <row r="100" spans="5:7" x14ac:dyDescent="0.3">
      <c r="E100" s="1"/>
      <c r="G100" s="1"/>
    </row>
    <row r="101" spans="5:7" x14ac:dyDescent="0.3">
      <c r="E101" s="1"/>
      <c r="G101" s="1"/>
    </row>
    <row r="102" spans="5:7" x14ac:dyDescent="0.3">
      <c r="E102" s="1"/>
      <c r="G102" s="1"/>
    </row>
    <row r="103" spans="5:7" x14ac:dyDescent="0.3">
      <c r="E103" s="1"/>
      <c r="G103" s="1"/>
    </row>
    <row r="104" spans="5:7" x14ac:dyDescent="0.3">
      <c r="E104" s="1"/>
      <c r="G104" s="1"/>
    </row>
    <row r="105" spans="5:7" x14ac:dyDescent="0.3">
      <c r="E105" s="1"/>
      <c r="G105" s="1"/>
    </row>
    <row r="106" spans="5:7" x14ac:dyDescent="0.3">
      <c r="E106" s="1"/>
      <c r="G106" s="1"/>
    </row>
    <row r="107" spans="5:7" x14ac:dyDescent="0.3">
      <c r="E107" s="1"/>
      <c r="G107" s="1"/>
    </row>
    <row r="108" spans="5:7" x14ac:dyDescent="0.3">
      <c r="E108" s="1"/>
      <c r="G108" s="1"/>
    </row>
    <row r="109" spans="5:7" x14ac:dyDescent="0.3">
      <c r="E109" s="1"/>
      <c r="G109" s="1"/>
    </row>
    <row r="110" spans="5:7" x14ac:dyDescent="0.3">
      <c r="E110" s="1"/>
      <c r="G110" s="1"/>
    </row>
    <row r="111" spans="5:7" x14ac:dyDescent="0.3">
      <c r="E111" s="1"/>
      <c r="G111" s="1"/>
    </row>
    <row r="112" spans="5:7" x14ac:dyDescent="0.3">
      <c r="E112" s="1"/>
      <c r="G112" s="1"/>
    </row>
    <row r="113" spans="5:7" x14ac:dyDescent="0.3">
      <c r="E113" s="1"/>
      <c r="G113" s="1"/>
    </row>
    <row r="114" spans="5:7" x14ac:dyDescent="0.3">
      <c r="E114" s="1"/>
      <c r="G114" s="1"/>
    </row>
    <row r="115" spans="5:7" x14ac:dyDescent="0.3">
      <c r="E115" s="1"/>
      <c r="G115" s="1"/>
    </row>
    <row r="116" spans="5:7" x14ac:dyDescent="0.3">
      <c r="E116" s="1"/>
      <c r="G116" s="1"/>
    </row>
    <row r="117" spans="5:7" x14ac:dyDescent="0.3">
      <c r="E117" s="1"/>
      <c r="G117" s="1"/>
    </row>
    <row r="118" spans="5:7" x14ac:dyDescent="0.3">
      <c r="E118" s="1"/>
      <c r="G118" s="1"/>
    </row>
    <row r="119" spans="5:7" x14ac:dyDescent="0.3">
      <c r="E119" s="1"/>
      <c r="G119" s="1"/>
    </row>
    <row r="120" spans="5:7" x14ac:dyDescent="0.3">
      <c r="E120" s="1"/>
      <c r="G120" s="1"/>
    </row>
    <row r="121" spans="5:7" x14ac:dyDescent="0.3">
      <c r="E121" s="1"/>
      <c r="G121" s="1"/>
    </row>
    <row r="122" spans="5:7" x14ac:dyDescent="0.3">
      <c r="E122" s="1"/>
      <c r="G122" s="1"/>
    </row>
    <row r="123" spans="5:7" x14ac:dyDescent="0.3">
      <c r="E123" s="1"/>
      <c r="G123" s="1"/>
    </row>
    <row r="124" spans="5:7" x14ac:dyDescent="0.3">
      <c r="E124" s="1"/>
      <c r="G124" s="1"/>
    </row>
    <row r="125" spans="5:7" x14ac:dyDescent="0.3">
      <c r="E125" s="1"/>
      <c r="G125" s="1"/>
    </row>
    <row r="126" spans="5:7" x14ac:dyDescent="0.3">
      <c r="E126" s="1"/>
      <c r="G126" s="1"/>
    </row>
    <row r="127" spans="5:7" x14ac:dyDescent="0.3">
      <c r="E127" s="1"/>
      <c r="G127" s="1"/>
    </row>
    <row r="128" spans="5:7" x14ac:dyDescent="0.3">
      <c r="E128" s="1"/>
      <c r="G128" s="1"/>
    </row>
    <row r="129" spans="5:7" x14ac:dyDescent="0.3">
      <c r="E129" s="1"/>
      <c r="G129" s="1"/>
    </row>
    <row r="130" spans="5:7" x14ac:dyDescent="0.3">
      <c r="E130" s="1"/>
      <c r="G130" s="1"/>
    </row>
    <row r="131" spans="5:7" x14ac:dyDescent="0.3">
      <c r="E131" s="1"/>
      <c r="G131" s="1"/>
    </row>
    <row r="132" spans="5:7" x14ac:dyDescent="0.3">
      <c r="E132" s="1"/>
      <c r="G132" s="1"/>
    </row>
    <row r="133" spans="5:7" x14ac:dyDescent="0.3">
      <c r="E133" s="1"/>
      <c r="G133" s="1"/>
    </row>
    <row r="134" spans="5:7" x14ac:dyDescent="0.3">
      <c r="E134" s="1"/>
      <c r="G134" s="1"/>
    </row>
    <row r="135" spans="5:7" x14ac:dyDescent="0.3">
      <c r="E135" s="1"/>
      <c r="G135" s="1"/>
    </row>
    <row r="136" spans="5:7" x14ac:dyDescent="0.3">
      <c r="E136" s="1"/>
      <c r="G136" s="1"/>
    </row>
    <row r="137" spans="5:7" x14ac:dyDescent="0.3">
      <c r="E137" s="1"/>
      <c r="G137" s="1"/>
    </row>
    <row r="138" spans="5:7" x14ac:dyDescent="0.3">
      <c r="E138" s="1"/>
      <c r="G138" s="1"/>
    </row>
    <row r="139" spans="5:7" x14ac:dyDescent="0.3">
      <c r="E139" s="1"/>
      <c r="G139" s="1"/>
    </row>
    <row r="140" spans="5:7" x14ac:dyDescent="0.3">
      <c r="E140" s="1"/>
      <c r="G140" s="1"/>
    </row>
    <row r="141" spans="5:7" x14ac:dyDescent="0.3">
      <c r="E141" s="1"/>
      <c r="G141" s="1"/>
    </row>
    <row r="142" spans="5:7" x14ac:dyDescent="0.3">
      <c r="E142" s="1"/>
      <c r="G142" s="1"/>
    </row>
    <row r="143" spans="5:7" x14ac:dyDescent="0.3">
      <c r="E143" s="1"/>
      <c r="G143" s="1"/>
    </row>
    <row r="144" spans="5:7" x14ac:dyDescent="0.3">
      <c r="E144" s="1"/>
      <c r="G144" s="1"/>
    </row>
    <row r="145" spans="5:7" x14ac:dyDescent="0.3">
      <c r="E145" s="1"/>
      <c r="G145" s="1"/>
    </row>
    <row r="146" spans="5:7" x14ac:dyDescent="0.3">
      <c r="E146" s="1"/>
      <c r="G146" s="1"/>
    </row>
    <row r="147" spans="5:7" x14ac:dyDescent="0.3">
      <c r="E147" s="1"/>
      <c r="G147" s="1"/>
    </row>
    <row r="148" spans="5:7" x14ac:dyDescent="0.3">
      <c r="E148" s="1"/>
      <c r="G148" s="1"/>
    </row>
    <row r="149" spans="5:7" x14ac:dyDescent="0.3">
      <c r="E149" s="1"/>
      <c r="G149" s="1"/>
    </row>
    <row r="150" spans="5:7" x14ac:dyDescent="0.3">
      <c r="E150" s="1"/>
      <c r="G150" s="1"/>
    </row>
    <row r="151" spans="5:7" x14ac:dyDescent="0.3">
      <c r="E151" s="1"/>
      <c r="G151" s="1"/>
    </row>
    <row r="152" spans="5:7" x14ac:dyDescent="0.3">
      <c r="E152" s="1"/>
      <c r="G152" s="1"/>
    </row>
    <row r="153" spans="5:7" x14ac:dyDescent="0.3">
      <c r="E153" s="1"/>
      <c r="G153" s="1"/>
    </row>
    <row r="154" spans="5:7" x14ac:dyDescent="0.3">
      <c r="E154" s="1"/>
      <c r="G154" s="1"/>
    </row>
    <row r="155" spans="5:7" x14ac:dyDescent="0.3">
      <c r="E155" s="1"/>
      <c r="G155" s="1"/>
    </row>
    <row r="156" spans="5:7" x14ac:dyDescent="0.3">
      <c r="E156" s="1"/>
      <c r="G156" s="1"/>
    </row>
    <row r="157" spans="5:7" x14ac:dyDescent="0.3">
      <c r="E157" s="1"/>
      <c r="G157" s="1"/>
    </row>
    <row r="158" spans="5:7" x14ac:dyDescent="0.3">
      <c r="E158" s="1"/>
      <c r="G158" s="1"/>
    </row>
    <row r="159" spans="5:7" x14ac:dyDescent="0.3">
      <c r="E159" s="1"/>
      <c r="G159" s="1"/>
    </row>
    <row r="160" spans="5:7" x14ac:dyDescent="0.3">
      <c r="E160" s="1"/>
      <c r="G160" s="1"/>
    </row>
    <row r="161" spans="5:7" x14ac:dyDescent="0.3">
      <c r="E161" s="1"/>
      <c r="G161" s="1"/>
    </row>
    <row r="162" spans="5:7" x14ac:dyDescent="0.3">
      <c r="E162" s="1"/>
      <c r="G162" s="1"/>
    </row>
    <row r="163" spans="5:7" x14ac:dyDescent="0.3">
      <c r="E163" s="1"/>
      <c r="G163" s="1"/>
    </row>
    <row r="164" spans="5:7" x14ac:dyDescent="0.3">
      <c r="E164" s="1"/>
      <c r="G164" s="1"/>
    </row>
    <row r="165" spans="5:7" x14ac:dyDescent="0.3">
      <c r="E165" s="1"/>
      <c r="G165" s="1"/>
    </row>
    <row r="166" spans="5:7" x14ac:dyDescent="0.3">
      <c r="E166" s="1"/>
      <c r="G166" s="1"/>
    </row>
    <row r="167" spans="5:7" x14ac:dyDescent="0.3">
      <c r="E167" s="1"/>
      <c r="G167" s="1"/>
    </row>
    <row r="168" spans="5:7" x14ac:dyDescent="0.3">
      <c r="E168" s="1"/>
      <c r="G168" s="1"/>
    </row>
    <row r="169" spans="5:7" x14ac:dyDescent="0.3">
      <c r="E169" s="1"/>
      <c r="G169" s="1"/>
    </row>
    <row r="170" spans="5:7" x14ac:dyDescent="0.3">
      <c r="E170" s="1"/>
      <c r="G170" s="1"/>
    </row>
    <row r="171" spans="5:7" x14ac:dyDescent="0.3">
      <c r="E171" s="1"/>
      <c r="G171" s="1"/>
    </row>
    <row r="172" spans="5:7" x14ac:dyDescent="0.3">
      <c r="E172" s="1"/>
      <c r="G172" s="1"/>
    </row>
    <row r="173" spans="5:7" x14ac:dyDescent="0.3">
      <c r="E173" s="1"/>
      <c r="G173" s="1"/>
    </row>
    <row r="174" spans="5:7" x14ac:dyDescent="0.3">
      <c r="E174" s="1"/>
      <c r="G174" s="1"/>
    </row>
    <row r="175" spans="5:7" x14ac:dyDescent="0.3">
      <c r="E175" s="1"/>
      <c r="G175" s="1"/>
    </row>
    <row r="176" spans="5:7" x14ac:dyDescent="0.3">
      <c r="E176" s="1"/>
      <c r="G176" s="1"/>
    </row>
    <row r="177" spans="5:7" x14ac:dyDescent="0.3">
      <c r="E177" s="1"/>
      <c r="G177" s="1"/>
    </row>
    <row r="178" spans="5:7" x14ac:dyDescent="0.3">
      <c r="E178" s="1"/>
      <c r="G178" s="1"/>
    </row>
    <row r="179" spans="5:7" x14ac:dyDescent="0.3">
      <c r="E179" s="1"/>
      <c r="G179" s="1"/>
    </row>
    <row r="180" spans="5:7" x14ac:dyDescent="0.3">
      <c r="E180" s="1"/>
      <c r="G180" s="1"/>
    </row>
    <row r="181" spans="5:7" x14ac:dyDescent="0.3">
      <c r="E181" s="1"/>
      <c r="G181" s="1"/>
    </row>
    <row r="182" spans="5:7" x14ac:dyDescent="0.3">
      <c r="E182" s="1"/>
      <c r="G182" s="1"/>
    </row>
    <row r="183" spans="5:7" x14ac:dyDescent="0.3">
      <c r="E183" s="1"/>
      <c r="G183" s="1"/>
    </row>
    <row r="184" spans="5:7" x14ac:dyDescent="0.3">
      <c r="E184" s="1"/>
      <c r="G184" s="1"/>
    </row>
    <row r="185" spans="5:7" ht="28.95" customHeight="1" x14ac:dyDescent="0.3">
      <c r="E185" s="1"/>
      <c r="G185" s="1"/>
    </row>
    <row r="186" spans="5:7" x14ac:dyDescent="0.3">
      <c r="E186" s="1"/>
      <c r="G186" s="1"/>
    </row>
    <row r="187" spans="5:7" x14ac:dyDescent="0.3">
      <c r="E187" s="1"/>
      <c r="G187" s="1"/>
    </row>
    <row r="188" spans="5:7" x14ac:dyDescent="0.3">
      <c r="E188" s="1"/>
      <c r="G188" s="1"/>
    </row>
    <row r="189" spans="5:7" x14ac:dyDescent="0.3">
      <c r="E189" s="1"/>
      <c r="G189" s="1"/>
    </row>
    <row r="190" spans="5:7" x14ac:dyDescent="0.3">
      <c r="E190" s="1"/>
      <c r="G190" s="1"/>
    </row>
    <row r="191" spans="5:7" x14ac:dyDescent="0.3">
      <c r="E191" s="1"/>
      <c r="G191" s="1"/>
    </row>
    <row r="192" spans="5:7" x14ac:dyDescent="0.3">
      <c r="E192" s="1"/>
      <c r="G192" s="1"/>
    </row>
    <row r="193" spans="5:7" x14ac:dyDescent="0.3">
      <c r="E193" s="1"/>
      <c r="G193" s="1"/>
    </row>
    <row r="194" spans="5:7" x14ac:dyDescent="0.3">
      <c r="E194" s="1"/>
      <c r="G194" s="1"/>
    </row>
    <row r="195" spans="5:7" x14ac:dyDescent="0.3">
      <c r="E195" s="1"/>
      <c r="G195" s="1"/>
    </row>
    <row r="196" spans="5:7" x14ac:dyDescent="0.3">
      <c r="E196" s="1"/>
      <c r="G196" s="1"/>
    </row>
    <row r="197" spans="5:7" x14ac:dyDescent="0.3">
      <c r="E197" s="1"/>
      <c r="G197" s="1"/>
    </row>
    <row r="198" spans="5:7" x14ac:dyDescent="0.3">
      <c r="E198" s="1"/>
      <c r="G198" s="1"/>
    </row>
    <row r="199" spans="5:7" x14ac:dyDescent="0.3">
      <c r="E199" s="1"/>
      <c r="G199" s="1"/>
    </row>
    <row r="200" spans="5:7" x14ac:dyDescent="0.3">
      <c r="E200" s="1"/>
      <c r="G200" s="1"/>
    </row>
    <row r="201" spans="5:7" x14ac:dyDescent="0.3">
      <c r="E201" s="1"/>
      <c r="G201" s="1"/>
    </row>
    <row r="202" spans="5:7" x14ac:dyDescent="0.3">
      <c r="E202" s="1"/>
      <c r="G202" s="1"/>
    </row>
    <row r="203" spans="5:7" x14ac:dyDescent="0.3">
      <c r="E203" s="1"/>
      <c r="G203" s="1"/>
    </row>
    <row r="204" spans="5:7" x14ac:dyDescent="0.3">
      <c r="E204" s="1"/>
      <c r="G204" s="1"/>
    </row>
    <row r="205" spans="5:7" x14ac:dyDescent="0.3">
      <c r="E205" s="1"/>
      <c r="G205" s="1"/>
    </row>
    <row r="206" spans="5:7" x14ac:dyDescent="0.3">
      <c r="E206" s="1"/>
      <c r="G206" s="1"/>
    </row>
    <row r="207" spans="5:7" x14ac:dyDescent="0.3">
      <c r="E207" s="1"/>
      <c r="G207" s="1"/>
    </row>
    <row r="208" spans="5:7" x14ac:dyDescent="0.3">
      <c r="E208" s="1"/>
      <c r="G208" s="1"/>
    </row>
    <row r="209" spans="5:7" x14ac:dyDescent="0.3">
      <c r="E209" s="1"/>
      <c r="G209" s="1"/>
    </row>
    <row r="210" spans="5:7" x14ac:dyDescent="0.3">
      <c r="E210" s="1"/>
      <c r="G210" s="1"/>
    </row>
    <row r="211" spans="5:7" x14ac:dyDescent="0.3">
      <c r="E211" s="1"/>
      <c r="G211" s="1"/>
    </row>
    <row r="212" spans="5:7" x14ac:dyDescent="0.3">
      <c r="E212" s="1"/>
      <c r="G212" s="1"/>
    </row>
    <row r="213" spans="5:7" x14ac:dyDescent="0.3">
      <c r="E213" s="1"/>
      <c r="G213" s="1"/>
    </row>
    <row r="214" spans="5:7" x14ac:dyDescent="0.3">
      <c r="E214" s="1"/>
      <c r="G214" s="1"/>
    </row>
    <row r="215" spans="5:7" x14ac:dyDescent="0.3">
      <c r="E215" s="1"/>
      <c r="G215" s="1"/>
    </row>
    <row r="216" spans="5:7" x14ac:dyDescent="0.3">
      <c r="E216" s="1"/>
      <c r="G216" s="1"/>
    </row>
    <row r="217" spans="5:7" x14ac:dyDescent="0.3">
      <c r="E217" s="1"/>
      <c r="G217" s="1"/>
    </row>
    <row r="218" spans="5:7" x14ac:dyDescent="0.3">
      <c r="E218" s="1"/>
      <c r="G218" s="1"/>
    </row>
    <row r="219" spans="5:7" x14ac:dyDescent="0.3">
      <c r="E219" s="1"/>
      <c r="G219" s="1"/>
    </row>
    <row r="220" spans="5:7" x14ac:dyDescent="0.3">
      <c r="E220" s="1"/>
      <c r="G220" s="1"/>
    </row>
    <row r="221" spans="5:7" x14ac:dyDescent="0.3">
      <c r="E221" s="1"/>
      <c r="G221" s="1"/>
    </row>
    <row r="222" spans="5:7" x14ac:dyDescent="0.3">
      <c r="E222" s="1"/>
      <c r="G222" s="1"/>
    </row>
    <row r="223" spans="5:7" x14ac:dyDescent="0.3">
      <c r="E223" s="1"/>
      <c r="G223" s="1"/>
    </row>
    <row r="224" spans="5:7" x14ac:dyDescent="0.3">
      <c r="E224" s="1"/>
      <c r="G224" s="1"/>
    </row>
    <row r="225" spans="5:7" x14ac:dyDescent="0.3">
      <c r="E225" s="1"/>
      <c r="G225" s="1"/>
    </row>
    <row r="226" spans="5:7" x14ac:dyDescent="0.3">
      <c r="E226" s="1"/>
      <c r="G226" s="1"/>
    </row>
    <row r="227" spans="5:7" x14ac:dyDescent="0.3">
      <c r="E227" s="1"/>
      <c r="G227" s="1"/>
    </row>
    <row r="228" spans="5:7" x14ac:dyDescent="0.3">
      <c r="E228" s="1"/>
      <c r="G228" s="1"/>
    </row>
    <row r="229" spans="5:7" x14ac:dyDescent="0.3">
      <c r="E229" s="1"/>
      <c r="G229" s="1"/>
    </row>
    <row r="230" spans="5:7" x14ac:dyDescent="0.3">
      <c r="E230" s="1"/>
      <c r="G230" s="1"/>
    </row>
    <row r="231" spans="5:7" x14ac:dyDescent="0.3">
      <c r="E231" s="1"/>
      <c r="G231" s="1"/>
    </row>
    <row r="232" spans="5:7" x14ac:dyDescent="0.3">
      <c r="E232" s="1"/>
      <c r="G232" s="1"/>
    </row>
    <row r="233" spans="5:7" x14ac:dyDescent="0.3">
      <c r="E233" s="1"/>
      <c r="G233" s="1"/>
    </row>
    <row r="234" spans="5:7" x14ac:dyDescent="0.3">
      <c r="E234" s="1"/>
      <c r="G234" s="1"/>
    </row>
    <row r="235" spans="5:7" x14ac:dyDescent="0.3">
      <c r="E235" s="1"/>
      <c r="G235" s="1"/>
    </row>
    <row r="236" spans="5:7" x14ac:dyDescent="0.3">
      <c r="E236" s="1"/>
      <c r="G236" s="1"/>
    </row>
    <row r="237" spans="5:7" x14ac:dyDescent="0.3">
      <c r="E237" s="1"/>
      <c r="G237" s="1"/>
    </row>
    <row r="238" spans="5:7" x14ac:dyDescent="0.3">
      <c r="E238" s="1"/>
      <c r="G238" s="1"/>
    </row>
    <row r="239" spans="5:7" x14ac:dyDescent="0.3">
      <c r="E239" s="1"/>
      <c r="G239" s="1"/>
    </row>
    <row r="240" spans="5:7" x14ac:dyDescent="0.3">
      <c r="E240" s="1"/>
      <c r="G240" s="1"/>
    </row>
    <row r="241" spans="5:7" x14ac:dyDescent="0.3">
      <c r="E241" s="1"/>
      <c r="G241" s="1"/>
    </row>
    <row r="242" spans="5:7" x14ac:dyDescent="0.3">
      <c r="E242" s="1"/>
      <c r="G242" s="1"/>
    </row>
    <row r="243" spans="5:7" x14ac:dyDescent="0.3">
      <c r="E243" s="1"/>
      <c r="G243" s="1"/>
    </row>
    <row r="244" spans="5:7" x14ac:dyDescent="0.3">
      <c r="E244" s="1"/>
      <c r="G244" s="1"/>
    </row>
    <row r="245" spans="5:7" ht="28.95" customHeight="1" x14ac:dyDescent="0.3">
      <c r="E245" s="1"/>
      <c r="G245" s="1"/>
    </row>
    <row r="246" spans="5:7" x14ac:dyDescent="0.3">
      <c r="E246" s="1"/>
      <c r="G246" s="1"/>
    </row>
    <row r="247" spans="5:7" x14ac:dyDescent="0.3">
      <c r="E247" s="1"/>
      <c r="G247" s="1"/>
    </row>
    <row r="248" spans="5:7" x14ac:dyDescent="0.3">
      <c r="E248" s="1"/>
      <c r="G248" s="1"/>
    </row>
    <row r="249" spans="5:7" x14ac:dyDescent="0.3">
      <c r="E249" s="1"/>
      <c r="G249" s="1"/>
    </row>
    <row r="250" spans="5:7" x14ac:dyDescent="0.3">
      <c r="E250" s="1"/>
      <c r="G250" s="1"/>
    </row>
    <row r="251" spans="5:7" x14ac:dyDescent="0.3">
      <c r="E251" s="1"/>
      <c r="G251" s="1"/>
    </row>
    <row r="252" spans="5:7" x14ac:dyDescent="0.3">
      <c r="E252" s="1"/>
      <c r="G252" s="1"/>
    </row>
    <row r="253" spans="5:7" x14ac:dyDescent="0.3">
      <c r="E253" s="1"/>
      <c r="G253" s="1"/>
    </row>
    <row r="254" spans="5:7" x14ac:dyDescent="0.3">
      <c r="E254" s="1"/>
      <c r="G254" s="1"/>
    </row>
    <row r="255" spans="5:7" x14ac:dyDescent="0.3">
      <c r="E255" s="1"/>
      <c r="G255" s="1"/>
    </row>
    <row r="256" spans="5:7" x14ac:dyDescent="0.3">
      <c r="E256" s="1"/>
      <c r="G256" s="1"/>
    </row>
    <row r="257" spans="3:7" x14ac:dyDescent="0.3">
      <c r="E257" s="1"/>
      <c r="G257" s="1"/>
    </row>
    <row r="258" spans="3:7" x14ac:dyDescent="0.3">
      <c r="E258" s="1"/>
      <c r="G258" s="1"/>
    </row>
    <row r="259" spans="3:7" x14ac:dyDescent="0.3">
      <c r="E259" s="1"/>
      <c r="G259" s="1"/>
    </row>
    <row r="260" spans="3:7" x14ac:dyDescent="0.3">
      <c r="E260" s="1"/>
      <c r="G260" s="1"/>
    </row>
    <row r="261" spans="3:7" x14ac:dyDescent="0.3">
      <c r="E261" s="1"/>
      <c r="G261" s="1"/>
    </row>
    <row r="262" spans="3:7" x14ac:dyDescent="0.3">
      <c r="E262" s="1"/>
      <c r="G262" s="1"/>
    </row>
    <row r="263" spans="3:7" x14ac:dyDescent="0.3">
      <c r="E263" s="1"/>
      <c r="G263" s="1"/>
    </row>
    <row r="264" spans="3:7" x14ac:dyDescent="0.3">
      <c r="E264" s="1"/>
      <c r="G264" s="1"/>
    </row>
    <row r="265" spans="3:7" x14ac:dyDescent="0.3">
      <c r="E265" s="1"/>
      <c r="G265" s="1"/>
    </row>
    <row r="266" spans="3:7" ht="28.95" customHeight="1" x14ac:dyDescent="0.3">
      <c r="E266" s="1"/>
      <c r="G266" s="1"/>
    </row>
    <row r="267" spans="3:7" x14ac:dyDescent="0.3">
      <c r="E267" s="1"/>
      <c r="G267" s="1"/>
    </row>
    <row r="268" spans="3:7" x14ac:dyDescent="0.3">
      <c r="E268" s="1"/>
      <c r="G268" s="1"/>
    </row>
    <row r="269" spans="3:7" x14ac:dyDescent="0.3">
      <c r="E269" s="1"/>
      <c r="G269" s="1"/>
    </row>
    <row r="270" spans="3:7" x14ac:dyDescent="0.3">
      <c r="E270" s="1"/>
      <c r="G270" s="1"/>
    </row>
    <row r="271" spans="3:7" x14ac:dyDescent="0.3">
      <c r="E271" s="1"/>
      <c r="G271" s="1"/>
    </row>
    <row r="272" spans="3:7" x14ac:dyDescent="0.3">
      <c r="C272" s="5"/>
      <c r="D272" s="5"/>
      <c r="E272" s="1"/>
      <c r="G272" s="1"/>
    </row>
    <row r="273" spans="1:10" ht="14.4" customHeight="1" x14ac:dyDescent="0.3">
      <c r="A273" s="6"/>
      <c r="B273" s="6"/>
      <c r="C273" s="4"/>
      <c r="D273" s="4"/>
      <c r="E273" s="6"/>
      <c r="F273" s="6"/>
      <c r="G273" s="6"/>
      <c r="H273" s="42"/>
      <c r="J273" s="6"/>
    </row>
    <row r="274" spans="1:10" x14ac:dyDescent="0.3">
      <c r="A274" s="6"/>
      <c r="B274" s="6"/>
      <c r="C274" s="4"/>
      <c r="D274" s="4"/>
      <c r="E274" s="6"/>
      <c r="F274" s="6"/>
      <c r="G274" s="6"/>
      <c r="H274" s="42"/>
      <c r="J274" s="6"/>
    </row>
    <row r="275" spans="1:10" x14ac:dyDescent="0.3">
      <c r="A275" s="6"/>
      <c r="B275" s="6"/>
      <c r="C275" s="4"/>
      <c r="D275" s="4"/>
      <c r="E275" s="6"/>
      <c r="F275" s="6"/>
      <c r="G275" s="6"/>
      <c r="H275" s="42"/>
      <c r="J275" s="6"/>
    </row>
    <row r="276" spans="1:10" x14ac:dyDescent="0.3">
      <c r="A276" s="6"/>
      <c r="B276" s="6"/>
      <c r="C276" s="4"/>
      <c r="D276" s="4"/>
      <c r="E276" s="6"/>
      <c r="F276" s="6"/>
      <c r="G276" s="6"/>
      <c r="H276" s="42"/>
      <c r="J276" s="6"/>
    </row>
    <row r="277" spans="1:10" x14ac:dyDescent="0.3">
      <c r="A277" s="6"/>
      <c r="B277" s="6"/>
      <c r="C277" s="4"/>
      <c r="D277" s="4"/>
      <c r="E277" s="6"/>
      <c r="F277" s="6"/>
      <c r="G277" s="6"/>
      <c r="H277" s="42"/>
      <c r="J277" s="6"/>
    </row>
    <row r="278" spans="1:10" x14ac:dyDescent="0.3">
      <c r="A278" s="6"/>
      <c r="B278" s="6"/>
      <c r="C278" s="4"/>
      <c r="D278" s="4"/>
      <c r="E278" s="6"/>
      <c r="F278" s="6"/>
      <c r="G278" s="6"/>
      <c r="H278" s="42"/>
      <c r="J278" s="6"/>
    </row>
    <row r="279" spans="1:10" x14ac:dyDescent="0.3">
      <c r="A279" s="6"/>
      <c r="B279" s="6"/>
      <c r="C279" s="4"/>
      <c r="D279" s="4"/>
      <c r="E279" s="6"/>
      <c r="F279" s="6"/>
      <c r="G279" s="6"/>
      <c r="H279" s="42"/>
      <c r="J279" s="6"/>
    </row>
    <row r="280" spans="1:10" x14ac:dyDescent="0.3">
      <c r="A280" s="6"/>
      <c r="B280" s="6"/>
      <c r="C280" s="4"/>
      <c r="D280" s="4"/>
      <c r="E280" s="6"/>
      <c r="F280" s="6"/>
      <c r="G280" s="6"/>
      <c r="H280" s="42"/>
      <c r="J280" s="6"/>
    </row>
    <row r="281" spans="1:10" x14ac:dyDescent="0.3">
      <c r="E281" s="1"/>
      <c r="G281" s="1"/>
    </row>
    <row r="282" spans="1:10" x14ac:dyDescent="0.3">
      <c r="E282" s="1"/>
      <c r="G282" s="1"/>
    </row>
    <row r="283" spans="1:10" x14ac:dyDescent="0.3">
      <c r="E283" s="1"/>
      <c r="G283" s="1"/>
    </row>
    <row r="284" spans="1:10" x14ac:dyDescent="0.3">
      <c r="E284" s="1"/>
      <c r="G284" s="1"/>
    </row>
    <row r="285" spans="1:10" x14ac:dyDescent="0.3">
      <c r="E285" s="1"/>
      <c r="G285" s="1"/>
    </row>
    <row r="286" spans="1:10" ht="14.4" customHeight="1" x14ac:dyDescent="0.3">
      <c r="A286" s="5" t="s">
        <v>148</v>
      </c>
      <c r="B286" s="5">
        <v>136</v>
      </c>
      <c r="C286" s="4" t="s">
        <v>149</v>
      </c>
      <c r="D286" s="4"/>
      <c r="E286" s="4"/>
      <c r="F286" s="4"/>
      <c r="G286" s="4"/>
      <c r="H286" s="43"/>
      <c r="I286" s="5"/>
      <c r="J286" s="5"/>
    </row>
    <row r="287" spans="1:10" ht="28.95" customHeight="1" x14ac:dyDescent="0.3">
      <c r="A287" s="5" t="s">
        <v>1</v>
      </c>
      <c r="B287" s="5" t="s">
        <v>10</v>
      </c>
      <c r="C287" s="5" t="s">
        <v>151</v>
      </c>
      <c r="D287" s="5"/>
      <c r="E287" s="4" t="s">
        <v>152</v>
      </c>
      <c r="F287" s="4"/>
      <c r="G287" s="4"/>
      <c r="H287" s="43"/>
      <c r="I287" s="5" t="s">
        <v>87</v>
      </c>
      <c r="J287" s="5"/>
    </row>
    <row r="288" spans="1:10" ht="43.95" customHeight="1" x14ac:dyDescent="0.3">
      <c r="A288" s="1" t="s">
        <v>148</v>
      </c>
      <c r="B288" s="1">
        <v>137</v>
      </c>
      <c r="C288" s="1" t="s">
        <v>150</v>
      </c>
      <c r="E288" s="6" t="s">
        <v>167</v>
      </c>
      <c r="F288" s="6"/>
      <c r="G288" s="6"/>
      <c r="H288" s="42"/>
      <c r="I288" s="1">
        <v>8903</v>
      </c>
    </row>
    <row r="289" spans="1:9" ht="14.4" customHeight="1" x14ac:dyDescent="0.3">
      <c r="A289" s="1" t="s">
        <v>148</v>
      </c>
      <c r="B289" s="1">
        <v>138</v>
      </c>
      <c r="C289" s="1" t="s">
        <v>150</v>
      </c>
      <c r="E289" s="6" t="s">
        <v>153</v>
      </c>
      <c r="F289" s="6"/>
      <c r="G289" s="6"/>
      <c r="H289" s="42"/>
      <c r="I289" s="1">
        <v>71096</v>
      </c>
    </row>
    <row r="290" spans="1:9" ht="43.2" customHeight="1" x14ac:dyDescent="0.3">
      <c r="A290" s="1" t="s">
        <v>148</v>
      </c>
      <c r="B290" s="1">
        <v>139</v>
      </c>
      <c r="C290" s="1" t="s">
        <v>123</v>
      </c>
      <c r="E290" s="6" t="s">
        <v>154</v>
      </c>
      <c r="F290" s="6"/>
      <c r="G290" s="6"/>
      <c r="H290" s="42"/>
      <c r="I290" s="1">
        <v>54000</v>
      </c>
    </row>
    <row r="291" spans="1:9" ht="28.95" customHeight="1" x14ac:dyDescent="0.3">
      <c r="A291" s="1" t="s">
        <v>148</v>
      </c>
      <c r="B291" s="1">
        <v>140</v>
      </c>
      <c r="C291" s="1" t="s">
        <v>155</v>
      </c>
      <c r="E291" s="6" t="s">
        <v>165</v>
      </c>
      <c r="F291" s="6"/>
      <c r="G291" s="6"/>
      <c r="H291" s="42"/>
      <c r="I291" s="1">
        <v>1000</v>
      </c>
    </row>
    <row r="292" spans="1:9" ht="28.95" customHeight="1" x14ac:dyDescent="0.3">
      <c r="A292" s="1" t="s">
        <v>148</v>
      </c>
      <c r="B292" s="1">
        <v>141</v>
      </c>
      <c r="C292" s="1" t="s">
        <v>156</v>
      </c>
      <c r="E292" s="6" t="s">
        <v>166</v>
      </c>
      <c r="F292" s="6"/>
      <c r="G292" s="6"/>
      <c r="H292" s="42"/>
      <c r="I292" s="1">
        <v>2000</v>
      </c>
    </row>
    <row r="293" spans="1:9" ht="28.95" customHeight="1" x14ac:dyDescent="0.3">
      <c r="A293" s="1" t="s">
        <v>148</v>
      </c>
      <c r="B293" s="1">
        <v>142</v>
      </c>
      <c r="C293" s="1" t="s">
        <v>142</v>
      </c>
      <c r="E293" s="6" t="s">
        <v>157</v>
      </c>
      <c r="F293" s="6"/>
      <c r="G293" s="6"/>
      <c r="H293" s="42"/>
      <c r="I293" s="1">
        <v>2000</v>
      </c>
    </row>
    <row r="294" spans="1:9" ht="43.2" customHeight="1" x14ac:dyDescent="0.3">
      <c r="A294" s="1" t="s">
        <v>158</v>
      </c>
      <c r="B294" s="1">
        <v>143</v>
      </c>
      <c r="C294" s="1" t="s">
        <v>142</v>
      </c>
      <c r="E294" s="6" t="s">
        <v>159</v>
      </c>
      <c r="F294" s="6"/>
      <c r="G294" s="6"/>
      <c r="H294" s="42"/>
      <c r="I294" s="1">
        <v>7500</v>
      </c>
    </row>
    <row r="295" spans="1:9" ht="14.4" customHeight="1" x14ac:dyDescent="0.3">
      <c r="A295" s="1" t="s">
        <v>160</v>
      </c>
      <c r="B295" s="1">
        <v>144</v>
      </c>
      <c r="C295" s="1" t="s">
        <v>161</v>
      </c>
      <c r="E295" s="6" t="s">
        <v>162</v>
      </c>
      <c r="F295" s="6"/>
      <c r="G295" s="6"/>
      <c r="H295" s="42"/>
      <c r="I295" s="1">
        <v>336</v>
      </c>
    </row>
    <row r="296" spans="1:9" ht="14.4" customHeight="1" x14ac:dyDescent="0.3">
      <c r="A296" s="1" t="s">
        <v>160</v>
      </c>
      <c r="B296" s="1">
        <v>145</v>
      </c>
      <c r="C296" s="1" t="s">
        <v>161</v>
      </c>
      <c r="E296" s="6" t="s">
        <v>163</v>
      </c>
      <c r="F296" s="6"/>
      <c r="G296" s="6"/>
      <c r="H296" s="42"/>
      <c r="I296" s="1">
        <v>64</v>
      </c>
    </row>
    <row r="297" spans="1:9" ht="14.4" customHeight="1" x14ac:dyDescent="0.3">
      <c r="A297" s="1" t="s">
        <v>160</v>
      </c>
      <c r="B297" s="1">
        <v>146</v>
      </c>
      <c r="C297" s="1" t="s">
        <v>161</v>
      </c>
      <c r="E297" s="6" t="s">
        <v>164</v>
      </c>
      <c r="F297" s="6"/>
      <c r="G297" s="6"/>
      <c r="H297" s="42"/>
      <c r="I297" s="1">
        <v>250</v>
      </c>
    </row>
    <row r="298" spans="1:9" ht="28.95" customHeight="1" x14ac:dyDescent="0.3">
      <c r="A298" s="1" t="s">
        <v>160</v>
      </c>
      <c r="B298" s="1">
        <v>147</v>
      </c>
      <c r="C298" s="1" t="s">
        <v>161</v>
      </c>
      <c r="E298" s="6" t="s">
        <v>168</v>
      </c>
      <c r="F298" s="6"/>
      <c r="G298" s="6"/>
      <c r="H298" s="42"/>
      <c r="I298" s="1">
        <v>400</v>
      </c>
    </row>
    <row r="299" spans="1:9" ht="28.95" customHeight="1" x14ac:dyDescent="0.3">
      <c r="A299" s="1" t="s">
        <v>160</v>
      </c>
      <c r="B299" s="1">
        <v>148</v>
      </c>
      <c r="C299" s="1" t="s">
        <v>170</v>
      </c>
      <c r="E299" s="6" t="s">
        <v>169</v>
      </c>
      <c r="F299" s="6"/>
      <c r="G299" s="6"/>
      <c r="H299" s="42"/>
      <c r="I299" s="1">
        <v>150</v>
      </c>
    </row>
    <row r="300" spans="1:9" ht="14.4" customHeight="1" x14ac:dyDescent="0.3">
      <c r="A300" s="1" t="s">
        <v>160</v>
      </c>
      <c r="B300" s="1">
        <v>149</v>
      </c>
      <c r="C300" s="1" t="s">
        <v>171</v>
      </c>
      <c r="E300" s="6" t="s">
        <v>172</v>
      </c>
      <c r="F300" s="6"/>
      <c r="G300" s="6"/>
      <c r="H300" s="42"/>
      <c r="I300" s="1">
        <v>101</v>
      </c>
    </row>
    <row r="301" spans="1:9" ht="28.95" customHeight="1" x14ac:dyDescent="0.3">
      <c r="A301" s="1" t="s">
        <v>160</v>
      </c>
      <c r="B301" s="1">
        <v>150</v>
      </c>
      <c r="C301" s="1" t="s">
        <v>174</v>
      </c>
      <c r="E301" s="6" t="s">
        <v>173</v>
      </c>
      <c r="F301" s="6"/>
      <c r="G301" s="6"/>
      <c r="H301" s="42"/>
      <c r="I301" s="1">
        <v>25</v>
      </c>
    </row>
    <row r="302" spans="1:9" ht="28.95" customHeight="1" x14ac:dyDescent="0.3">
      <c r="A302" s="1" t="s">
        <v>160</v>
      </c>
      <c r="B302" s="1">
        <v>151</v>
      </c>
      <c r="C302" s="1" t="s">
        <v>175</v>
      </c>
      <c r="E302" s="6" t="s">
        <v>176</v>
      </c>
      <c r="F302" s="6"/>
      <c r="G302" s="6"/>
      <c r="H302" s="42"/>
      <c r="I302" s="1">
        <v>100</v>
      </c>
    </row>
    <row r="303" spans="1:9" ht="28.95" customHeight="1" x14ac:dyDescent="0.3">
      <c r="A303" s="1" t="s">
        <v>160</v>
      </c>
      <c r="B303" s="1">
        <v>152</v>
      </c>
      <c r="C303" s="1" t="s">
        <v>142</v>
      </c>
      <c r="E303" s="6" t="s">
        <v>177</v>
      </c>
      <c r="F303" s="6"/>
      <c r="G303" s="6"/>
      <c r="H303" s="42"/>
      <c r="I303" s="1">
        <v>134</v>
      </c>
    </row>
    <row r="304" spans="1:9" ht="72.599999999999994" customHeight="1" x14ac:dyDescent="0.3">
      <c r="A304" s="1" t="s">
        <v>178</v>
      </c>
      <c r="B304" s="1">
        <v>153</v>
      </c>
      <c r="C304" s="1" t="s">
        <v>142</v>
      </c>
      <c r="E304" s="6" t="s">
        <v>179</v>
      </c>
      <c r="F304" s="6"/>
      <c r="G304" s="6"/>
      <c r="H304" s="42"/>
      <c r="I304" s="1">
        <v>500</v>
      </c>
    </row>
    <row r="305" spans="1:10" ht="28.95" customHeight="1" x14ac:dyDescent="0.3">
      <c r="A305" s="1" t="s">
        <v>181</v>
      </c>
      <c r="B305" s="1" t="s">
        <v>180</v>
      </c>
      <c r="C305" s="1" t="s">
        <v>142</v>
      </c>
      <c r="E305" s="6" t="s">
        <v>182</v>
      </c>
      <c r="F305" s="6"/>
      <c r="G305" s="6"/>
      <c r="H305" s="42"/>
      <c r="I305" s="1">
        <v>500</v>
      </c>
    </row>
    <row r="306" spans="1:10" ht="54.6" customHeight="1" x14ac:dyDescent="0.3">
      <c r="A306" s="1" t="s">
        <v>181</v>
      </c>
      <c r="B306" s="1">
        <v>156</v>
      </c>
      <c r="C306" s="1" t="s">
        <v>142</v>
      </c>
      <c r="E306" s="6" t="s">
        <v>183</v>
      </c>
      <c r="F306" s="6"/>
      <c r="G306" s="6"/>
      <c r="H306" s="42"/>
      <c r="I306" s="1">
        <v>4000</v>
      </c>
    </row>
    <row r="307" spans="1:10" ht="58.2" customHeight="1" x14ac:dyDescent="0.3">
      <c r="A307" s="1" t="s">
        <v>181</v>
      </c>
      <c r="B307" s="1">
        <v>157</v>
      </c>
      <c r="C307" s="1" t="s">
        <v>142</v>
      </c>
      <c r="E307" s="6" t="s">
        <v>184</v>
      </c>
      <c r="F307" s="6"/>
      <c r="G307" s="6"/>
      <c r="H307" s="42"/>
      <c r="I307" s="1">
        <v>1273</v>
      </c>
    </row>
    <row r="308" spans="1:10" x14ac:dyDescent="0.3">
      <c r="A308" s="1">
        <v>10</v>
      </c>
      <c r="B308" s="1">
        <v>158</v>
      </c>
      <c r="C308" s="4" t="s">
        <v>144</v>
      </c>
      <c r="D308" s="4"/>
      <c r="E308" s="4"/>
      <c r="F308" s="4"/>
      <c r="G308" s="4"/>
      <c r="H308" s="43"/>
      <c r="I308" s="5">
        <v>154333</v>
      </c>
    </row>
    <row r="309" spans="1:10" x14ac:dyDescent="0.3">
      <c r="E309" s="6"/>
      <c r="F309" s="6"/>
      <c r="G309" s="6"/>
      <c r="H309" s="42"/>
    </row>
    <row r="310" spans="1:10" x14ac:dyDescent="0.3">
      <c r="E310" s="6"/>
      <c r="F310" s="6"/>
      <c r="G310" s="6"/>
      <c r="H310" s="42"/>
    </row>
    <row r="311" spans="1:10" x14ac:dyDescent="0.3">
      <c r="A311" s="5" t="s">
        <v>185</v>
      </c>
      <c r="B311" s="5">
        <v>159</v>
      </c>
      <c r="C311" s="4" t="s">
        <v>188</v>
      </c>
      <c r="D311" s="4"/>
      <c r="E311" s="4"/>
      <c r="F311" s="4"/>
      <c r="G311" s="4"/>
      <c r="H311" s="43"/>
      <c r="I311" s="5"/>
    </row>
    <row r="312" spans="1:10" ht="28.95" customHeight="1" x14ac:dyDescent="0.3">
      <c r="A312" s="5" t="s">
        <v>1</v>
      </c>
      <c r="B312" s="5" t="s">
        <v>10</v>
      </c>
      <c r="C312" s="5" t="s">
        <v>189</v>
      </c>
      <c r="D312" s="5"/>
      <c r="E312" s="4" t="s">
        <v>152</v>
      </c>
      <c r="F312" s="4"/>
      <c r="G312" s="4"/>
      <c r="H312" s="43"/>
      <c r="I312" s="5" t="s">
        <v>87</v>
      </c>
    </row>
    <row r="313" spans="1:10" ht="28.95" customHeight="1" x14ac:dyDescent="0.3">
      <c r="A313" s="6" t="s">
        <v>185</v>
      </c>
      <c r="B313" s="6">
        <v>159</v>
      </c>
      <c r="C313" s="1" t="s">
        <v>186</v>
      </c>
      <c r="E313" s="6" t="s">
        <v>190</v>
      </c>
      <c r="F313" s="6"/>
      <c r="G313" s="6"/>
      <c r="H313" s="42"/>
      <c r="I313" s="1">
        <v>10233</v>
      </c>
      <c r="J313" s="6" t="s">
        <v>191</v>
      </c>
    </row>
    <row r="314" spans="1:10" ht="72" customHeight="1" x14ac:dyDescent="0.3">
      <c r="A314" s="6"/>
      <c r="B314" s="6"/>
      <c r="C314" s="1" t="s">
        <v>187</v>
      </c>
      <c r="E314" s="6"/>
      <c r="F314" s="6"/>
      <c r="G314" s="6"/>
      <c r="H314" s="42"/>
      <c r="I314" s="1">
        <v>4020</v>
      </c>
      <c r="J314" s="6"/>
    </row>
    <row r="315" spans="1:10" x14ac:dyDescent="0.3">
      <c r="E315" s="6"/>
      <c r="F315" s="6"/>
      <c r="G315" s="6"/>
      <c r="H315" s="42"/>
    </row>
    <row r="316" spans="1:10" x14ac:dyDescent="0.3">
      <c r="E316" s="6"/>
      <c r="F316" s="6"/>
      <c r="G316" s="6"/>
      <c r="H316" s="42"/>
    </row>
    <row r="317" spans="1:10" x14ac:dyDescent="0.3">
      <c r="E317" s="1"/>
      <c r="G317" s="1"/>
    </row>
    <row r="318" spans="1:10" x14ac:dyDescent="0.3">
      <c r="E318" s="1"/>
      <c r="G318" s="1"/>
    </row>
    <row r="319" spans="1:10" x14ac:dyDescent="0.3">
      <c r="E319" s="1"/>
      <c r="G319" s="1"/>
    </row>
    <row r="320" spans="1:10" x14ac:dyDescent="0.3">
      <c r="E320" s="1"/>
      <c r="G320" s="1"/>
    </row>
    <row r="321" spans="5:7" x14ac:dyDescent="0.3">
      <c r="E321" s="1"/>
      <c r="G321" s="1"/>
    </row>
    <row r="322" spans="5:7" x14ac:dyDescent="0.3">
      <c r="E322" s="1"/>
      <c r="G322" s="1"/>
    </row>
    <row r="323" spans="5:7" x14ac:dyDescent="0.3">
      <c r="E323" s="1"/>
      <c r="G323" s="1"/>
    </row>
    <row r="324" spans="5:7" x14ac:dyDescent="0.3">
      <c r="E324" s="1"/>
      <c r="G324" s="1"/>
    </row>
    <row r="325" spans="5:7" x14ac:dyDescent="0.3">
      <c r="E325" s="1"/>
      <c r="G325" s="1"/>
    </row>
    <row r="326" spans="5:7" x14ac:dyDescent="0.3">
      <c r="E326" s="1"/>
      <c r="G326" s="1"/>
    </row>
    <row r="327" spans="5:7" x14ac:dyDescent="0.3">
      <c r="E327" s="1"/>
      <c r="G327" s="1"/>
    </row>
    <row r="328" spans="5:7" x14ac:dyDescent="0.3">
      <c r="E328" s="1"/>
      <c r="G328" s="1"/>
    </row>
    <row r="329" spans="5:7" x14ac:dyDescent="0.3">
      <c r="E329" s="1"/>
      <c r="G329" s="1"/>
    </row>
    <row r="330" spans="5:7" x14ac:dyDescent="0.3">
      <c r="E330" s="1"/>
      <c r="G330" s="1"/>
    </row>
    <row r="331" spans="5:7" x14ac:dyDescent="0.3">
      <c r="E331" s="1"/>
      <c r="G331" s="1"/>
    </row>
    <row r="332" spans="5:7" x14ac:dyDescent="0.3">
      <c r="E332" s="1"/>
      <c r="G332" s="1"/>
    </row>
    <row r="333" spans="5:7" x14ac:dyDescent="0.3">
      <c r="E333" s="1"/>
      <c r="G333" s="1"/>
    </row>
    <row r="334" spans="5:7" x14ac:dyDescent="0.3">
      <c r="E334" s="1"/>
      <c r="G334" s="1"/>
    </row>
    <row r="335" spans="5:7" x14ac:dyDescent="0.3">
      <c r="E335" s="1"/>
      <c r="G335" s="1"/>
    </row>
    <row r="336" spans="5:7" x14ac:dyDescent="0.3">
      <c r="E336" s="1"/>
      <c r="G336" s="1"/>
    </row>
    <row r="337" spans="5:7" x14ac:dyDescent="0.3">
      <c r="E337" s="1"/>
      <c r="G337" s="1"/>
    </row>
    <row r="338" spans="5:7" x14ac:dyDescent="0.3">
      <c r="E338" s="1"/>
      <c r="G338" s="1"/>
    </row>
    <row r="339" spans="5:7" x14ac:dyDescent="0.3">
      <c r="E339" s="1"/>
      <c r="G339" s="1"/>
    </row>
    <row r="340" spans="5:7" x14ac:dyDescent="0.3">
      <c r="E340" s="1"/>
      <c r="G340" s="1"/>
    </row>
    <row r="341" spans="5:7" x14ac:dyDescent="0.3">
      <c r="E341" s="1"/>
      <c r="G341" s="1"/>
    </row>
    <row r="342" spans="5:7" x14ac:dyDescent="0.3">
      <c r="E342" s="1"/>
      <c r="G342" s="1"/>
    </row>
    <row r="343" spans="5:7" x14ac:dyDescent="0.3">
      <c r="E343" s="1"/>
      <c r="G343" s="1"/>
    </row>
    <row r="344" spans="5:7" x14ac:dyDescent="0.3">
      <c r="E344" s="1"/>
      <c r="G344" s="1"/>
    </row>
    <row r="345" spans="5:7" x14ac:dyDescent="0.3">
      <c r="E345" s="1"/>
      <c r="G345" s="1"/>
    </row>
    <row r="346" spans="5:7" x14ac:dyDescent="0.3">
      <c r="E346" s="1"/>
      <c r="G346" s="1"/>
    </row>
    <row r="347" spans="5:7" x14ac:dyDescent="0.3">
      <c r="E347" s="1"/>
      <c r="G347" s="1"/>
    </row>
    <row r="348" spans="5:7" x14ac:dyDescent="0.3">
      <c r="E348" s="1"/>
      <c r="G348" s="1"/>
    </row>
    <row r="349" spans="5:7" x14ac:dyDescent="0.3">
      <c r="E349" s="1"/>
      <c r="G349" s="1"/>
    </row>
    <row r="350" spans="5:7" x14ac:dyDescent="0.3">
      <c r="E350" s="1"/>
      <c r="G350" s="1"/>
    </row>
    <row r="351" spans="5:7" x14ac:dyDescent="0.3">
      <c r="E351" s="1"/>
      <c r="G351" s="1"/>
    </row>
    <row r="352" spans="5:7" x14ac:dyDescent="0.3">
      <c r="E352" s="1"/>
      <c r="G352" s="1"/>
    </row>
    <row r="353" spans="5:7" x14ac:dyDescent="0.3">
      <c r="E353" s="1"/>
      <c r="G353" s="1"/>
    </row>
    <row r="354" spans="5:7" x14ac:dyDescent="0.3">
      <c r="E354" s="1"/>
      <c r="G354" s="1"/>
    </row>
    <row r="355" spans="5:7" x14ac:dyDescent="0.3">
      <c r="E355" s="1"/>
      <c r="G355" s="1"/>
    </row>
    <row r="356" spans="5:7" x14ac:dyDescent="0.3">
      <c r="E356" s="1"/>
      <c r="G356" s="1"/>
    </row>
    <row r="357" spans="5:7" x14ac:dyDescent="0.3">
      <c r="E357" s="1"/>
      <c r="G357" s="1"/>
    </row>
    <row r="358" spans="5:7" x14ac:dyDescent="0.3">
      <c r="E358" s="1"/>
      <c r="G358" s="1"/>
    </row>
    <row r="359" spans="5:7" x14ac:dyDescent="0.3">
      <c r="E359" s="1"/>
      <c r="G359" s="1"/>
    </row>
    <row r="360" spans="5:7" x14ac:dyDescent="0.3">
      <c r="E360" s="1"/>
      <c r="G360" s="1"/>
    </row>
    <row r="361" spans="5:7" x14ac:dyDescent="0.3">
      <c r="E361" s="1"/>
      <c r="G361" s="1"/>
    </row>
    <row r="362" spans="5:7" x14ac:dyDescent="0.3">
      <c r="E362" s="1"/>
      <c r="G362" s="1"/>
    </row>
    <row r="363" spans="5:7" x14ac:dyDescent="0.3">
      <c r="E363" s="1"/>
      <c r="G363" s="1"/>
    </row>
    <row r="364" spans="5:7" x14ac:dyDescent="0.3">
      <c r="E364" s="1"/>
      <c r="G364" s="1"/>
    </row>
    <row r="365" spans="5:7" x14ac:dyDescent="0.3">
      <c r="E365" s="1"/>
      <c r="G365" s="1"/>
    </row>
    <row r="366" spans="5:7" x14ac:dyDescent="0.3">
      <c r="E366" s="1"/>
      <c r="G366" s="1"/>
    </row>
    <row r="367" spans="5:7" x14ac:dyDescent="0.3">
      <c r="E367" s="1"/>
      <c r="G367" s="1"/>
    </row>
    <row r="368" spans="5:7" x14ac:dyDescent="0.3">
      <c r="E368" s="1"/>
      <c r="G368" s="1"/>
    </row>
    <row r="369" spans="5:7" x14ac:dyDescent="0.3">
      <c r="E369" s="1"/>
      <c r="G369" s="1"/>
    </row>
    <row r="370" spans="5:7" x14ac:dyDescent="0.3">
      <c r="E370" s="1"/>
      <c r="G370" s="1"/>
    </row>
    <row r="371" spans="5:7" x14ac:dyDescent="0.3">
      <c r="E371" s="1"/>
      <c r="G371" s="1"/>
    </row>
    <row r="372" spans="5:7" x14ac:dyDescent="0.3">
      <c r="E372" s="1"/>
      <c r="G372" s="1"/>
    </row>
    <row r="373" spans="5:7" x14ac:dyDescent="0.3">
      <c r="E373" s="1"/>
      <c r="G373" s="1"/>
    </row>
    <row r="374" spans="5:7" x14ac:dyDescent="0.3">
      <c r="E374" s="1"/>
      <c r="G374" s="1"/>
    </row>
    <row r="375" spans="5:7" x14ac:dyDescent="0.3">
      <c r="E375" s="1"/>
      <c r="G375" s="1"/>
    </row>
    <row r="376" spans="5:7" x14ac:dyDescent="0.3">
      <c r="E376" s="1"/>
      <c r="G376" s="1"/>
    </row>
    <row r="377" spans="5:7" x14ac:dyDescent="0.3">
      <c r="E377" s="1"/>
      <c r="G377" s="1"/>
    </row>
    <row r="378" spans="5:7" x14ac:dyDescent="0.3">
      <c r="E378" s="1"/>
      <c r="G378" s="1"/>
    </row>
    <row r="379" spans="5:7" x14ac:dyDescent="0.3">
      <c r="E379" s="1"/>
      <c r="G379" s="1"/>
    </row>
    <row r="380" spans="5:7" x14ac:dyDescent="0.3">
      <c r="E380" s="1"/>
      <c r="G380" s="1"/>
    </row>
    <row r="381" spans="5:7" x14ac:dyDescent="0.3">
      <c r="E381" s="1"/>
      <c r="G381" s="1"/>
    </row>
    <row r="382" spans="5:7" x14ac:dyDescent="0.3">
      <c r="E382" s="1"/>
      <c r="G382" s="1"/>
    </row>
    <row r="383" spans="5:7" x14ac:dyDescent="0.3">
      <c r="E383" s="1"/>
      <c r="G383" s="1"/>
    </row>
    <row r="384" spans="5:7" x14ac:dyDescent="0.3">
      <c r="E384" s="1"/>
      <c r="G384" s="1"/>
    </row>
    <row r="385" spans="5:7" x14ac:dyDescent="0.3">
      <c r="E385" s="1"/>
      <c r="G385" s="1"/>
    </row>
    <row r="386" spans="5:7" x14ac:dyDescent="0.3">
      <c r="E386" s="1"/>
      <c r="G386" s="1"/>
    </row>
    <row r="387" spans="5:7" x14ac:dyDescent="0.3">
      <c r="E387" s="1"/>
      <c r="G387" s="1"/>
    </row>
    <row r="388" spans="5:7" x14ac:dyDescent="0.3">
      <c r="E388" s="1"/>
      <c r="G388" s="1"/>
    </row>
    <row r="389" spans="5:7" x14ac:dyDescent="0.3">
      <c r="E389" s="1"/>
      <c r="G389" s="1"/>
    </row>
    <row r="390" spans="5:7" x14ac:dyDescent="0.3">
      <c r="E390" s="1"/>
      <c r="G390" s="1"/>
    </row>
    <row r="391" spans="5:7" x14ac:dyDescent="0.3">
      <c r="E391" s="1"/>
      <c r="G391" s="1"/>
    </row>
    <row r="392" spans="5:7" x14ac:dyDescent="0.3">
      <c r="E392" s="1"/>
      <c r="G392" s="1"/>
    </row>
    <row r="393" spans="5:7" x14ac:dyDescent="0.3">
      <c r="E393" s="1"/>
      <c r="G393" s="1"/>
    </row>
    <row r="394" spans="5:7" x14ac:dyDescent="0.3">
      <c r="E394" s="1"/>
      <c r="G394" s="1"/>
    </row>
    <row r="395" spans="5:7" x14ac:dyDescent="0.3">
      <c r="E395" s="1"/>
      <c r="G395" s="1"/>
    </row>
    <row r="396" spans="5:7" x14ac:dyDescent="0.3">
      <c r="E396" s="1"/>
      <c r="G396" s="1"/>
    </row>
    <row r="397" spans="5:7" x14ac:dyDescent="0.3">
      <c r="E397" s="1"/>
      <c r="G397" s="1"/>
    </row>
    <row r="398" spans="5:7" x14ac:dyDescent="0.3">
      <c r="E398" s="1"/>
      <c r="G398" s="1"/>
    </row>
    <row r="399" spans="5:7" x14ac:dyDescent="0.3">
      <c r="E399" s="1"/>
      <c r="G399" s="1"/>
    </row>
    <row r="400" spans="5:7" x14ac:dyDescent="0.3">
      <c r="E400" s="1"/>
      <c r="G400" s="1"/>
    </row>
    <row r="401" spans="5:7" x14ac:dyDescent="0.3">
      <c r="E401" s="1"/>
      <c r="G401" s="1"/>
    </row>
    <row r="402" spans="5:7" x14ac:dyDescent="0.3">
      <c r="E402" s="1"/>
      <c r="G402" s="1"/>
    </row>
    <row r="403" spans="5:7" x14ac:dyDescent="0.3">
      <c r="E403" s="1"/>
      <c r="G403" s="1"/>
    </row>
    <row r="404" spans="5:7" x14ac:dyDescent="0.3">
      <c r="E404" s="1"/>
      <c r="G404" s="1"/>
    </row>
    <row r="405" spans="5:7" x14ac:dyDescent="0.3">
      <c r="E405" s="1"/>
      <c r="G405" s="1"/>
    </row>
    <row r="406" spans="5:7" x14ac:dyDescent="0.3">
      <c r="E406" s="1"/>
      <c r="G406" s="1"/>
    </row>
    <row r="407" spans="5:7" x14ac:dyDescent="0.3">
      <c r="E407" s="1"/>
      <c r="G407" s="1"/>
    </row>
    <row r="408" spans="5:7" x14ac:dyDescent="0.3">
      <c r="E408" s="1"/>
      <c r="G408" s="1"/>
    </row>
    <row r="409" spans="5:7" x14ac:dyDescent="0.3">
      <c r="E409" s="1"/>
      <c r="G409" s="1"/>
    </row>
    <row r="410" spans="5:7" x14ac:dyDescent="0.3">
      <c r="E410" s="1"/>
      <c r="G410" s="1"/>
    </row>
    <row r="411" spans="5:7" x14ac:dyDescent="0.3">
      <c r="E411" s="1"/>
      <c r="G411" s="1"/>
    </row>
    <row r="412" spans="5:7" x14ac:dyDescent="0.3">
      <c r="E412" s="1"/>
      <c r="G412" s="1"/>
    </row>
    <row r="413" spans="5:7" x14ac:dyDescent="0.3">
      <c r="E413" s="1"/>
      <c r="G413" s="1"/>
    </row>
    <row r="414" spans="5:7" x14ac:dyDescent="0.3">
      <c r="E414" s="1"/>
      <c r="G414" s="1"/>
    </row>
    <row r="415" spans="5:7" x14ac:dyDescent="0.3">
      <c r="E415" s="1"/>
      <c r="G415" s="1"/>
    </row>
    <row r="416" spans="5:7" x14ac:dyDescent="0.3">
      <c r="E416" s="1"/>
      <c r="G416" s="1"/>
    </row>
    <row r="417" spans="5:7" x14ac:dyDescent="0.3">
      <c r="E417" s="1"/>
      <c r="G417" s="1"/>
    </row>
    <row r="418" spans="5:7" x14ac:dyDescent="0.3">
      <c r="E418" s="1"/>
      <c r="G418" s="1"/>
    </row>
    <row r="419" spans="5:7" x14ac:dyDescent="0.3">
      <c r="E419" s="1"/>
      <c r="G419" s="1"/>
    </row>
    <row r="420" spans="5:7" x14ac:dyDescent="0.3">
      <c r="E420" s="1"/>
      <c r="G420" s="1"/>
    </row>
    <row r="421" spans="5:7" x14ac:dyDescent="0.3">
      <c r="E421" s="1"/>
      <c r="G421" s="1"/>
    </row>
    <row r="422" spans="5:7" x14ac:dyDescent="0.3">
      <c r="E422" s="1"/>
      <c r="G422" s="1"/>
    </row>
    <row r="423" spans="5:7" x14ac:dyDescent="0.3">
      <c r="E423" s="1"/>
      <c r="G423" s="1"/>
    </row>
    <row r="424" spans="5:7" x14ac:dyDescent="0.3">
      <c r="E424" s="1"/>
      <c r="G424" s="1"/>
    </row>
    <row r="425" spans="5:7" x14ac:dyDescent="0.3">
      <c r="E425" s="1"/>
      <c r="G425" s="1"/>
    </row>
    <row r="426" spans="5:7" x14ac:dyDescent="0.3">
      <c r="E426" s="1"/>
      <c r="G426" s="1"/>
    </row>
    <row r="427" spans="5:7" x14ac:dyDescent="0.3">
      <c r="E427" s="1"/>
      <c r="G427" s="1"/>
    </row>
    <row r="428" spans="5:7" x14ac:dyDescent="0.3">
      <c r="E428" s="1"/>
      <c r="G428" s="1"/>
    </row>
    <row r="429" spans="5:7" x14ac:dyDescent="0.3">
      <c r="E429" s="1"/>
      <c r="G429" s="1"/>
    </row>
    <row r="430" spans="5:7" x14ac:dyDescent="0.3">
      <c r="E430" s="1"/>
      <c r="G430" s="1"/>
    </row>
    <row r="431" spans="5:7" x14ac:dyDescent="0.3">
      <c r="E431" s="1"/>
      <c r="G431" s="1"/>
    </row>
    <row r="432" spans="5:7" x14ac:dyDescent="0.3">
      <c r="E432" s="1"/>
      <c r="G432" s="1"/>
    </row>
    <row r="433" spans="5:7" x14ac:dyDescent="0.3">
      <c r="E433" s="1"/>
      <c r="G433" s="1"/>
    </row>
    <row r="434" spans="5:7" x14ac:dyDescent="0.3">
      <c r="E434" s="1"/>
      <c r="G434" s="1"/>
    </row>
    <row r="435" spans="5:7" x14ac:dyDescent="0.3">
      <c r="E435" s="1"/>
      <c r="G435" s="1"/>
    </row>
    <row r="436" spans="5:7" x14ac:dyDescent="0.3">
      <c r="E436" s="1"/>
      <c r="G436" s="1"/>
    </row>
    <row r="437" spans="5:7" x14ac:dyDescent="0.3">
      <c r="E437" s="1"/>
      <c r="G437" s="1"/>
    </row>
    <row r="438" spans="5:7" x14ac:dyDescent="0.3">
      <c r="E438" s="1"/>
      <c r="G438" s="1"/>
    </row>
    <row r="439" spans="5:7" x14ac:dyDescent="0.3">
      <c r="E439" s="1"/>
      <c r="G439" s="1"/>
    </row>
    <row r="440" spans="5:7" x14ac:dyDescent="0.3">
      <c r="E440" s="1"/>
      <c r="G440" s="1"/>
    </row>
    <row r="441" spans="5:7" x14ac:dyDescent="0.3">
      <c r="E441" s="1"/>
      <c r="G441" s="1"/>
    </row>
    <row r="442" spans="5:7" x14ac:dyDescent="0.3">
      <c r="E442" s="1"/>
      <c r="G442" s="1"/>
    </row>
    <row r="443" spans="5:7" x14ac:dyDescent="0.3">
      <c r="E443" s="1"/>
      <c r="G443" s="1"/>
    </row>
    <row r="444" spans="5:7" x14ac:dyDescent="0.3">
      <c r="E444" s="1"/>
      <c r="G444" s="1"/>
    </row>
    <row r="445" spans="5:7" x14ac:dyDescent="0.3">
      <c r="E445" s="1"/>
      <c r="G445" s="1"/>
    </row>
    <row r="446" spans="5:7" x14ac:dyDescent="0.3">
      <c r="E446" s="1"/>
      <c r="G446" s="1"/>
    </row>
    <row r="447" spans="5:7" x14ac:dyDescent="0.3">
      <c r="E447" s="1"/>
      <c r="G447" s="1"/>
    </row>
    <row r="448" spans="5:7" x14ac:dyDescent="0.3">
      <c r="E448" s="1"/>
      <c r="G448" s="1"/>
    </row>
    <row r="449" spans="5:7" x14ac:dyDescent="0.3">
      <c r="E449" s="1"/>
      <c r="G449" s="1"/>
    </row>
    <row r="450" spans="5:7" x14ac:dyDescent="0.3">
      <c r="E450" s="1"/>
      <c r="G450" s="1"/>
    </row>
    <row r="451" spans="5:7" x14ac:dyDescent="0.3">
      <c r="E451" s="1"/>
      <c r="G451" s="1"/>
    </row>
    <row r="452" spans="5:7" x14ac:dyDescent="0.3">
      <c r="E452" s="1"/>
      <c r="G452" s="1"/>
    </row>
    <row r="453" spans="5:7" x14ac:dyDescent="0.3">
      <c r="E453" s="1"/>
      <c r="G453" s="1"/>
    </row>
    <row r="454" spans="5:7" x14ac:dyDescent="0.3">
      <c r="E454" s="1"/>
      <c r="G454" s="1"/>
    </row>
    <row r="455" spans="5:7" x14ac:dyDescent="0.3">
      <c r="E455" s="1"/>
      <c r="G455" s="1"/>
    </row>
    <row r="456" spans="5:7" x14ac:dyDescent="0.3">
      <c r="E456" s="1"/>
      <c r="G456" s="1"/>
    </row>
    <row r="457" spans="5:7" x14ac:dyDescent="0.3">
      <c r="E457" s="1"/>
      <c r="G457" s="1"/>
    </row>
    <row r="458" spans="5:7" x14ac:dyDescent="0.3">
      <c r="E458" s="1"/>
      <c r="G458" s="1"/>
    </row>
    <row r="459" spans="5:7" x14ac:dyDescent="0.3">
      <c r="E459" s="1"/>
      <c r="G459" s="1"/>
    </row>
    <row r="460" spans="5:7" x14ac:dyDescent="0.3">
      <c r="E460" s="1"/>
      <c r="G460" s="1"/>
    </row>
    <row r="461" spans="5:7" x14ac:dyDescent="0.3">
      <c r="E461" s="1"/>
      <c r="G461" s="1"/>
    </row>
    <row r="462" spans="5:7" x14ac:dyDescent="0.3">
      <c r="E462" s="1"/>
      <c r="G462" s="1"/>
    </row>
    <row r="463" spans="5:7" x14ac:dyDescent="0.3">
      <c r="E463" s="1"/>
      <c r="G463" s="1"/>
    </row>
    <row r="464" spans="5:7" x14ac:dyDescent="0.3">
      <c r="E464" s="1"/>
      <c r="G464" s="1"/>
    </row>
    <row r="465" spans="5:7" x14ac:dyDescent="0.3">
      <c r="E465" s="1"/>
      <c r="G465" s="1"/>
    </row>
    <row r="466" spans="5:7" x14ac:dyDescent="0.3">
      <c r="E466" s="1"/>
      <c r="G466" s="1"/>
    </row>
    <row r="467" spans="5:7" x14ac:dyDescent="0.3">
      <c r="E467" s="1"/>
      <c r="G467" s="1"/>
    </row>
    <row r="468" spans="5:7" x14ac:dyDescent="0.3">
      <c r="E468" s="1"/>
      <c r="G468" s="1"/>
    </row>
    <row r="469" spans="5:7" x14ac:dyDescent="0.3">
      <c r="E469" s="1"/>
      <c r="G469" s="1"/>
    </row>
    <row r="470" spans="5:7" x14ac:dyDescent="0.3">
      <c r="E470" s="1"/>
      <c r="G470" s="1"/>
    </row>
    <row r="471" spans="5:7" x14ac:dyDescent="0.3">
      <c r="E471" s="1"/>
      <c r="G471" s="1"/>
    </row>
    <row r="472" spans="5:7" x14ac:dyDescent="0.3">
      <c r="E472" s="1"/>
      <c r="G472" s="1"/>
    </row>
    <row r="473" spans="5:7" x14ac:dyDescent="0.3">
      <c r="E473" s="1"/>
      <c r="G473" s="1"/>
    </row>
    <row r="474" spans="5:7" x14ac:dyDescent="0.3">
      <c r="E474" s="1"/>
      <c r="G474" s="1"/>
    </row>
    <row r="475" spans="5:7" x14ac:dyDescent="0.3">
      <c r="E475" s="1"/>
      <c r="G475" s="1"/>
    </row>
    <row r="476" spans="5:7" x14ac:dyDescent="0.3">
      <c r="E476" s="1"/>
      <c r="G476" s="1"/>
    </row>
    <row r="477" spans="5:7" x14ac:dyDescent="0.3">
      <c r="E477" s="1"/>
      <c r="G477" s="1"/>
    </row>
    <row r="478" spans="5:7" x14ac:dyDescent="0.3">
      <c r="E478" s="1"/>
      <c r="G478" s="1"/>
    </row>
    <row r="479" spans="5:7" x14ac:dyDescent="0.3">
      <c r="E479" s="1"/>
      <c r="G479" s="1"/>
    </row>
    <row r="480" spans="5:7" x14ac:dyDescent="0.3">
      <c r="E480" s="1"/>
      <c r="G480" s="1"/>
    </row>
    <row r="481" spans="5:7" x14ac:dyDescent="0.3">
      <c r="E481" s="1"/>
      <c r="G481" s="1"/>
    </row>
    <row r="482" spans="5:7" x14ac:dyDescent="0.3">
      <c r="E482" s="1"/>
      <c r="G482" s="1"/>
    </row>
    <row r="483" spans="5:7" x14ac:dyDescent="0.3">
      <c r="E483" s="1"/>
      <c r="G483" s="1"/>
    </row>
    <row r="484" spans="5:7" x14ac:dyDescent="0.3">
      <c r="E484" s="1"/>
      <c r="G484" s="1"/>
    </row>
    <row r="485" spans="5:7" x14ac:dyDescent="0.3">
      <c r="E485" s="1"/>
      <c r="G485" s="1"/>
    </row>
    <row r="486" spans="5:7" x14ac:dyDescent="0.3">
      <c r="E486" s="1"/>
      <c r="G486" s="1"/>
    </row>
    <row r="487" spans="5:7" x14ac:dyDescent="0.3">
      <c r="E487" s="1"/>
      <c r="G487" s="1"/>
    </row>
    <row r="488" spans="5:7" x14ac:dyDescent="0.3">
      <c r="E488" s="1"/>
      <c r="G488" s="1"/>
    </row>
    <row r="489" spans="5:7" x14ac:dyDescent="0.3">
      <c r="E489" s="1"/>
      <c r="G489" s="1"/>
    </row>
    <row r="490" spans="5:7" x14ac:dyDescent="0.3">
      <c r="E490" s="1"/>
      <c r="G490" s="1"/>
    </row>
    <row r="491" spans="5:7" x14ac:dyDescent="0.3">
      <c r="E491" s="1"/>
      <c r="G491" s="1"/>
    </row>
    <row r="492" spans="5:7" x14ac:dyDescent="0.3">
      <c r="E492" s="1"/>
      <c r="G492" s="1"/>
    </row>
    <row r="493" spans="5:7" x14ac:dyDescent="0.3">
      <c r="E493" s="1"/>
      <c r="G493" s="1"/>
    </row>
    <row r="494" spans="5:7" x14ac:dyDescent="0.3">
      <c r="E494" s="1"/>
      <c r="G494" s="1"/>
    </row>
    <row r="495" spans="5:7" x14ac:dyDescent="0.3">
      <c r="E495" s="1"/>
      <c r="G495" s="1"/>
    </row>
    <row r="496" spans="5:7" x14ac:dyDescent="0.3">
      <c r="E496" s="1"/>
      <c r="G496" s="1"/>
    </row>
    <row r="497" spans="5:7" x14ac:dyDescent="0.3">
      <c r="E497" s="1"/>
      <c r="G497" s="1"/>
    </row>
    <row r="498" spans="5:7" x14ac:dyDescent="0.3">
      <c r="E498" s="1"/>
      <c r="G498" s="1"/>
    </row>
    <row r="499" spans="5:7" x14ac:dyDescent="0.3">
      <c r="E499" s="1"/>
      <c r="G499" s="1"/>
    </row>
    <row r="500" spans="5:7" x14ac:dyDescent="0.3">
      <c r="E500" s="1"/>
      <c r="G500" s="1"/>
    </row>
    <row r="501" spans="5:7" x14ac:dyDescent="0.3">
      <c r="E501" s="1"/>
      <c r="G501" s="1"/>
    </row>
    <row r="502" spans="5:7" x14ac:dyDescent="0.3">
      <c r="E502" s="1"/>
      <c r="G502" s="1"/>
    </row>
    <row r="503" spans="5:7" x14ac:dyDescent="0.3">
      <c r="E503" s="1"/>
      <c r="G503" s="1"/>
    </row>
    <row r="504" spans="5:7" x14ac:dyDescent="0.3">
      <c r="E504" s="1"/>
      <c r="G504" s="1"/>
    </row>
    <row r="505" spans="5:7" x14ac:dyDescent="0.3">
      <c r="E505" s="1"/>
      <c r="G505" s="1"/>
    </row>
    <row r="506" spans="5:7" x14ac:dyDescent="0.3">
      <c r="E506" s="1"/>
      <c r="G506" s="1"/>
    </row>
    <row r="507" spans="5:7" x14ac:dyDescent="0.3">
      <c r="E507" s="1"/>
      <c r="G507" s="1"/>
    </row>
    <row r="508" spans="5:7" x14ac:dyDescent="0.3">
      <c r="E508" s="1"/>
      <c r="G508" s="1"/>
    </row>
    <row r="509" spans="5:7" x14ac:dyDescent="0.3">
      <c r="E509" s="1"/>
      <c r="G509" s="1"/>
    </row>
    <row r="510" spans="5:7" x14ac:dyDescent="0.3">
      <c r="E510" s="1"/>
      <c r="G510" s="1"/>
    </row>
    <row r="511" spans="5:7" x14ac:dyDescent="0.3">
      <c r="E511" s="1"/>
      <c r="G511" s="1"/>
    </row>
    <row r="512" spans="5:7" x14ac:dyDescent="0.3">
      <c r="E512" s="1"/>
      <c r="G512" s="1"/>
    </row>
    <row r="513" spans="5:7" x14ac:dyDescent="0.3">
      <c r="E513" s="1"/>
      <c r="G513" s="1"/>
    </row>
    <row r="514" spans="5:7" x14ac:dyDescent="0.3">
      <c r="E514" s="1"/>
      <c r="G514" s="1"/>
    </row>
    <row r="515" spans="5:7" x14ac:dyDescent="0.3">
      <c r="E515" s="1"/>
      <c r="G515" s="1"/>
    </row>
    <row r="516" spans="5:7" x14ac:dyDescent="0.3">
      <c r="E516" s="1"/>
      <c r="G516" s="1"/>
    </row>
    <row r="517" spans="5:7" x14ac:dyDescent="0.3">
      <c r="E517" s="1"/>
      <c r="G517" s="1"/>
    </row>
    <row r="518" spans="5:7" x14ac:dyDescent="0.3">
      <c r="E518" s="1"/>
      <c r="G518" s="1"/>
    </row>
    <row r="519" spans="5:7" x14ac:dyDescent="0.3">
      <c r="E519" s="1"/>
      <c r="G519" s="1"/>
    </row>
    <row r="520" spans="5:7" x14ac:dyDescent="0.3">
      <c r="E520" s="1"/>
      <c r="G520" s="1"/>
    </row>
    <row r="521" spans="5:7" x14ac:dyDescent="0.3">
      <c r="E521" s="1"/>
      <c r="G521" s="1"/>
    </row>
    <row r="522" spans="5:7" x14ac:dyDescent="0.3">
      <c r="E522" s="1"/>
      <c r="G522" s="1"/>
    </row>
    <row r="523" spans="5:7" x14ac:dyDescent="0.3">
      <c r="E523" s="1"/>
      <c r="G523" s="1"/>
    </row>
    <row r="524" spans="5:7" x14ac:dyDescent="0.3">
      <c r="E524" s="1"/>
      <c r="G524" s="1"/>
    </row>
    <row r="525" spans="5:7" x14ac:dyDescent="0.3">
      <c r="E525" s="1"/>
      <c r="G525" s="1"/>
    </row>
    <row r="526" spans="5:7" x14ac:dyDescent="0.3">
      <c r="E526" s="1"/>
      <c r="G526" s="1"/>
    </row>
    <row r="527" spans="5:7" x14ac:dyDescent="0.3">
      <c r="E527" s="1"/>
      <c r="G527" s="1"/>
    </row>
    <row r="528" spans="5:7" x14ac:dyDescent="0.3">
      <c r="E528" s="1"/>
      <c r="G528" s="1"/>
    </row>
    <row r="529" spans="5:7" x14ac:dyDescent="0.3">
      <c r="E529" s="1"/>
      <c r="G529" s="1"/>
    </row>
    <row r="530" spans="5:7" x14ac:dyDescent="0.3">
      <c r="E530" s="1"/>
      <c r="G530" s="1"/>
    </row>
    <row r="531" spans="5:7" x14ac:dyDescent="0.3">
      <c r="E531" s="1"/>
      <c r="G531" s="1"/>
    </row>
    <row r="532" spans="5:7" x14ac:dyDescent="0.3">
      <c r="E532" s="1"/>
      <c r="G532" s="1"/>
    </row>
    <row r="533" spans="5:7" x14ac:dyDescent="0.3">
      <c r="E533" s="1"/>
      <c r="G533" s="1"/>
    </row>
    <row r="534" spans="5:7" x14ac:dyDescent="0.3">
      <c r="E534" s="1"/>
      <c r="G534" s="1"/>
    </row>
    <row r="535" spans="5:7" x14ac:dyDescent="0.3">
      <c r="E535" s="1"/>
      <c r="G535" s="1"/>
    </row>
    <row r="536" spans="5:7" x14ac:dyDescent="0.3">
      <c r="E536" s="1"/>
      <c r="G536" s="1"/>
    </row>
    <row r="537" spans="5:7" x14ac:dyDescent="0.3">
      <c r="E537" s="1"/>
      <c r="G537" s="1"/>
    </row>
    <row r="538" spans="5:7" x14ac:dyDescent="0.3">
      <c r="E538" s="1"/>
      <c r="G538" s="1"/>
    </row>
    <row r="539" spans="5:7" x14ac:dyDescent="0.3">
      <c r="E539" s="1"/>
      <c r="G539" s="1"/>
    </row>
    <row r="540" spans="5:7" x14ac:dyDescent="0.3">
      <c r="E540" s="1"/>
      <c r="G540" s="1"/>
    </row>
    <row r="541" spans="5:7" x14ac:dyDescent="0.3">
      <c r="E541" s="1"/>
      <c r="G541" s="1"/>
    </row>
    <row r="542" spans="5:7" x14ac:dyDescent="0.3">
      <c r="E542" s="1"/>
      <c r="G542" s="1"/>
    </row>
    <row r="543" spans="5:7" x14ac:dyDescent="0.3">
      <c r="E543" s="1"/>
      <c r="G543" s="1"/>
    </row>
    <row r="544" spans="5:7" x14ac:dyDescent="0.3">
      <c r="E544" s="1"/>
      <c r="G544" s="1"/>
    </row>
    <row r="545" spans="5:7" x14ac:dyDescent="0.3">
      <c r="E545" s="1"/>
      <c r="G545" s="1"/>
    </row>
    <row r="546" spans="5:7" x14ac:dyDescent="0.3">
      <c r="E546" s="1"/>
      <c r="G546" s="1"/>
    </row>
    <row r="547" spans="5:7" x14ac:dyDescent="0.3">
      <c r="E547" s="1"/>
      <c r="G547" s="1"/>
    </row>
    <row r="548" spans="5:7" x14ac:dyDescent="0.3">
      <c r="E548" s="1"/>
      <c r="G548" s="1"/>
    </row>
    <row r="549" spans="5:7" x14ac:dyDescent="0.3">
      <c r="E549" s="1"/>
      <c r="G549" s="1"/>
    </row>
    <row r="550" spans="5:7" x14ac:dyDescent="0.3">
      <c r="E550" s="1"/>
      <c r="G550" s="1"/>
    </row>
    <row r="551" spans="5:7" x14ac:dyDescent="0.3">
      <c r="E551" s="1"/>
      <c r="G551" s="1"/>
    </row>
    <row r="552" spans="5:7" x14ac:dyDescent="0.3">
      <c r="E552" s="1"/>
      <c r="G552" s="1"/>
    </row>
    <row r="553" spans="5:7" x14ac:dyDescent="0.3">
      <c r="E553" s="1"/>
      <c r="G553" s="1"/>
    </row>
    <row r="554" spans="5:7" x14ac:dyDescent="0.3">
      <c r="E554" s="1"/>
      <c r="G554" s="1"/>
    </row>
    <row r="555" spans="5:7" x14ac:dyDescent="0.3">
      <c r="E555" s="1"/>
      <c r="G555" s="1"/>
    </row>
    <row r="556" spans="5:7" x14ac:dyDescent="0.3">
      <c r="E556" s="1"/>
      <c r="G556" s="1"/>
    </row>
    <row r="557" spans="5:7" x14ac:dyDescent="0.3">
      <c r="E557" s="1"/>
      <c r="G557" s="1"/>
    </row>
    <row r="558" spans="5:7" x14ac:dyDescent="0.3">
      <c r="E558" s="1"/>
      <c r="G558" s="1"/>
    </row>
    <row r="559" spans="5:7" x14ac:dyDescent="0.3">
      <c r="E559" s="1"/>
      <c r="G559" s="1"/>
    </row>
    <row r="560" spans="5:7" x14ac:dyDescent="0.3">
      <c r="E560" s="1"/>
      <c r="G560" s="1"/>
    </row>
    <row r="561" spans="5:7" x14ac:dyDescent="0.3">
      <c r="E561" s="1"/>
      <c r="G561" s="1"/>
    </row>
    <row r="562" spans="5:7" x14ac:dyDescent="0.3">
      <c r="E562" s="1"/>
      <c r="G562" s="1"/>
    </row>
    <row r="563" spans="5:7" x14ac:dyDescent="0.3">
      <c r="E563" s="1"/>
      <c r="G563" s="1"/>
    </row>
    <row r="564" spans="5:7" x14ac:dyDescent="0.3">
      <c r="E564" s="1"/>
      <c r="G564" s="1"/>
    </row>
    <row r="565" spans="5:7" x14ac:dyDescent="0.3">
      <c r="E565" s="1"/>
      <c r="G565" s="1"/>
    </row>
    <row r="566" spans="5:7" x14ac:dyDescent="0.3">
      <c r="E566" s="1"/>
      <c r="G566" s="1"/>
    </row>
    <row r="567" spans="5:7" x14ac:dyDescent="0.3">
      <c r="E567" s="1"/>
      <c r="G567" s="1"/>
    </row>
    <row r="568" spans="5:7" x14ac:dyDescent="0.3">
      <c r="E568" s="1"/>
      <c r="G568" s="1"/>
    </row>
    <row r="569" spans="5:7" x14ac:dyDescent="0.3">
      <c r="E569" s="1"/>
      <c r="G569" s="1"/>
    </row>
    <row r="570" spans="5:7" x14ac:dyDescent="0.3">
      <c r="E570" s="1"/>
      <c r="G570" s="1"/>
    </row>
    <row r="571" spans="5:7" x14ac:dyDescent="0.3">
      <c r="E571" s="1"/>
      <c r="G571" s="1"/>
    </row>
    <row r="572" spans="5:7" x14ac:dyDescent="0.3">
      <c r="E572" s="1"/>
      <c r="G572" s="1"/>
    </row>
    <row r="573" spans="5:7" x14ac:dyDescent="0.3">
      <c r="E573" s="1"/>
      <c r="G573" s="1"/>
    </row>
    <row r="574" spans="5:7" x14ac:dyDescent="0.3">
      <c r="E574" s="1"/>
      <c r="G574" s="1"/>
    </row>
    <row r="575" spans="5:7" x14ac:dyDescent="0.3">
      <c r="E575" s="1"/>
      <c r="G575" s="1"/>
    </row>
    <row r="576" spans="5:7" x14ac:dyDescent="0.3">
      <c r="E576" s="1"/>
      <c r="G576" s="1"/>
    </row>
    <row r="577" spans="5:7" x14ac:dyDescent="0.3">
      <c r="E577" s="1"/>
      <c r="G577" s="1"/>
    </row>
    <row r="578" spans="5:7" x14ac:dyDescent="0.3">
      <c r="E578" s="1"/>
      <c r="G578" s="1"/>
    </row>
    <row r="579" spans="5:7" x14ac:dyDescent="0.3">
      <c r="E579" s="1"/>
      <c r="G579" s="1"/>
    </row>
    <row r="580" spans="5:7" x14ac:dyDescent="0.3">
      <c r="E580" s="1"/>
      <c r="G580" s="1"/>
    </row>
    <row r="581" spans="5:7" x14ac:dyDescent="0.3">
      <c r="E581" s="1"/>
      <c r="G581" s="1"/>
    </row>
    <row r="582" spans="5:7" x14ac:dyDescent="0.3">
      <c r="E582" s="1"/>
      <c r="G582" s="1"/>
    </row>
    <row r="583" spans="5:7" x14ac:dyDescent="0.3">
      <c r="E583" s="1"/>
      <c r="G583" s="1"/>
    </row>
    <row r="584" spans="5:7" x14ac:dyDescent="0.3">
      <c r="E584" s="1"/>
      <c r="G584" s="1"/>
    </row>
    <row r="585" spans="5:7" x14ac:dyDescent="0.3">
      <c r="E585" s="1"/>
      <c r="G585" s="1"/>
    </row>
    <row r="586" spans="5:7" x14ac:dyDescent="0.3">
      <c r="E586" s="1"/>
      <c r="G586" s="1"/>
    </row>
    <row r="587" spans="5:7" x14ac:dyDescent="0.3">
      <c r="E587" s="1"/>
      <c r="G587" s="1"/>
    </row>
    <row r="588" spans="5:7" x14ac:dyDescent="0.3">
      <c r="E588" s="1"/>
      <c r="G588" s="1"/>
    </row>
    <row r="589" spans="5:7" x14ac:dyDescent="0.3">
      <c r="E589" s="1"/>
      <c r="G589" s="1"/>
    </row>
    <row r="590" spans="5:7" x14ac:dyDescent="0.3">
      <c r="E590" s="1"/>
      <c r="G590" s="1"/>
    </row>
    <row r="591" spans="5:7" x14ac:dyDescent="0.3">
      <c r="E591" s="1"/>
      <c r="G591" s="1"/>
    </row>
    <row r="592" spans="5:7" x14ac:dyDescent="0.3">
      <c r="E592" s="1"/>
      <c r="G592" s="1"/>
    </row>
    <row r="593" spans="5:7" x14ac:dyDescent="0.3">
      <c r="E593" s="1"/>
      <c r="G593" s="1"/>
    </row>
    <row r="594" spans="5:7" x14ac:dyDescent="0.3">
      <c r="E594" s="1"/>
      <c r="G594" s="1"/>
    </row>
    <row r="595" spans="5:7" x14ac:dyDescent="0.3">
      <c r="E595" s="1"/>
      <c r="G595" s="1"/>
    </row>
    <row r="596" spans="5:7" x14ac:dyDescent="0.3">
      <c r="E596" s="1"/>
      <c r="G596" s="1"/>
    </row>
    <row r="597" spans="5:7" x14ac:dyDescent="0.3">
      <c r="E597" s="1"/>
      <c r="G597" s="1"/>
    </row>
    <row r="598" spans="5:7" x14ac:dyDescent="0.3">
      <c r="E598" s="1"/>
      <c r="G598" s="1"/>
    </row>
    <row r="599" spans="5:7" x14ac:dyDescent="0.3">
      <c r="E599" s="1"/>
      <c r="G599" s="1"/>
    </row>
    <row r="600" spans="5:7" x14ac:dyDescent="0.3">
      <c r="E600" s="1"/>
      <c r="G600" s="1"/>
    </row>
    <row r="601" spans="5:7" x14ac:dyDescent="0.3">
      <c r="E601" s="1"/>
      <c r="G601" s="1"/>
    </row>
    <row r="602" spans="5:7" x14ac:dyDescent="0.3">
      <c r="E602" s="1"/>
      <c r="G602" s="1"/>
    </row>
    <row r="603" spans="5:7" x14ac:dyDescent="0.3">
      <c r="E603" s="1"/>
      <c r="G603" s="1"/>
    </row>
    <row r="604" spans="5:7" x14ac:dyDescent="0.3">
      <c r="E604" s="1"/>
      <c r="G604" s="1"/>
    </row>
    <row r="605" spans="5:7" x14ac:dyDescent="0.3">
      <c r="E605" s="1"/>
      <c r="G605" s="1"/>
    </row>
    <row r="606" spans="5:7" x14ac:dyDescent="0.3">
      <c r="E606" s="1"/>
      <c r="G606" s="1"/>
    </row>
    <row r="607" spans="5:7" x14ac:dyDescent="0.3">
      <c r="E607" s="1"/>
      <c r="G607" s="1"/>
    </row>
    <row r="608" spans="5:7" x14ac:dyDescent="0.3">
      <c r="E608" s="1"/>
      <c r="G608" s="1"/>
    </row>
    <row r="609" spans="5:7" x14ac:dyDescent="0.3">
      <c r="E609" s="1"/>
      <c r="G609" s="1"/>
    </row>
    <row r="610" spans="5:7" x14ac:dyDescent="0.3">
      <c r="E610" s="1"/>
      <c r="G610" s="1"/>
    </row>
    <row r="611" spans="5:7" x14ac:dyDescent="0.3">
      <c r="E611" s="1"/>
      <c r="G611" s="1"/>
    </row>
    <row r="612" spans="5:7" x14ac:dyDescent="0.3">
      <c r="E612" s="1"/>
      <c r="G612" s="1"/>
    </row>
    <row r="613" spans="5:7" x14ac:dyDescent="0.3">
      <c r="E613" s="1"/>
      <c r="G613" s="1"/>
    </row>
    <row r="614" spans="5:7" x14ac:dyDescent="0.3">
      <c r="E614" s="1"/>
      <c r="G614" s="1"/>
    </row>
    <row r="615" spans="5:7" x14ac:dyDescent="0.3">
      <c r="E615" s="1"/>
      <c r="G615" s="1"/>
    </row>
    <row r="616" spans="5:7" x14ac:dyDescent="0.3">
      <c r="E616" s="1"/>
      <c r="G616" s="1"/>
    </row>
    <row r="617" spans="5:7" x14ac:dyDescent="0.3">
      <c r="E617" s="1"/>
      <c r="G617" s="1"/>
    </row>
    <row r="618" spans="5:7" x14ac:dyDescent="0.3">
      <c r="E618" s="1"/>
      <c r="G618" s="1"/>
    </row>
    <row r="619" spans="5:7" x14ac:dyDescent="0.3">
      <c r="E619" s="1"/>
      <c r="G619" s="1"/>
    </row>
    <row r="620" spans="5:7" x14ac:dyDescent="0.3">
      <c r="E620" s="1"/>
      <c r="G620" s="1"/>
    </row>
    <row r="621" spans="5:7" x14ac:dyDescent="0.3">
      <c r="E621" s="1"/>
      <c r="G621" s="1"/>
    </row>
    <row r="622" spans="5:7" x14ac:dyDescent="0.3">
      <c r="E622" s="1"/>
      <c r="G622" s="1"/>
    </row>
    <row r="623" spans="5:7" x14ac:dyDescent="0.3">
      <c r="E623" s="1"/>
      <c r="G623" s="1"/>
    </row>
    <row r="624" spans="5:7" x14ac:dyDescent="0.3">
      <c r="E624" s="1"/>
      <c r="G624" s="1"/>
    </row>
    <row r="625" spans="5:7" x14ac:dyDescent="0.3">
      <c r="E625" s="1"/>
      <c r="G625" s="1"/>
    </row>
    <row r="626" spans="5:7" x14ac:dyDescent="0.3">
      <c r="E626" s="1"/>
      <c r="G626" s="1"/>
    </row>
    <row r="627" spans="5:7" x14ac:dyDescent="0.3">
      <c r="E627" s="1"/>
      <c r="G627" s="1"/>
    </row>
    <row r="628" spans="5:7" x14ac:dyDescent="0.3">
      <c r="E628" s="1"/>
      <c r="G628" s="1"/>
    </row>
    <row r="629" spans="5:7" x14ac:dyDescent="0.3">
      <c r="E629" s="1"/>
      <c r="G629" s="1"/>
    </row>
    <row r="630" spans="5:7" x14ac:dyDescent="0.3">
      <c r="E630" s="1"/>
      <c r="G630" s="1"/>
    </row>
    <row r="631" spans="5:7" x14ac:dyDescent="0.3">
      <c r="E631" s="1"/>
      <c r="G631" s="1"/>
    </row>
    <row r="632" spans="5:7" x14ac:dyDescent="0.3">
      <c r="E632" s="1"/>
      <c r="G632" s="1"/>
    </row>
    <row r="633" spans="5:7" x14ac:dyDescent="0.3">
      <c r="E633" s="1"/>
      <c r="G633" s="1"/>
    </row>
    <row r="634" spans="5:7" x14ac:dyDescent="0.3">
      <c r="E634" s="1"/>
      <c r="G634" s="1"/>
    </row>
    <row r="635" spans="5:7" x14ac:dyDescent="0.3">
      <c r="E635" s="1"/>
      <c r="G635" s="1"/>
    </row>
    <row r="636" spans="5:7" x14ac:dyDescent="0.3">
      <c r="E636" s="1"/>
      <c r="G636" s="1"/>
    </row>
    <row r="637" spans="5:7" x14ac:dyDescent="0.3">
      <c r="E637" s="1"/>
      <c r="G637" s="1"/>
    </row>
    <row r="638" spans="5:7" x14ac:dyDescent="0.3">
      <c r="E638" s="1"/>
      <c r="G638" s="1"/>
    </row>
    <row r="639" spans="5:7" x14ac:dyDescent="0.3">
      <c r="E639" s="1"/>
      <c r="G639" s="1"/>
    </row>
    <row r="640" spans="5:7" x14ac:dyDescent="0.3">
      <c r="E640" s="1"/>
      <c r="G640" s="1"/>
    </row>
    <row r="641" spans="5:7" x14ac:dyDescent="0.3">
      <c r="E641" s="1"/>
      <c r="G641" s="1"/>
    </row>
    <row r="642" spans="5:7" x14ac:dyDescent="0.3">
      <c r="E642" s="1"/>
      <c r="G642" s="1"/>
    </row>
    <row r="643" spans="5:7" x14ac:dyDescent="0.3">
      <c r="E643" s="1"/>
      <c r="G643" s="1"/>
    </row>
    <row r="644" spans="5:7" x14ac:dyDescent="0.3">
      <c r="E644" s="1"/>
      <c r="G644" s="1"/>
    </row>
    <row r="645" spans="5:7" x14ac:dyDescent="0.3">
      <c r="E645" s="1"/>
      <c r="G645" s="1"/>
    </row>
    <row r="646" spans="5:7" x14ac:dyDescent="0.3">
      <c r="E646" s="1"/>
      <c r="G646" s="1"/>
    </row>
    <row r="647" spans="5:7" x14ac:dyDescent="0.3">
      <c r="E647" s="1"/>
      <c r="G647" s="1"/>
    </row>
    <row r="648" spans="5:7" x14ac:dyDescent="0.3">
      <c r="E648" s="1"/>
      <c r="G648" s="1"/>
    </row>
    <row r="649" spans="5:7" x14ac:dyDescent="0.3">
      <c r="E649" s="1"/>
      <c r="G649" s="1"/>
    </row>
    <row r="650" spans="5:7" x14ac:dyDescent="0.3">
      <c r="E650" s="1"/>
      <c r="G650" s="1"/>
    </row>
    <row r="651" spans="5:7" x14ac:dyDescent="0.3">
      <c r="E651" s="1"/>
      <c r="G651" s="1"/>
    </row>
    <row r="652" spans="5:7" x14ac:dyDescent="0.3">
      <c r="E652" s="1"/>
      <c r="G652" s="1"/>
    </row>
    <row r="653" spans="5:7" x14ac:dyDescent="0.3">
      <c r="E653" s="1"/>
      <c r="G653" s="1"/>
    </row>
    <row r="654" spans="5:7" x14ac:dyDescent="0.3">
      <c r="E654" s="1"/>
      <c r="G654" s="1"/>
    </row>
    <row r="655" spans="5:7" x14ac:dyDescent="0.3">
      <c r="E655" s="1"/>
      <c r="G655" s="1"/>
    </row>
    <row r="656" spans="5:7" x14ac:dyDescent="0.3">
      <c r="E656" s="1"/>
      <c r="G656" s="1"/>
    </row>
    <row r="657" spans="5:7" x14ac:dyDescent="0.3">
      <c r="E657" s="1"/>
      <c r="G657" s="1"/>
    </row>
    <row r="658" spans="5:7" x14ac:dyDescent="0.3">
      <c r="E658" s="1"/>
      <c r="G658" s="1"/>
    </row>
    <row r="659" spans="5:7" x14ac:dyDescent="0.3">
      <c r="E659" s="1"/>
      <c r="G659" s="1"/>
    </row>
    <row r="660" spans="5:7" x14ac:dyDescent="0.3">
      <c r="E660" s="1"/>
      <c r="G660" s="1"/>
    </row>
    <row r="661" spans="5:7" x14ac:dyDescent="0.3">
      <c r="E661" s="1"/>
      <c r="G661" s="1"/>
    </row>
    <row r="662" spans="5:7" x14ac:dyDescent="0.3">
      <c r="E662" s="1"/>
      <c r="G662" s="1"/>
    </row>
    <row r="663" spans="5:7" x14ac:dyDescent="0.3">
      <c r="E663" s="1"/>
      <c r="G663" s="1"/>
    </row>
    <row r="664" spans="5:7" x14ac:dyDescent="0.3">
      <c r="E664" s="1"/>
      <c r="G664" s="1"/>
    </row>
    <row r="665" spans="5:7" x14ac:dyDescent="0.3">
      <c r="E665" s="1"/>
      <c r="G665" s="1"/>
    </row>
    <row r="666" spans="5:7" x14ac:dyDescent="0.3">
      <c r="E666" s="1"/>
      <c r="G666" s="1"/>
    </row>
    <row r="667" spans="5:7" x14ac:dyDescent="0.3">
      <c r="E667" s="1"/>
      <c r="G667" s="1"/>
    </row>
    <row r="668" spans="5:7" x14ac:dyDescent="0.3">
      <c r="E668" s="1"/>
      <c r="G668" s="1"/>
    </row>
    <row r="669" spans="5:7" x14ac:dyDescent="0.3">
      <c r="E669" s="1"/>
      <c r="G669" s="1"/>
    </row>
    <row r="670" spans="5:7" x14ac:dyDescent="0.3">
      <c r="E670" s="1"/>
      <c r="G670" s="1"/>
    </row>
    <row r="671" spans="5:7" x14ac:dyDescent="0.3">
      <c r="E671" s="1"/>
      <c r="G671" s="1"/>
    </row>
    <row r="672" spans="5:7" x14ac:dyDescent="0.3">
      <c r="E672" s="1"/>
      <c r="G672" s="1"/>
    </row>
    <row r="673" spans="5:7" x14ac:dyDescent="0.3">
      <c r="E673" s="1"/>
      <c r="G673" s="1"/>
    </row>
    <row r="674" spans="5:7" x14ac:dyDescent="0.3">
      <c r="E674" s="1"/>
      <c r="G674" s="1"/>
    </row>
    <row r="675" spans="5:7" x14ac:dyDescent="0.3">
      <c r="E675" s="1"/>
      <c r="G675" s="1"/>
    </row>
    <row r="676" spans="5:7" x14ac:dyDescent="0.3">
      <c r="E676" s="1"/>
      <c r="G676" s="1"/>
    </row>
    <row r="677" spans="5:7" x14ac:dyDescent="0.3">
      <c r="E677" s="1"/>
      <c r="G677" s="1"/>
    </row>
    <row r="678" spans="5:7" x14ac:dyDescent="0.3">
      <c r="E678" s="1"/>
      <c r="G678" s="1"/>
    </row>
    <row r="679" spans="5:7" x14ac:dyDescent="0.3">
      <c r="E679" s="1"/>
      <c r="G679" s="1"/>
    </row>
    <row r="680" spans="5:7" x14ac:dyDescent="0.3">
      <c r="E680" s="1"/>
      <c r="G680" s="1"/>
    </row>
    <row r="681" spans="5:7" x14ac:dyDescent="0.3">
      <c r="E681" s="1"/>
      <c r="G681" s="1"/>
    </row>
    <row r="682" spans="5:7" x14ac:dyDescent="0.3">
      <c r="E682" s="1"/>
      <c r="G682" s="1"/>
    </row>
    <row r="683" spans="5:7" x14ac:dyDescent="0.3">
      <c r="E683" s="1"/>
      <c r="G683" s="1"/>
    </row>
    <row r="684" spans="5:7" x14ac:dyDescent="0.3">
      <c r="E684" s="1"/>
      <c r="G684" s="1"/>
    </row>
    <row r="685" spans="5:7" x14ac:dyDescent="0.3">
      <c r="E685" s="1"/>
      <c r="G685" s="1"/>
    </row>
    <row r="686" spans="5:7" x14ac:dyDescent="0.3">
      <c r="E686" s="1"/>
      <c r="G686" s="1"/>
    </row>
    <row r="687" spans="5:7" x14ac:dyDescent="0.3">
      <c r="E687" s="1"/>
      <c r="G687" s="1"/>
    </row>
    <row r="688" spans="5:7" x14ac:dyDescent="0.3">
      <c r="E688" s="1"/>
      <c r="G688" s="1"/>
    </row>
    <row r="689" spans="5:7" x14ac:dyDescent="0.3">
      <c r="E689" s="1"/>
      <c r="G689" s="1"/>
    </row>
    <row r="690" spans="5:7" x14ac:dyDescent="0.3">
      <c r="E690" s="1"/>
      <c r="G690" s="1"/>
    </row>
    <row r="691" spans="5:7" x14ac:dyDescent="0.3">
      <c r="E691" s="1"/>
      <c r="G691" s="1"/>
    </row>
    <row r="692" spans="5:7" x14ac:dyDescent="0.3">
      <c r="E692" s="1"/>
      <c r="G692" s="1"/>
    </row>
    <row r="693" spans="5:7" x14ac:dyDescent="0.3">
      <c r="E693" s="1"/>
      <c r="G693" s="1"/>
    </row>
    <row r="694" spans="5:7" x14ac:dyDescent="0.3">
      <c r="E694" s="1"/>
      <c r="G694" s="1"/>
    </row>
    <row r="695" spans="5:7" x14ac:dyDescent="0.3">
      <c r="E695" s="1"/>
      <c r="G695" s="1"/>
    </row>
    <row r="696" spans="5:7" x14ac:dyDescent="0.3">
      <c r="E696" s="1"/>
      <c r="G696" s="1"/>
    </row>
    <row r="697" spans="5:7" x14ac:dyDescent="0.3">
      <c r="E697" s="1"/>
      <c r="G697" s="1"/>
    </row>
    <row r="698" spans="5:7" x14ac:dyDescent="0.3">
      <c r="E698" s="1"/>
      <c r="G698" s="1"/>
    </row>
    <row r="699" spans="5:7" x14ac:dyDescent="0.3">
      <c r="E699" s="1"/>
      <c r="G699" s="1"/>
    </row>
    <row r="700" spans="5:7" x14ac:dyDescent="0.3">
      <c r="E700" s="1"/>
      <c r="G700" s="1"/>
    </row>
    <row r="701" spans="5:7" x14ac:dyDescent="0.3">
      <c r="E701" s="1"/>
      <c r="G701" s="1"/>
    </row>
    <row r="702" spans="5:7" x14ac:dyDescent="0.3">
      <c r="E702" s="1"/>
      <c r="G702" s="1"/>
    </row>
    <row r="703" spans="5:7" x14ac:dyDescent="0.3">
      <c r="E703" s="1"/>
      <c r="G703" s="1"/>
    </row>
    <row r="704" spans="5:7" x14ac:dyDescent="0.3">
      <c r="E704" s="1"/>
      <c r="G704" s="1"/>
    </row>
    <row r="705" spans="5:7" x14ac:dyDescent="0.3">
      <c r="E705" s="1"/>
      <c r="G705" s="1"/>
    </row>
    <row r="706" spans="5:7" x14ac:dyDescent="0.3">
      <c r="E706" s="1"/>
      <c r="G706" s="1"/>
    </row>
    <row r="707" spans="5:7" x14ac:dyDescent="0.3">
      <c r="E707" s="1"/>
      <c r="G707" s="1"/>
    </row>
    <row r="708" spans="5:7" x14ac:dyDescent="0.3">
      <c r="E708" s="1"/>
      <c r="G708" s="1"/>
    </row>
    <row r="709" spans="5:7" x14ac:dyDescent="0.3">
      <c r="E709" s="1"/>
      <c r="G709" s="1"/>
    </row>
    <row r="710" spans="5:7" x14ac:dyDescent="0.3">
      <c r="E710" s="1"/>
      <c r="G710" s="1"/>
    </row>
    <row r="711" spans="5:7" x14ac:dyDescent="0.3">
      <c r="E711" s="1"/>
      <c r="G711" s="1"/>
    </row>
    <row r="712" spans="5:7" x14ac:dyDescent="0.3">
      <c r="E712" s="1"/>
      <c r="G712" s="1"/>
    </row>
    <row r="713" spans="5:7" x14ac:dyDescent="0.3">
      <c r="E713" s="1"/>
      <c r="G713" s="1"/>
    </row>
    <row r="714" spans="5:7" x14ac:dyDescent="0.3">
      <c r="E714" s="1"/>
      <c r="G714" s="1"/>
    </row>
    <row r="715" spans="5:7" x14ac:dyDescent="0.3">
      <c r="E715" s="1"/>
      <c r="G715" s="1"/>
    </row>
    <row r="716" spans="5:7" x14ac:dyDescent="0.3">
      <c r="E716" s="1"/>
      <c r="G716" s="1"/>
    </row>
    <row r="717" spans="5:7" x14ac:dyDescent="0.3">
      <c r="E717" s="1"/>
      <c r="G717" s="1"/>
    </row>
    <row r="718" spans="5:7" x14ac:dyDescent="0.3">
      <c r="E718" s="1"/>
      <c r="G718" s="1"/>
    </row>
    <row r="719" spans="5:7" x14ac:dyDescent="0.3">
      <c r="E719" s="1"/>
      <c r="G719" s="1"/>
    </row>
    <row r="720" spans="5:7" x14ac:dyDescent="0.3">
      <c r="E720" s="1"/>
      <c r="G720" s="1"/>
    </row>
    <row r="721" spans="5:7" x14ac:dyDescent="0.3">
      <c r="E721" s="1"/>
      <c r="G721" s="1"/>
    </row>
    <row r="722" spans="5:7" x14ac:dyDescent="0.3">
      <c r="E722" s="1"/>
      <c r="G722" s="1"/>
    </row>
    <row r="723" spans="5:7" x14ac:dyDescent="0.3">
      <c r="E723" s="1"/>
      <c r="G723" s="1"/>
    </row>
    <row r="724" spans="5:7" x14ac:dyDescent="0.3">
      <c r="E724" s="1"/>
      <c r="G724" s="1"/>
    </row>
    <row r="725" spans="5:7" x14ac:dyDescent="0.3">
      <c r="E725" s="1"/>
      <c r="G725" s="1"/>
    </row>
    <row r="726" spans="5:7" x14ac:dyDescent="0.3">
      <c r="E726" s="1"/>
      <c r="G726" s="1"/>
    </row>
    <row r="727" spans="5:7" x14ac:dyDescent="0.3">
      <c r="E727" s="1"/>
      <c r="G727" s="1"/>
    </row>
    <row r="728" spans="5:7" x14ac:dyDescent="0.3">
      <c r="E728" s="1"/>
      <c r="G728" s="1"/>
    </row>
    <row r="729" spans="5:7" x14ac:dyDescent="0.3">
      <c r="E729" s="1"/>
      <c r="G729" s="1"/>
    </row>
    <row r="730" spans="5:7" x14ac:dyDescent="0.3">
      <c r="E730" s="1"/>
      <c r="G730" s="1"/>
    </row>
    <row r="731" spans="5:7" x14ac:dyDescent="0.3">
      <c r="E731" s="1"/>
      <c r="G731" s="1"/>
    </row>
    <row r="732" spans="5:7" x14ac:dyDescent="0.3">
      <c r="E732" s="1"/>
      <c r="G732" s="1"/>
    </row>
    <row r="733" spans="5:7" x14ac:dyDescent="0.3">
      <c r="E733" s="1"/>
      <c r="G733" s="1"/>
    </row>
    <row r="734" spans="5:7" x14ac:dyDescent="0.3">
      <c r="E734" s="1"/>
      <c r="G734" s="1"/>
    </row>
    <row r="735" spans="5:7" x14ac:dyDescent="0.3">
      <c r="E735" s="1"/>
      <c r="G735" s="1"/>
    </row>
    <row r="736" spans="5:7" x14ac:dyDescent="0.3">
      <c r="E736" s="1"/>
      <c r="G736" s="1"/>
    </row>
    <row r="737" spans="5:7" x14ac:dyDescent="0.3">
      <c r="E737" s="1"/>
      <c r="G737" s="1"/>
    </row>
    <row r="738" spans="5:7" x14ac:dyDescent="0.3">
      <c r="E738" s="1"/>
      <c r="G738" s="1"/>
    </row>
    <row r="739" spans="5:7" x14ac:dyDescent="0.3">
      <c r="E739" s="1"/>
      <c r="G739" s="1"/>
    </row>
    <row r="740" spans="5:7" x14ac:dyDescent="0.3">
      <c r="E740" s="1"/>
      <c r="G740" s="1"/>
    </row>
    <row r="741" spans="5:7" x14ac:dyDescent="0.3">
      <c r="E741" s="1"/>
      <c r="G741" s="1"/>
    </row>
    <row r="742" spans="5:7" x14ac:dyDescent="0.3">
      <c r="E742" s="1"/>
      <c r="G742" s="1"/>
    </row>
    <row r="743" spans="5:7" x14ac:dyDescent="0.3">
      <c r="E743" s="1"/>
      <c r="G743" s="1"/>
    </row>
    <row r="744" spans="5:7" x14ac:dyDescent="0.3">
      <c r="E744" s="1"/>
      <c r="G744" s="1"/>
    </row>
    <row r="745" spans="5:7" x14ac:dyDescent="0.3">
      <c r="E745" s="1"/>
      <c r="G745" s="1"/>
    </row>
    <row r="746" spans="5:7" x14ac:dyDescent="0.3">
      <c r="E746" s="1"/>
      <c r="G746" s="1"/>
    </row>
    <row r="747" spans="5:7" x14ac:dyDescent="0.3">
      <c r="E747" s="1"/>
      <c r="G747" s="1"/>
    </row>
    <row r="748" spans="5:7" x14ac:dyDescent="0.3">
      <c r="E748" s="1"/>
      <c r="G748" s="1"/>
    </row>
    <row r="749" spans="5:7" x14ac:dyDescent="0.3">
      <c r="E749" s="1"/>
      <c r="G749" s="1"/>
    </row>
    <row r="750" spans="5:7" x14ac:dyDescent="0.3">
      <c r="E750" s="1"/>
      <c r="G750" s="1"/>
    </row>
    <row r="751" spans="5:7" x14ac:dyDescent="0.3">
      <c r="E751" s="1"/>
      <c r="G751" s="1"/>
    </row>
    <row r="752" spans="5:7" x14ac:dyDescent="0.3">
      <c r="E752" s="1"/>
      <c r="G752" s="1"/>
    </row>
    <row r="753" spans="5:7" x14ac:dyDescent="0.3">
      <c r="E753" s="1"/>
      <c r="G753" s="1"/>
    </row>
    <row r="754" spans="5:7" x14ac:dyDescent="0.3">
      <c r="E754" s="1"/>
      <c r="G754" s="1"/>
    </row>
    <row r="755" spans="5:7" x14ac:dyDescent="0.3">
      <c r="E755" s="1"/>
      <c r="G755" s="1"/>
    </row>
    <row r="756" spans="5:7" x14ac:dyDescent="0.3">
      <c r="E756" s="1"/>
      <c r="G756" s="1"/>
    </row>
    <row r="757" spans="5:7" x14ac:dyDescent="0.3">
      <c r="E757" s="1"/>
      <c r="G757" s="1"/>
    </row>
    <row r="758" spans="5:7" x14ac:dyDescent="0.3">
      <c r="E758" s="1"/>
      <c r="G758" s="1"/>
    </row>
    <row r="759" spans="5:7" x14ac:dyDescent="0.3">
      <c r="E759" s="1"/>
      <c r="G759" s="1"/>
    </row>
    <row r="760" spans="5:7" x14ac:dyDescent="0.3">
      <c r="E760" s="1"/>
      <c r="G760" s="1"/>
    </row>
    <row r="761" spans="5:7" x14ac:dyDescent="0.3">
      <c r="E761" s="1"/>
      <c r="G761" s="1"/>
    </row>
    <row r="762" spans="5:7" x14ac:dyDescent="0.3">
      <c r="E762" s="1"/>
      <c r="G762" s="1"/>
    </row>
    <row r="763" spans="5:7" x14ac:dyDescent="0.3">
      <c r="E763" s="1"/>
      <c r="G763" s="1"/>
    </row>
    <row r="764" spans="5:7" x14ac:dyDescent="0.3">
      <c r="E764" s="1"/>
      <c r="G764" s="1"/>
    </row>
    <row r="765" spans="5:7" x14ac:dyDescent="0.3">
      <c r="E765" s="1"/>
      <c r="G765" s="1"/>
    </row>
    <row r="766" spans="5:7" x14ac:dyDescent="0.3">
      <c r="E766" s="1"/>
      <c r="G766" s="1"/>
    </row>
    <row r="767" spans="5:7" x14ac:dyDescent="0.3">
      <c r="E767" s="1"/>
      <c r="G767" s="1"/>
    </row>
    <row r="768" spans="5:7" x14ac:dyDescent="0.3">
      <c r="E768" s="1"/>
      <c r="G768" s="1"/>
    </row>
    <row r="769" spans="5:7" x14ac:dyDescent="0.3">
      <c r="E769" s="1"/>
      <c r="G769" s="1"/>
    </row>
    <row r="770" spans="5:7" x14ac:dyDescent="0.3">
      <c r="E770" s="1"/>
      <c r="G770" s="1"/>
    </row>
    <row r="771" spans="5:7" x14ac:dyDescent="0.3">
      <c r="E771" s="1"/>
      <c r="G771" s="1"/>
    </row>
    <row r="772" spans="5:7" x14ac:dyDescent="0.3">
      <c r="E772" s="1"/>
      <c r="G772" s="1"/>
    </row>
    <row r="773" spans="5:7" x14ac:dyDescent="0.3">
      <c r="E773" s="1"/>
      <c r="G773" s="1"/>
    </row>
    <row r="774" spans="5:7" x14ac:dyDescent="0.3">
      <c r="E774" s="1"/>
      <c r="G774" s="1"/>
    </row>
    <row r="775" spans="5:7" x14ac:dyDescent="0.3">
      <c r="E775" s="1"/>
      <c r="G775" s="1"/>
    </row>
    <row r="776" spans="5:7" x14ac:dyDescent="0.3">
      <c r="E776" s="1"/>
      <c r="G776" s="1"/>
    </row>
    <row r="777" spans="5:7" x14ac:dyDescent="0.3">
      <c r="E777" s="1"/>
      <c r="G777" s="1"/>
    </row>
    <row r="778" spans="5:7" x14ac:dyDescent="0.3">
      <c r="E778" s="1"/>
      <c r="G778" s="1"/>
    </row>
    <row r="779" spans="5:7" x14ac:dyDescent="0.3">
      <c r="E779" s="1"/>
      <c r="G779" s="1"/>
    </row>
    <row r="780" spans="5:7" x14ac:dyDescent="0.3">
      <c r="E780" s="1"/>
      <c r="G780" s="1"/>
    </row>
    <row r="781" spans="5:7" x14ac:dyDescent="0.3">
      <c r="E781" s="1"/>
      <c r="G781" s="1"/>
    </row>
    <row r="782" spans="5:7" x14ac:dyDescent="0.3">
      <c r="E782" s="1"/>
      <c r="G782" s="1"/>
    </row>
    <row r="783" spans="5:7" x14ac:dyDescent="0.3">
      <c r="E783" s="1"/>
      <c r="G783" s="1"/>
    </row>
    <row r="784" spans="5:7" x14ac:dyDescent="0.3">
      <c r="E784" s="1"/>
      <c r="G784" s="1"/>
    </row>
    <row r="785" spans="5:7" x14ac:dyDescent="0.3">
      <c r="E785" s="1"/>
      <c r="G785" s="1"/>
    </row>
    <row r="786" spans="5:7" x14ac:dyDescent="0.3">
      <c r="E786" s="1"/>
      <c r="G786" s="1"/>
    </row>
    <row r="787" spans="5:7" x14ac:dyDescent="0.3">
      <c r="E787" s="1"/>
      <c r="G787" s="1"/>
    </row>
    <row r="788" spans="5:7" x14ac:dyDescent="0.3">
      <c r="E788" s="1"/>
      <c r="G788" s="1"/>
    </row>
    <row r="789" spans="5:7" x14ac:dyDescent="0.3">
      <c r="E789" s="1"/>
      <c r="G789" s="1"/>
    </row>
    <row r="790" spans="5:7" x14ac:dyDescent="0.3">
      <c r="E790" s="1"/>
      <c r="G790" s="1"/>
    </row>
    <row r="791" spans="5:7" x14ac:dyDescent="0.3">
      <c r="E791" s="1"/>
      <c r="G791" s="1"/>
    </row>
    <row r="792" spans="5:7" x14ac:dyDescent="0.3">
      <c r="E792" s="1"/>
      <c r="G792" s="1"/>
    </row>
    <row r="793" spans="5:7" x14ac:dyDescent="0.3">
      <c r="E793" s="1"/>
      <c r="G793" s="1"/>
    </row>
    <row r="794" spans="5:7" x14ac:dyDescent="0.3">
      <c r="E794" s="1"/>
      <c r="G794" s="1"/>
    </row>
    <row r="795" spans="5:7" x14ac:dyDescent="0.3">
      <c r="E795" s="1"/>
      <c r="G795" s="1"/>
    </row>
    <row r="796" spans="5:7" x14ac:dyDescent="0.3">
      <c r="E796" s="1"/>
      <c r="G796" s="1"/>
    </row>
    <row r="797" spans="5:7" x14ac:dyDescent="0.3">
      <c r="E797" s="1"/>
      <c r="G797" s="1"/>
    </row>
    <row r="798" spans="5:7" x14ac:dyDescent="0.3">
      <c r="E798" s="1"/>
      <c r="G798" s="1"/>
    </row>
    <row r="799" spans="5:7" x14ac:dyDescent="0.3">
      <c r="E799" s="1"/>
      <c r="G799" s="1"/>
    </row>
    <row r="800" spans="5:7" x14ac:dyDescent="0.3">
      <c r="E800" s="1"/>
      <c r="G800" s="1"/>
    </row>
    <row r="801" spans="5:7" x14ac:dyDescent="0.3">
      <c r="E801" s="1"/>
      <c r="G801" s="1"/>
    </row>
    <row r="802" spans="5:7" x14ac:dyDescent="0.3">
      <c r="E802" s="1"/>
      <c r="G802" s="1"/>
    </row>
    <row r="803" spans="5:7" x14ac:dyDescent="0.3">
      <c r="E803" s="1"/>
      <c r="G803" s="1"/>
    </row>
    <row r="804" spans="5:7" x14ac:dyDescent="0.3">
      <c r="E804" s="1"/>
      <c r="G804" s="1"/>
    </row>
    <row r="805" spans="5:7" x14ac:dyDescent="0.3">
      <c r="E805" s="1"/>
      <c r="G805" s="1"/>
    </row>
    <row r="806" spans="5:7" x14ac:dyDescent="0.3">
      <c r="E806" s="1"/>
      <c r="G806" s="1"/>
    </row>
    <row r="807" spans="5:7" x14ac:dyDescent="0.3">
      <c r="E807" s="1"/>
      <c r="G807" s="1"/>
    </row>
    <row r="808" spans="5:7" x14ac:dyDescent="0.3">
      <c r="E808" s="1"/>
      <c r="G808" s="1"/>
    </row>
    <row r="809" spans="5:7" x14ac:dyDescent="0.3">
      <c r="E809" s="1"/>
      <c r="G809" s="1"/>
    </row>
    <row r="810" spans="5:7" x14ac:dyDescent="0.3">
      <c r="E810" s="1"/>
      <c r="G810" s="1"/>
    </row>
    <row r="811" spans="5:7" x14ac:dyDescent="0.3">
      <c r="E811" s="1"/>
      <c r="G811" s="1"/>
    </row>
    <row r="812" spans="5:7" x14ac:dyDescent="0.3">
      <c r="E812" s="1"/>
      <c r="G812" s="1"/>
    </row>
    <row r="813" spans="5:7" x14ac:dyDescent="0.3">
      <c r="E813" s="1"/>
      <c r="G813" s="1"/>
    </row>
    <row r="814" spans="5:7" x14ac:dyDescent="0.3">
      <c r="E814" s="1"/>
      <c r="G814" s="1"/>
    </row>
    <row r="815" spans="5:7" x14ac:dyDescent="0.3">
      <c r="E815" s="1"/>
      <c r="G815" s="1"/>
    </row>
    <row r="816" spans="5:7" x14ac:dyDescent="0.3">
      <c r="E816" s="1"/>
      <c r="G816" s="1"/>
    </row>
    <row r="817" spans="5:7" x14ac:dyDescent="0.3">
      <c r="E817" s="1"/>
      <c r="G817" s="1"/>
    </row>
    <row r="818" spans="5:7" x14ac:dyDescent="0.3">
      <c r="E818" s="1"/>
      <c r="G818" s="1"/>
    </row>
    <row r="819" spans="5:7" x14ac:dyDescent="0.3">
      <c r="E819" s="1"/>
      <c r="G819" s="1"/>
    </row>
    <row r="820" spans="5:7" x14ac:dyDescent="0.3">
      <c r="E820" s="1"/>
      <c r="G820" s="1"/>
    </row>
    <row r="821" spans="5:7" x14ac:dyDescent="0.3">
      <c r="E821" s="1"/>
      <c r="G821" s="1"/>
    </row>
    <row r="822" spans="5:7" x14ac:dyDescent="0.3">
      <c r="E822" s="1"/>
      <c r="G822" s="1"/>
    </row>
    <row r="823" spans="5:7" x14ac:dyDescent="0.3">
      <c r="E823" s="1"/>
      <c r="G823" s="1"/>
    </row>
    <row r="824" spans="5:7" x14ac:dyDescent="0.3">
      <c r="E824" s="1"/>
      <c r="G824" s="1"/>
    </row>
    <row r="825" spans="5:7" x14ac:dyDescent="0.3">
      <c r="E825" s="1"/>
      <c r="G825" s="1"/>
    </row>
    <row r="826" spans="5:7" x14ac:dyDescent="0.3">
      <c r="E826" s="1"/>
      <c r="G826" s="1"/>
    </row>
    <row r="827" spans="5:7" x14ac:dyDescent="0.3">
      <c r="E827" s="1"/>
      <c r="G827" s="1"/>
    </row>
    <row r="828" spans="5:7" x14ac:dyDescent="0.3">
      <c r="E828" s="1"/>
      <c r="G828" s="1"/>
    </row>
    <row r="829" spans="5:7" x14ac:dyDescent="0.3">
      <c r="E829" s="1"/>
      <c r="G829" s="1"/>
    </row>
    <row r="830" spans="5:7" x14ac:dyDescent="0.3">
      <c r="E830" s="1"/>
      <c r="G830" s="1"/>
    </row>
    <row r="831" spans="5:7" x14ac:dyDescent="0.3">
      <c r="E831" s="1"/>
      <c r="G831" s="1"/>
    </row>
    <row r="832" spans="5:7" x14ac:dyDescent="0.3">
      <c r="E832" s="1"/>
      <c r="G832" s="1"/>
    </row>
    <row r="833" spans="5:7" x14ac:dyDescent="0.3">
      <c r="E833" s="1"/>
      <c r="G833" s="1"/>
    </row>
    <row r="834" spans="5:7" x14ac:dyDescent="0.3">
      <c r="E834" s="1"/>
      <c r="G834" s="1"/>
    </row>
    <row r="835" spans="5:7" x14ac:dyDescent="0.3">
      <c r="E835" s="1"/>
      <c r="G835" s="1"/>
    </row>
    <row r="836" spans="5:7" x14ac:dyDescent="0.3">
      <c r="E836" s="1"/>
      <c r="G836" s="1"/>
    </row>
    <row r="837" spans="5:7" x14ac:dyDescent="0.3">
      <c r="E837" s="1"/>
      <c r="G837" s="1"/>
    </row>
    <row r="838" spans="5:7" x14ac:dyDescent="0.3">
      <c r="E838" s="1"/>
      <c r="G838" s="1"/>
    </row>
    <row r="839" spans="5:7" x14ac:dyDescent="0.3">
      <c r="E839" s="1"/>
      <c r="G839" s="1"/>
    </row>
    <row r="840" spans="5:7" x14ac:dyDescent="0.3">
      <c r="E840" s="1"/>
      <c r="G840" s="1"/>
    </row>
    <row r="841" spans="5:7" x14ac:dyDescent="0.3">
      <c r="E841" s="1"/>
      <c r="G841" s="1"/>
    </row>
    <row r="842" spans="5:7" x14ac:dyDescent="0.3">
      <c r="E842" s="1"/>
      <c r="G842" s="1"/>
    </row>
    <row r="843" spans="5:7" x14ac:dyDescent="0.3">
      <c r="E843" s="1"/>
      <c r="G843" s="1"/>
    </row>
    <row r="844" spans="5:7" x14ac:dyDescent="0.3">
      <c r="E844" s="1"/>
      <c r="G844" s="1"/>
    </row>
    <row r="845" spans="5:7" x14ac:dyDescent="0.3">
      <c r="E845" s="1"/>
      <c r="G845" s="1"/>
    </row>
    <row r="846" spans="5:7" x14ac:dyDescent="0.3">
      <c r="E846" s="1"/>
      <c r="G846" s="1"/>
    </row>
    <row r="847" spans="5:7" x14ac:dyDescent="0.3">
      <c r="E847" s="1"/>
      <c r="G847" s="1"/>
    </row>
    <row r="848" spans="5:7" x14ac:dyDescent="0.3">
      <c r="E848" s="1"/>
      <c r="G848" s="1"/>
    </row>
    <row r="849" spans="5:7" x14ac:dyDescent="0.3">
      <c r="E849" s="1"/>
      <c r="G849" s="1"/>
    </row>
    <row r="850" spans="5:7" x14ac:dyDescent="0.3">
      <c r="E850" s="1"/>
      <c r="G850" s="1"/>
    </row>
    <row r="851" spans="5:7" x14ac:dyDescent="0.3">
      <c r="E851" s="1"/>
      <c r="G851" s="1"/>
    </row>
    <row r="852" spans="5:7" x14ac:dyDescent="0.3">
      <c r="E852" s="1"/>
      <c r="G852" s="1"/>
    </row>
    <row r="853" spans="5:7" x14ac:dyDescent="0.3">
      <c r="E853" s="1"/>
      <c r="G853" s="1"/>
    </row>
    <row r="854" spans="5:7" x14ac:dyDescent="0.3">
      <c r="E854" s="1"/>
      <c r="G854" s="1"/>
    </row>
    <row r="855" spans="5:7" x14ac:dyDescent="0.3">
      <c r="E855" s="1"/>
      <c r="G855" s="1"/>
    </row>
    <row r="856" spans="5:7" x14ac:dyDescent="0.3">
      <c r="E856" s="1"/>
      <c r="G856" s="1"/>
    </row>
    <row r="857" spans="5:7" x14ac:dyDescent="0.3">
      <c r="E857" s="1"/>
      <c r="G857" s="1"/>
    </row>
    <row r="858" spans="5:7" x14ac:dyDescent="0.3">
      <c r="E858" s="1"/>
      <c r="G858" s="1"/>
    </row>
    <row r="859" spans="5:7" x14ac:dyDescent="0.3">
      <c r="E859" s="1"/>
      <c r="G859" s="1"/>
    </row>
    <row r="860" spans="5:7" x14ac:dyDescent="0.3">
      <c r="E860" s="1"/>
      <c r="G860" s="1"/>
    </row>
    <row r="861" spans="5:7" x14ac:dyDescent="0.3">
      <c r="E861" s="1"/>
      <c r="G861" s="1"/>
    </row>
    <row r="862" spans="5:7" x14ac:dyDescent="0.3">
      <c r="E862" s="1"/>
      <c r="G862" s="1"/>
    </row>
    <row r="863" spans="5:7" x14ac:dyDescent="0.3">
      <c r="E863" s="1"/>
      <c r="G863" s="1"/>
    </row>
    <row r="864" spans="5:7" x14ac:dyDescent="0.3">
      <c r="E864" s="1"/>
      <c r="G864" s="1"/>
    </row>
    <row r="865" spans="5:7" x14ac:dyDescent="0.3">
      <c r="E865" s="1"/>
      <c r="G865" s="1"/>
    </row>
    <row r="866" spans="5:7" x14ac:dyDescent="0.3">
      <c r="E866" s="1"/>
      <c r="G866" s="1"/>
    </row>
    <row r="867" spans="5:7" x14ac:dyDescent="0.3">
      <c r="E867" s="1"/>
      <c r="G867" s="1"/>
    </row>
    <row r="868" spans="5:7" x14ac:dyDescent="0.3">
      <c r="E868" s="1"/>
      <c r="G868" s="1"/>
    </row>
    <row r="869" spans="5:7" x14ac:dyDescent="0.3">
      <c r="E869" s="1"/>
      <c r="G869" s="1"/>
    </row>
    <row r="870" spans="5:7" x14ac:dyDescent="0.3">
      <c r="E870" s="1"/>
      <c r="G870" s="1"/>
    </row>
    <row r="871" spans="5:7" x14ac:dyDescent="0.3">
      <c r="E871" s="1"/>
      <c r="G871" s="1"/>
    </row>
    <row r="872" spans="5:7" x14ac:dyDescent="0.3">
      <c r="E872" s="1"/>
      <c r="G872" s="1"/>
    </row>
    <row r="873" spans="5:7" x14ac:dyDescent="0.3">
      <c r="E873" s="1"/>
      <c r="G873" s="1"/>
    </row>
    <row r="874" spans="5:7" x14ac:dyDescent="0.3">
      <c r="E874" s="1"/>
      <c r="G874" s="1"/>
    </row>
    <row r="875" spans="5:7" x14ac:dyDescent="0.3">
      <c r="E875" s="1"/>
      <c r="G875" s="1"/>
    </row>
    <row r="876" spans="5:7" x14ac:dyDescent="0.3">
      <c r="E876" s="1"/>
      <c r="G876" s="1"/>
    </row>
    <row r="877" spans="5:7" x14ac:dyDescent="0.3">
      <c r="E877" s="1"/>
      <c r="G877" s="1"/>
    </row>
    <row r="878" spans="5:7" x14ac:dyDescent="0.3">
      <c r="E878" s="1"/>
      <c r="G878" s="1"/>
    </row>
    <row r="879" spans="5:7" x14ac:dyDescent="0.3">
      <c r="E879" s="1"/>
      <c r="G879" s="1"/>
    </row>
    <row r="880" spans="5:7" x14ac:dyDescent="0.3">
      <c r="E880" s="1"/>
      <c r="G880" s="1"/>
    </row>
    <row r="881" spans="5:7" x14ac:dyDescent="0.3">
      <c r="E881" s="1"/>
      <c r="G881" s="1"/>
    </row>
    <row r="882" spans="5:7" x14ac:dyDescent="0.3">
      <c r="E882" s="1"/>
      <c r="G882" s="1"/>
    </row>
    <row r="883" spans="5:7" x14ac:dyDescent="0.3">
      <c r="E883" s="1"/>
      <c r="G883" s="1"/>
    </row>
    <row r="884" spans="5:7" x14ac:dyDescent="0.3">
      <c r="E884" s="1"/>
      <c r="G884" s="1"/>
    </row>
    <row r="885" spans="5:7" x14ac:dyDescent="0.3">
      <c r="E885" s="1"/>
      <c r="G885" s="1"/>
    </row>
    <row r="886" spans="5:7" x14ac:dyDescent="0.3">
      <c r="E886" s="1"/>
      <c r="G886" s="1"/>
    </row>
    <row r="887" spans="5:7" x14ac:dyDescent="0.3">
      <c r="E887" s="1"/>
      <c r="G887" s="1"/>
    </row>
    <row r="888" spans="5:7" x14ac:dyDescent="0.3">
      <c r="E888" s="1"/>
      <c r="G888" s="1"/>
    </row>
    <row r="889" spans="5:7" x14ac:dyDescent="0.3">
      <c r="E889" s="1"/>
      <c r="G889" s="1"/>
    </row>
    <row r="890" spans="5:7" x14ac:dyDescent="0.3">
      <c r="E890" s="1"/>
      <c r="G890" s="1"/>
    </row>
    <row r="891" spans="5:7" x14ac:dyDescent="0.3">
      <c r="E891" s="1"/>
      <c r="G891" s="1"/>
    </row>
    <row r="892" spans="5:7" x14ac:dyDescent="0.3">
      <c r="E892" s="1"/>
      <c r="G892" s="1"/>
    </row>
    <row r="893" spans="5:7" x14ac:dyDescent="0.3">
      <c r="E893" s="1"/>
      <c r="G893" s="1"/>
    </row>
    <row r="894" spans="5:7" x14ac:dyDescent="0.3">
      <c r="E894" s="1"/>
      <c r="G894" s="1"/>
    </row>
    <row r="895" spans="5:7" x14ac:dyDescent="0.3">
      <c r="E895" s="1"/>
      <c r="G895" s="1"/>
    </row>
    <row r="896" spans="5:7" x14ac:dyDescent="0.3">
      <c r="E896" s="1"/>
      <c r="G896" s="1"/>
    </row>
    <row r="897" spans="5:7" x14ac:dyDescent="0.3">
      <c r="E897" s="1"/>
      <c r="G897" s="1"/>
    </row>
    <row r="898" spans="5:7" x14ac:dyDescent="0.3">
      <c r="E898" s="1"/>
      <c r="G898" s="1"/>
    </row>
    <row r="899" spans="5:7" x14ac:dyDescent="0.3">
      <c r="E899" s="1"/>
      <c r="G899" s="1"/>
    </row>
    <row r="900" spans="5:7" x14ac:dyDescent="0.3">
      <c r="E900" s="1"/>
      <c r="G900" s="1"/>
    </row>
    <row r="901" spans="5:7" x14ac:dyDescent="0.3">
      <c r="E901" s="1"/>
      <c r="G901" s="1"/>
    </row>
    <row r="902" spans="5:7" x14ac:dyDescent="0.3">
      <c r="E902" s="1"/>
      <c r="G902" s="1"/>
    </row>
    <row r="903" spans="5:7" x14ac:dyDescent="0.3">
      <c r="E903" s="1"/>
      <c r="G903" s="1"/>
    </row>
    <row r="904" spans="5:7" x14ac:dyDescent="0.3">
      <c r="E904" s="1"/>
      <c r="G904" s="1"/>
    </row>
    <row r="905" spans="5:7" x14ac:dyDescent="0.3">
      <c r="E905" s="1"/>
      <c r="G905" s="1"/>
    </row>
    <row r="906" spans="5:7" x14ac:dyDescent="0.3">
      <c r="E906" s="1"/>
      <c r="G906" s="1"/>
    </row>
    <row r="907" spans="5:7" x14ac:dyDescent="0.3">
      <c r="E907" s="1"/>
      <c r="G907" s="1"/>
    </row>
    <row r="908" spans="5:7" x14ac:dyDescent="0.3">
      <c r="E908" s="1"/>
      <c r="G908" s="1"/>
    </row>
    <row r="909" spans="5:7" x14ac:dyDescent="0.3">
      <c r="E909" s="1"/>
      <c r="G909" s="1"/>
    </row>
    <row r="910" spans="5:7" x14ac:dyDescent="0.3">
      <c r="E910" s="1"/>
      <c r="G910" s="1"/>
    </row>
    <row r="911" spans="5:7" x14ac:dyDescent="0.3">
      <c r="E911" s="1"/>
      <c r="G911" s="1"/>
    </row>
    <row r="912" spans="5:7" x14ac:dyDescent="0.3">
      <c r="E912" s="1"/>
      <c r="G912" s="1"/>
    </row>
    <row r="913" spans="5:7" x14ac:dyDescent="0.3">
      <c r="E913" s="1"/>
      <c r="G913" s="1"/>
    </row>
    <row r="914" spans="5:7" x14ac:dyDescent="0.3">
      <c r="E914" s="1"/>
      <c r="G914" s="1"/>
    </row>
    <row r="915" spans="5:7" x14ac:dyDescent="0.3">
      <c r="E915" s="1"/>
      <c r="G915" s="1"/>
    </row>
    <row r="916" spans="5:7" x14ac:dyDescent="0.3">
      <c r="E916" s="1"/>
      <c r="G916" s="1"/>
    </row>
    <row r="917" spans="5:7" x14ac:dyDescent="0.3">
      <c r="E917" s="1"/>
      <c r="G917" s="1"/>
    </row>
    <row r="918" spans="5:7" x14ac:dyDescent="0.3">
      <c r="E918" s="1"/>
      <c r="G918" s="1"/>
    </row>
    <row r="919" spans="5:7" x14ac:dyDescent="0.3">
      <c r="E919" s="1"/>
      <c r="G919" s="1"/>
    </row>
    <row r="920" spans="5:7" x14ac:dyDescent="0.3">
      <c r="E920" s="1"/>
      <c r="G920" s="1"/>
    </row>
    <row r="921" spans="5:7" x14ac:dyDescent="0.3">
      <c r="E921" s="1"/>
      <c r="G921" s="1"/>
    </row>
    <row r="922" spans="5:7" x14ac:dyDescent="0.3">
      <c r="E922" s="1"/>
      <c r="G922" s="1"/>
    </row>
    <row r="923" spans="5:7" x14ac:dyDescent="0.3">
      <c r="E923" s="1"/>
      <c r="G923" s="1"/>
    </row>
    <row r="924" spans="5:7" x14ac:dyDescent="0.3">
      <c r="E924" s="1"/>
      <c r="G924" s="1"/>
    </row>
    <row r="925" spans="5:7" x14ac:dyDescent="0.3">
      <c r="E925" s="1"/>
      <c r="G925" s="1"/>
    </row>
    <row r="926" spans="5:7" x14ac:dyDescent="0.3">
      <c r="E926" s="1"/>
      <c r="G926" s="1"/>
    </row>
    <row r="927" spans="5:7" x14ac:dyDescent="0.3">
      <c r="E927" s="1"/>
      <c r="G927" s="1"/>
    </row>
    <row r="928" spans="5:7" x14ac:dyDescent="0.3">
      <c r="E928" s="1"/>
      <c r="G928" s="1"/>
    </row>
    <row r="929" spans="5:7" x14ac:dyDescent="0.3">
      <c r="E929" s="1"/>
      <c r="G929" s="1"/>
    </row>
    <row r="930" spans="5:7" x14ac:dyDescent="0.3">
      <c r="E930" s="1"/>
      <c r="G930" s="1"/>
    </row>
    <row r="931" spans="5:7" x14ac:dyDescent="0.3">
      <c r="E931" s="1"/>
      <c r="G931" s="1"/>
    </row>
    <row r="932" spans="5:7" x14ac:dyDescent="0.3">
      <c r="E932" s="1"/>
      <c r="G932" s="1"/>
    </row>
    <row r="933" spans="5:7" x14ac:dyDescent="0.3">
      <c r="E933" s="1"/>
      <c r="G933" s="1"/>
    </row>
    <row r="934" spans="5:7" x14ac:dyDescent="0.3">
      <c r="E934" s="1"/>
      <c r="G934" s="1"/>
    </row>
    <row r="935" spans="5:7" x14ac:dyDescent="0.3">
      <c r="E935" s="1"/>
      <c r="G935" s="1"/>
    </row>
    <row r="936" spans="5:7" x14ac:dyDescent="0.3">
      <c r="E936" s="1"/>
      <c r="G936" s="1"/>
    </row>
    <row r="937" spans="5:7" x14ac:dyDescent="0.3">
      <c r="E937" s="1"/>
      <c r="G937" s="1"/>
    </row>
    <row r="938" spans="5:7" x14ac:dyDescent="0.3">
      <c r="E938" s="1"/>
      <c r="G938" s="1"/>
    </row>
    <row r="939" spans="5:7" x14ac:dyDescent="0.3">
      <c r="E939" s="1"/>
      <c r="G939" s="1"/>
    </row>
    <row r="940" spans="5:7" x14ac:dyDescent="0.3">
      <c r="E940" s="1"/>
      <c r="G940" s="1"/>
    </row>
    <row r="941" spans="5:7" x14ac:dyDescent="0.3">
      <c r="E941" s="1"/>
      <c r="G941" s="1"/>
    </row>
    <row r="942" spans="5:7" x14ac:dyDescent="0.3">
      <c r="E942" s="1"/>
      <c r="G942" s="1"/>
    </row>
    <row r="943" spans="5:7" x14ac:dyDescent="0.3">
      <c r="E943" s="1"/>
      <c r="G943" s="1"/>
    </row>
    <row r="944" spans="5:7" x14ac:dyDescent="0.3">
      <c r="E944" s="1"/>
      <c r="G944" s="1"/>
    </row>
    <row r="945" spans="5:7" x14ac:dyDescent="0.3">
      <c r="E945" s="1"/>
      <c r="G945" s="1"/>
    </row>
    <row r="946" spans="5:7" x14ac:dyDescent="0.3">
      <c r="E946" s="1"/>
      <c r="G946" s="1"/>
    </row>
    <row r="947" spans="5:7" x14ac:dyDescent="0.3">
      <c r="E947" s="1"/>
      <c r="G947" s="1"/>
    </row>
    <row r="948" spans="5:7" x14ac:dyDescent="0.3">
      <c r="E948" s="1"/>
      <c r="G948" s="1"/>
    </row>
    <row r="949" spans="5:7" x14ac:dyDescent="0.3">
      <c r="E949" s="1"/>
      <c r="G949" s="1"/>
    </row>
    <row r="950" spans="5:7" x14ac:dyDescent="0.3">
      <c r="E950" s="1"/>
      <c r="G950" s="1"/>
    </row>
    <row r="951" spans="5:7" x14ac:dyDescent="0.3">
      <c r="E951" s="1"/>
      <c r="G951" s="1"/>
    </row>
    <row r="952" spans="5:7" x14ac:dyDescent="0.3">
      <c r="E952" s="1"/>
      <c r="G952" s="1"/>
    </row>
    <row r="953" spans="5:7" x14ac:dyDescent="0.3">
      <c r="E953" s="1"/>
      <c r="G953" s="1"/>
    </row>
    <row r="954" spans="5:7" x14ac:dyDescent="0.3">
      <c r="E954" s="1"/>
      <c r="G954" s="1"/>
    </row>
    <row r="955" spans="5:7" x14ac:dyDescent="0.3">
      <c r="E955" s="1"/>
      <c r="G955" s="1"/>
    </row>
    <row r="956" spans="5:7" x14ac:dyDescent="0.3">
      <c r="E956" s="1"/>
      <c r="G956" s="1"/>
    </row>
    <row r="957" spans="5:7" x14ac:dyDescent="0.3">
      <c r="E957" s="1"/>
      <c r="G957" s="1"/>
    </row>
    <row r="958" spans="5:7" x14ac:dyDescent="0.3">
      <c r="E958" s="1"/>
      <c r="G958" s="1"/>
    </row>
    <row r="959" spans="5:7" x14ac:dyDescent="0.3">
      <c r="E959" s="1"/>
      <c r="G959" s="1"/>
    </row>
    <row r="960" spans="5:7" x14ac:dyDescent="0.3">
      <c r="E960" s="1"/>
      <c r="G960" s="1"/>
    </row>
    <row r="961" spans="5:7" x14ac:dyDescent="0.3">
      <c r="E961" s="1"/>
      <c r="G961" s="1"/>
    </row>
    <row r="962" spans="5:7" x14ac:dyDescent="0.3">
      <c r="E962" s="1"/>
      <c r="G962" s="1"/>
    </row>
    <row r="963" spans="5:7" x14ac:dyDescent="0.3">
      <c r="E963" s="1"/>
      <c r="G963" s="1"/>
    </row>
    <row r="964" spans="5:7" x14ac:dyDescent="0.3">
      <c r="E964" s="1"/>
      <c r="G964" s="1"/>
    </row>
    <row r="965" spans="5:7" x14ac:dyDescent="0.3">
      <c r="E965" s="1"/>
      <c r="G965" s="1"/>
    </row>
    <row r="966" spans="5:7" x14ac:dyDescent="0.3">
      <c r="E966" s="1"/>
      <c r="G966" s="1"/>
    </row>
    <row r="967" spans="5:7" x14ac:dyDescent="0.3">
      <c r="E967" s="1"/>
      <c r="G967" s="1"/>
    </row>
    <row r="968" spans="5:7" x14ac:dyDescent="0.3">
      <c r="E968" s="1"/>
      <c r="G968" s="1"/>
    </row>
    <row r="969" spans="5:7" x14ac:dyDescent="0.3">
      <c r="E969" s="1"/>
      <c r="G969" s="1"/>
    </row>
    <row r="970" spans="5:7" x14ac:dyDescent="0.3">
      <c r="E970" s="1"/>
      <c r="G970" s="1"/>
    </row>
    <row r="971" spans="5:7" x14ac:dyDescent="0.3">
      <c r="E971" s="1"/>
      <c r="G971" s="1"/>
    </row>
    <row r="972" spans="5:7" x14ac:dyDescent="0.3">
      <c r="E972" s="1"/>
      <c r="G972" s="1"/>
    </row>
    <row r="973" spans="5:7" x14ac:dyDescent="0.3">
      <c r="E973" s="1"/>
      <c r="G973" s="1"/>
    </row>
    <row r="974" spans="5:7" x14ac:dyDescent="0.3">
      <c r="E974" s="1"/>
      <c r="G974" s="1"/>
    </row>
    <row r="975" spans="5:7" x14ac:dyDescent="0.3">
      <c r="E975" s="1"/>
      <c r="G975" s="1"/>
    </row>
    <row r="976" spans="5:7" x14ac:dyDescent="0.3">
      <c r="E976" s="1"/>
      <c r="G976" s="1"/>
    </row>
    <row r="977" spans="5:7" x14ac:dyDescent="0.3">
      <c r="E977" s="1"/>
      <c r="G977" s="1"/>
    </row>
    <row r="978" spans="5:7" x14ac:dyDescent="0.3">
      <c r="E978" s="1"/>
      <c r="G978" s="1"/>
    </row>
    <row r="979" spans="5:7" x14ac:dyDescent="0.3">
      <c r="E979" s="1"/>
      <c r="G979" s="1"/>
    </row>
    <row r="980" spans="5:7" x14ac:dyDescent="0.3">
      <c r="E980" s="1"/>
      <c r="G980" s="1"/>
    </row>
    <row r="981" spans="5:7" x14ac:dyDescent="0.3">
      <c r="E981" s="1"/>
      <c r="G981" s="1"/>
    </row>
    <row r="982" spans="5:7" x14ac:dyDescent="0.3">
      <c r="E982" s="1"/>
      <c r="G982" s="1"/>
    </row>
    <row r="983" spans="5:7" x14ac:dyDescent="0.3">
      <c r="E983" s="1"/>
      <c r="G983" s="1"/>
    </row>
    <row r="984" spans="5:7" x14ac:dyDescent="0.3">
      <c r="E984" s="1"/>
      <c r="G984" s="1"/>
    </row>
    <row r="985" spans="5:7" x14ac:dyDescent="0.3">
      <c r="E985" s="1"/>
      <c r="G985" s="1"/>
    </row>
    <row r="986" spans="5:7" x14ac:dyDescent="0.3">
      <c r="E986" s="1"/>
      <c r="G986" s="1"/>
    </row>
    <row r="987" spans="5:7" x14ac:dyDescent="0.3">
      <c r="E987" s="1"/>
      <c r="G987" s="1"/>
    </row>
    <row r="988" spans="5:7" x14ac:dyDescent="0.3">
      <c r="E988" s="1"/>
      <c r="G988" s="1"/>
    </row>
    <row r="989" spans="5:7" x14ac:dyDescent="0.3">
      <c r="E989" s="1"/>
      <c r="G989" s="1"/>
    </row>
    <row r="990" spans="5:7" x14ac:dyDescent="0.3">
      <c r="E990" s="1"/>
      <c r="G990" s="1"/>
    </row>
    <row r="991" spans="5:7" x14ac:dyDescent="0.3">
      <c r="E991" s="1"/>
      <c r="G991" s="1"/>
    </row>
    <row r="992" spans="5:7" x14ac:dyDescent="0.3">
      <c r="E992" s="1"/>
      <c r="G992" s="1"/>
    </row>
    <row r="993" spans="5:7" x14ac:dyDescent="0.3">
      <c r="E993" s="1"/>
      <c r="G993" s="1"/>
    </row>
    <row r="994" spans="5:7" x14ac:dyDescent="0.3">
      <c r="E994" s="1"/>
      <c r="G994" s="1"/>
    </row>
    <row r="995" spans="5:7" x14ac:dyDescent="0.3">
      <c r="E995" s="1"/>
      <c r="G995" s="1"/>
    </row>
    <row r="996" spans="5:7" x14ac:dyDescent="0.3">
      <c r="E996" s="1"/>
      <c r="G996" s="1"/>
    </row>
    <row r="997" spans="5:7" x14ac:dyDescent="0.3">
      <c r="E997" s="1"/>
      <c r="G997" s="1"/>
    </row>
    <row r="998" spans="5:7" x14ac:dyDescent="0.3">
      <c r="E998" s="1"/>
      <c r="G998" s="1"/>
    </row>
    <row r="999" spans="5:7" x14ac:dyDescent="0.3">
      <c r="E999" s="1"/>
      <c r="G999" s="1"/>
    </row>
    <row r="1000" spans="5:7" x14ac:dyDescent="0.3">
      <c r="E1000" s="1"/>
      <c r="G1000" s="1"/>
    </row>
    <row r="1001" spans="5:7" x14ac:dyDescent="0.3">
      <c r="E1001" s="1"/>
      <c r="G1001" s="1"/>
    </row>
    <row r="1002" spans="5:7" x14ac:dyDescent="0.3">
      <c r="E1002" s="1"/>
      <c r="G1002" s="1"/>
    </row>
    <row r="1003" spans="5:7" x14ac:dyDescent="0.3">
      <c r="E1003" s="1"/>
      <c r="G1003" s="1"/>
    </row>
    <row r="1004" spans="5:7" x14ac:dyDescent="0.3">
      <c r="E1004" s="1"/>
      <c r="G1004" s="1"/>
    </row>
    <row r="1005" spans="5:7" x14ac:dyDescent="0.3">
      <c r="E1005" s="1"/>
      <c r="G1005" s="1"/>
    </row>
    <row r="1006" spans="5:7" x14ac:dyDescent="0.3">
      <c r="E1006" s="1"/>
      <c r="G1006" s="1"/>
    </row>
    <row r="1007" spans="5:7" x14ac:dyDescent="0.3">
      <c r="E1007" s="1"/>
      <c r="G1007" s="1"/>
    </row>
    <row r="1008" spans="5:7" x14ac:dyDescent="0.3">
      <c r="E1008" s="1"/>
      <c r="G1008" s="1"/>
    </row>
    <row r="1009" spans="5:7" x14ac:dyDescent="0.3">
      <c r="E1009" s="1"/>
      <c r="G1009" s="1"/>
    </row>
    <row r="1010" spans="5:7" x14ac:dyDescent="0.3">
      <c r="E1010" s="1"/>
      <c r="G1010" s="1"/>
    </row>
    <row r="1011" spans="5:7" x14ac:dyDescent="0.3">
      <c r="E1011" s="1"/>
      <c r="G1011" s="1"/>
    </row>
    <row r="1012" spans="5:7" x14ac:dyDescent="0.3">
      <c r="E1012" s="1"/>
      <c r="G1012" s="1"/>
    </row>
    <row r="1013" spans="5:7" x14ac:dyDescent="0.3">
      <c r="E1013" s="1"/>
      <c r="G1013" s="1"/>
    </row>
    <row r="1014" spans="5:7" x14ac:dyDescent="0.3">
      <c r="E1014" s="1"/>
      <c r="G1014" s="1"/>
    </row>
    <row r="1015" spans="5:7" x14ac:dyDescent="0.3">
      <c r="E1015" s="1"/>
      <c r="G1015" s="1"/>
    </row>
    <row r="1016" spans="5:7" x14ac:dyDescent="0.3">
      <c r="E1016" s="1"/>
      <c r="G1016" s="1"/>
    </row>
    <row r="1017" spans="5:7" x14ac:dyDescent="0.3">
      <c r="E1017" s="1"/>
      <c r="G1017" s="1"/>
    </row>
    <row r="1018" spans="5:7" x14ac:dyDescent="0.3">
      <c r="E1018" s="1"/>
      <c r="G1018" s="1"/>
    </row>
    <row r="1019" spans="5:7" x14ac:dyDescent="0.3">
      <c r="E1019" s="1"/>
      <c r="G1019" s="1"/>
    </row>
    <row r="1020" spans="5:7" x14ac:dyDescent="0.3">
      <c r="E1020" s="1"/>
      <c r="G1020" s="1"/>
    </row>
    <row r="1021" spans="5:7" x14ac:dyDescent="0.3">
      <c r="E1021" s="1"/>
      <c r="G1021" s="1"/>
    </row>
    <row r="1022" spans="5:7" x14ac:dyDescent="0.3">
      <c r="E1022" s="1"/>
      <c r="G1022" s="1"/>
    </row>
    <row r="1023" spans="5:7" x14ac:dyDescent="0.3">
      <c r="E1023" s="1"/>
      <c r="G1023" s="1"/>
    </row>
    <row r="1024" spans="5:7" x14ac:dyDescent="0.3">
      <c r="E1024" s="1"/>
      <c r="G1024" s="1"/>
    </row>
    <row r="1025" spans="5:7" x14ac:dyDescent="0.3">
      <c r="E1025" s="1"/>
      <c r="G1025" s="1"/>
    </row>
    <row r="1026" spans="5:7" x14ac:dyDescent="0.3">
      <c r="E1026" s="1"/>
      <c r="G1026" s="1"/>
    </row>
    <row r="1027" spans="5:7" x14ac:dyDescent="0.3">
      <c r="E1027" s="1"/>
      <c r="G1027" s="1"/>
    </row>
    <row r="1028" spans="5:7" x14ac:dyDescent="0.3">
      <c r="E1028" s="1"/>
      <c r="G1028" s="1"/>
    </row>
    <row r="1029" spans="5:7" x14ac:dyDescent="0.3">
      <c r="E1029" s="1"/>
      <c r="G1029" s="1"/>
    </row>
    <row r="1030" spans="5:7" x14ac:dyDescent="0.3">
      <c r="E1030" s="1"/>
      <c r="G1030" s="1"/>
    </row>
    <row r="1031" spans="5:7" x14ac:dyDescent="0.3">
      <c r="E1031" s="1"/>
      <c r="G1031" s="1"/>
    </row>
    <row r="1032" spans="5:7" x14ac:dyDescent="0.3">
      <c r="E1032" s="1"/>
      <c r="G1032" s="1"/>
    </row>
    <row r="1033" spans="5:7" x14ac:dyDescent="0.3">
      <c r="E1033" s="1"/>
      <c r="G1033" s="1"/>
    </row>
    <row r="1034" spans="5:7" x14ac:dyDescent="0.3">
      <c r="E1034" s="1"/>
      <c r="G1034" s="1"/>
    </row>
    <row r="1035" spans="5:7" x14ac:dyDescent="0.3">
      <c r="E1035" s="1"/>
      <c r="G1035" s="1"/>
    </row>
    <row r="1036" spans="5:7" x14ac:dyDescent="0.3">
      <c r="E1036" s="1"/>
      <c r="G1036" s="1"/>
    </row>
    <row r="1037" spans="5:7" x14ac:dyDescent="0.3">
      <c r="E1037" s="1"/>
      <c r="G1037" s="1"/>
    </row>
    <row r="1038" spans="5:7" x14ac:dyDescent="0.3">
      <c r="E1038" s="1"/>
      <c r="G1038" s="1"/>
    </row>
    <row r="1039" spans="5:7" x14ac:dyDescent="0.3">
      <c r="E1039" s="1"/>
      <c r="G1039" s="1"/>
    </row>
    <row r="1040" spans="5:7" x14ac:dyDescent="0.3">
      <c r="E1040" s="1"/>
      <c r="G1040" s="1"/>
    </row>
    <row r="1041" spans="5:7" x14ac:dyDescent="0.3">
      <c r="E1041" s="1"/>
      <c r="G1041" s="1"/>
    </row>
    <row r="1042" spans="5:7" x14ac:dyDescent="0.3">
      <c r="E1042" s="1"/>
      <c r="G1042" s="1"/>
    </row>
    <row r="1043" spans="5:7" x14ac:dyDescent="0.3">
      <c r="E1043" s="1"/>
      <c r="G1043" s="1"/>
    </row>
    <row r="1044" spans="5:7" x14ac:dyDescent="0.3">
      <c r="E1044" s="1"/>
      <c r="G1044" s="1"/>
    </row>
    <row r="1045" spans="5:7" x14ac:dyDescent="0.3">
      <c r="E1045" s="1"/>
      <c r="G1045" s="1"/>
    </row>
    <row r="1046" spans="5:7" x14ac:dyDescent="0.3">
      <c r="E1046" s="1"/>
      <c r="G1046" s="1"/>
    </row>
    <row r="1047" spans="5:7" x14ac:dyDescent="0.3">
      <c r="E1047" s="1"/>
      <c r="G1047" s="1"/>
    </row>
    <row r="1048" spans="5:7" x14ac:dyDescent="0.3">
      <c r="E1048" s="1"/>
      <c r="G1048" s="1"/>
    </row>
    <row r="1049" spans="5:7" x14ac:dyDescent="0.3">
      <c r="E1049" s="1"/>
      <c r="G1049" s="1"/>
    </row>
    <row r="1050" spans="5:7" x14ac:dyDescent="0.3">
      <c r="E1050" s="1"/>
      <c r="G1050" s="1"/>
    </row>
    <row r="1051" spans="5:7" x14ac:dyDescent="0.3">
      <c r="E1051" s="1"/>
      <c r="G1051" s="1"/>
    </row>
    <row r="1052" spans="5:7" x14ac:dyDescent="0.3">
      <c r="E1052" s="1"/>
      <c r="G1052" s="1"/>
    </row>
    <row r="1053" spans="5:7" x14ac:dyDescent="0.3">
      <c r="E1053" s="1"/>
      <c r="G1053" s="1"/>
    </row>
    <row r="1054" spans="5:7" x14ac:dyDescent="0.3">
      <c r="E1054" s="1"/>
      <c r="G1054" s="1"/>
    </row>
    <row r="1055" spans="5:7" x14ac:dyDescent="0.3">
      <c r="E1055" s="1"/>
      <c r="G1055" s="1"/>
    </row>
    <row r="1056" spans="5:7" x14ac:dyDescent="0.3">
      <c r="E1056" s="1"/>
      <c r="G1056" s="1"/>
    </row>
    <row r="1057" spans="5:7" x14ac:dyDescent="0.3">
      <c r="E1057" s="1"/>
      <c r="G1057" s="1"/>
    </row>
    <row r="1058" spans="5:7" x14ac:dyDescent="0.3">
      <c r="E1058" s="1"/>
      <c r="G1058" s="1"/>
    </row>
    <row r="1059" spans="5:7" x14ac:dyDescent="0.3">
      <c r="E1059" s="1"/>
      <c r="G1059" s="1"/>
    </row>
    <row r="1060" spans="5:7" x14ac:dyDescent="0.3">
      <c r="E1060" s="1"/>
      <c r="G1060" s="1"/>
    </row>
    <row r="1061" spans="5:7" x14ac:dyDescent="0.3">
      <c r="E1061" s="1"/>
      <c r="G1061" s="1"/>
    </row>
    <row r="1062" spans="5:7" x14ac:dyDescent="0.3">
      <c r="E1062" s="1"/>
      <c r="G1062" s="1"/>
    </row>
    <row r="1063" spans="5:7" x14ac:dyDescent="0.3">
      <c r="E1063" s="1"/>
      <c r="G1063" s="1"/>
    </row>
    <row r="1064" spans="5:7" x14ac:dyDescent="0.3">
      <c r="E1064" s="1"/>
      <c r="G1064" s="1"/>
    </row>
    <row r="1065" spans="5:7" x14ac:dyDescent="0.3">
      <c r="E1065" s="1"/>
      <c r="G1065" s="1"/>
    </row>
    <row r="1066" spans="5:7" x14ac:dyDescent="0.3">
      <c r="E1066" s="1"/>
      <c r="G1066" s="1"/>
    </row>
    <row r="1067" spans="5:7" x14ac:dyDescent="0.3">
      <c r="E1067" s="1"/>
      <c r="G1067" s="1"/>
    </row>
    <row r="1068" spans="5:7" x14ac:dyDescent="0.3">
      <c r="E1068" s="1"/>
      <c r="G1068" s="1"/>
    </row>
    <row r="1069" spans="5:7" x14ac:dyDescent="0.3">
      <c r="E1069" s="1"/>
      <c r="G1069" s="1"/>
    </row>
    <row r="1070" spans="5:7" x14ac:dyDescent="0.3">
      <c r="E1070" s="1"/>
      <c r="G1070" s="1"/>
    </row>
    <row r="1071" spans="5:7" x14ac:dyDescent="0.3">
      <c r="E1071" s="1"/>
      <c r="G1071" s="1"/>
    </row>
    <row r="1072" spans="5:7" x14ac:dyDescent="0.3">
      <c r="E1072" s="1"/>
      <c r="G1072" s="1"/>
    </row>
    <row r="1073" spans="5:7" x14ac:dyDescent="0.3">
      <c r="E1073" s="1"/>
      <c r="G1073" s="1"/>
    </row>
    <row r="1074" spans="5:7" x14ac:dyDescent="0.3">
      <c r="E1074" s="1"/>
      <c r="G1074" s="1"/>
    </row>
    <row r="1075" spans="5:7" x14ac:dyDescent="0.3">
      <c r="E1075" s="1"/>
      <c r="G1075" s="1"/>
    </row>
    <row r="1076" spans="5:7" x14ac:dyDescent="0.3">
      <c r="E1076" s="1"/>
      <c r="G1076" s="1"/>
    </row>
    <row r="1077" spans="5:7" x14ac:dyDescent="0.3">
      <c r="E1077" s="1"/>
      <c r="G1077" s="1"/>
    </row>
    <row r="1078" spans="5:7" x14ac:dyDescent="0.3">
      <c r="E1078" s="1"/>
      <c r="G1078" s="1"/>
    </row>
    <row r="1079" spans="5:7" x14ac:dyDescent="0.3">
      <c r="E1079" s="1"/>
      <c r="G1079" s="1"/>
    </row>
    <row r="1080" spans="5:7" x14ac:dyDescent="0.3">
      <c r="E1080" s="1"/>
      <c r="G1080" s="1"/>
    </row>
    <row r="1081" spans="5:7" x14ac:dyDescent="0.3">
      <c r="E1081" s="1"/>
      <c r="G1081" s="1"/>
    </row>
    <row r="1082" spans="5:7" x14ac:dyDescent="0.3">
      <c r="E1082" s="1"/>
      <c r="G1082" s="1"/>
    </row>
    <row r="1083" spans="5:7" x14ac:dyDescent="0.3">
      <c r="E1083" s="1"/>
      <c r="G1083" s="1"/>
    </row>
    <row r="1084" spans="5:7" x14ac:dyDescent="0.3">
      <c r="E1084" s="1"/>
      <c r="G1084" s="1"/>
    </row>
    <row r="1085" spans="5:7" x14ac:dyDescent="0.3">
      <c r="E1085" s="1"/>
      <c r="G1085" s="1"/>
    </row>
    <row r="1086" spans="5:7" x14ac:dyDescent="0.3">
      <c r="E1086" s="1"/>
      <c r="G1086" s="1"/>
    </row>
    <row r="1087" spans="5:7" x14ac:dyDescent="0.3">
      <c r="E1087" s="1"/>
      <c r="G1087" s="1"/>
    </row>
    <row r="1088" spans="5:7" x14ac:dyDescent="0.3">
      <c r="E1088" s="1"/>
      <c r="G1088" s="1"/>
    </row>
    <row r="1089" spans="5:7" x14ac:dyDescent="0.3">
      <c r="E1089" s="1"/>
      <c r="G1089" s="1"/>
    </row>
    <row r="1090" spans="5:7" x14ac:dyDescent="0.3">
      <c r="E1090" s="1"/>
      <c r="G1090" s="1"/>
    </row>
    <row r="1091" spans="5:7" x14ac:dyDescent="0.3">
      <c r="E1091" s="1"/>
      <c r="G1091" s="1"/>
    </row>
    <row r="1092" spans="5:7" x14ac:dyDescent="0.3">
      <c r="E1092" s="1"/>
      <c r="G1092" s="1"/>
    </row>
    <row r="1093" spans="5:7" x14ac:dyDescent="0.3">
      <c r="E1093" s="1"/>
      <c r="G1093" s="1"/>
    </row>
    <row r="1094" spans="5:7" x14ac:dyDescent="0.3">
      <c r="E1094" s="1"/>
      <c r="G1094" s="1"/>
    </row>
    <row r="1095" spans="5:7" x14ac:dyDescent="0.3">
      <c r="E1095" s="1"/>
      <c r="G1095" s="1"/>
    </row>
    <row r="1096" spans="5:7" x14ac:dyDescent="0.3">
      <c r="E1096" s="1"/>
      <c r="G1096" s="1"/>
    </row>
    <row r="1097" spans="5:7" x14ac:dyDescent="0.3">
      <c r="E1097" s="1"/>
      <c r="G1097" s="1"/>
    </row>
    <row r="1098" spans="5:7" x14ac:dyDescent="0.3">
      <c r="E1098" s="1"/>
      <c r="G1098" s="1"/>
    </row>
    <row r="1099" spans="5:7" x14ac:dyDescent="0.3">
      <c r="E1099" s="1"/>
      <c r="G1099" s="1"/>
    </row>
    <row r="1100" spans="5:7" x14ac:dyDescent="0.3">
      <c r="E1100" s="1"/>
      <c r="G1100" s="1"/>
    </row>
    <row r="1101" spans="5:7" x14ac:dyDescent="0.3">
      <c r="E1101" s="1"/>
      <c r="G1101" s="1"/>
    </row>
    <row r="1102" spans="5:7" x14ac:dyDescent="0.3">
      <c r="E1102" s="1"/>
      <c r="G1102" s="1"/>
    </row>
    <row r="1103" spans="5:7" x14ac:dyDescent="0.3">
      <c r="E1103" s="1"/>
      <c r="G1103" s="1"/>
    </row>
    <row r="1104" spans="5:7" x14ac:dyDescent="0.3">
      <c r="E1104" s="1"/>
      <c r="G1104" s="1"/>
    </row>
    <row r="1105" spans="5:7" x14ac:dyDescent="0.3">
      <c r="E1105" s="1"/>
      <c r="G1105" s="1"/>
    </row>
    <row r="1106" spans="5:7" x14ac:dyDescent="0.3">
      <c r="E1106" s="1"/>
      <c r="G1106" s="1"/>
    </row>
    <row r="1107" spans="5:7" x14ac:dyDescent="0.3">
      <c r="E1107" s="1"/>
      <c r="G1107" s="1"/>
    </row>
    <row r="1108" spans="5:7" x14ac:dyDescent="0.3">
      <c r="E1108" s="1"/>
      <c r="G1108" s="1"/>
    </row>
    <row r="1109" spans="5:7" x14ac:dyDescent="0.3">
      <c r="E1109" s="1"/>
      <c r="G1109" s="1"/>
    </row>
    <row r="1110" spans="5:7" x14ac:dyDescent="0.3">
      <c r="E1110" s="1"/>
      <c r="G1110" s="1"/>
    </row>
    <row r="1111" spans="5:7" x14ac:dyDescent="0.3">
      <c r="E1111" s="1"/>
      <c r="G1111" s="1"/>
    </row>
    <row r="1112" spans="5:7" x14ac:dyDescent="0.3">
      <c r="E1112" s="1"/>
      <c r="G1112" s="1"/>
    </row>
    <row r="1113" spans="5:7" x14ac:dyDescent="0.3">
      <c r="E1113" s="1"/>
      <c r="G1113" s="1"/>
    </row>
    <row r="1114" spans="5:7" x14ac:dyDescent="0.3">
      <c r="E1114" s="1"/>
      <c r="G1114" s="1"/>
    </row>
    <row r="1115" spans="5:7" x14ac:dyDescent="0.3">
      <c r="E1115" s="1"/>
      <c r="G1115" s="1"/>
    </row>
    <row r="1116" spans="5:7" x14ac:dyDescent="0.3">
      <c r="E1116" s="1"/>
      <c r="G1116" s="1"/>
    </row>
    <row r="1117" spans="5:7" x14ac:dyDescent="0.3">
      <c r="E1117" s="1"/>
      <c r="G1117" s="1"/>
    </row>
    <row r="1118" spans="5:7" x14ac:dyDescent="0.3">
      <c r="E1118" s="1"/>
      <c r="G1118" s="1"/>
    </row>
    <row r="1119" spans="5:7" x14ac:dyDescent="0.3">
      <c r="E1119" s="1"/>
      <c r="G1119" s="1"/>
    </row>
    <row r="1120" spans="5:7" x14ac:dyDescent="0.3">
      <c r="E1120" s="1"/>
      <c r="G1120" s="1"/>
    </row>
    <row r="1121" spans="5:7" x14ac:dyDescent="0.3">
      <c r="E1121" s="1"/>
      <c r="G1121" s="1"/>
    </row>
    <row r="1122" spans="5:7" x14ac:dyDescent="0.3">
      <c r="E1122" s="1"/>
      <c r="G1122" s="1"/>
    </row>
    <row r="1123" spans="5:7" x14ac:dyDescent="0.3">
      <c r="E1123" s="1"/>
      <c r="G1123" s="1"/>
    </row>
    <row r="1124" spans="5:7" x14ac:dyDescent="0.3">
      <c r="E1124" s="1"/>
      <c r="G1124" s="1"/>
    </row>
    <row r="1125" spans="5:7" x14ac:dyDescent="0.3">
      <c r="E1125" s="1"/>
      <c r="G1125" s="1"/>
    </row>
    <row r="1126" spans="5:7" x14ac:dyDescent="0.3">
      <c r="E1126" s="1"/>
      <c r="G1126" s="1"/>
    </row>
    <row r="1127" spans="5:7" x14ac:dyDescent="0.3">
      <c r="E1127" s="1"/>
      <c r="G1127" s="1"/>
    </row>
    <row r="1128" spans="5:7" x14ac:dyDescent="0.3">
      <c r="E1128" s="1"/>
      <c r="G1128" s="1"/>
    </row>
    <row r="1129" spans="5:7" x14ac:dyDescent="0.3">
      <c r="E1129" s="1"/>
      <c r="G1129" s="1"/>
    </row>
    <row r="1130" spans="5:7" x14ac:dyDescent="0.3">
      <c r="E1130" s="1"/>
      <c r="G1130" s="1"/>
    </row>
    <row r="1131" spans="5:7" x14ac:dyDescent="0.3">
      <c r="E1131" s="1"/>
      <c r="G1131" s="1"/>
    </row>
    <row r="1132" spans="5:7" x14ac:dyDescent="0.3">
      <c r="E1132" s="1"/>
      <c r="G1132" s="1"/>
    </row>
    <row r="1133" spans="5:7" x14ac:dyDescent="0.3">
      <c r="E1133" s="1"/>
      <c r="G1133" s="1"/>
    </row>
    <row r="1134" spans="5:7" x14ac:dyDescent="0.3">
      <c r="E1134" s="1"/>
      <c r="G1134" s="1"/>
    </row>
    <row r="1135" spans="5:7" x14ac:dyDescent="0.3">
      <c r="E1135" s="1"/>
      <c r="G1135" s="1"/>
    </row>
    <row r="1136" spans="5:7" x14ac:dyDescent="0.3">
      <c r="E1136" s="1"/>
      <c r="G1136" s="1"/>
    </row>
    <row r="1137" spans="5:7" x14ac:dyDescent="0.3">
      <c r="E1137" s="1"/>
      <c r="G1137" s="1"/>
    </row>
    <row r="1138" spans="5:7" x14ac:dyDescent="0.3">
      <c r="E1138" s="1"/>
      <c r="G1138" s="1"/>
    </row>
    <row r="1139" spans="5:7" x14ac:dyDescent="0.3">
      <c r="E1139" s="1"/>
      <c r="G1139" s="1"/>
    </row>
    <row r="1140" spans="5:7" x14ac:dyDescent="0.3">
      <c r="E1140" s="1"/>
      <c r="G1140" s="1"/>
    </row>
    <row r="1141" spans="5:7" x14ac:dyDescent="0.3">
      <c r="E1141" s="1"/>
      <c r="G1141" s="1"/>
    </row>
    <row r="1142" spans="5:7" x14ac:dyDescent="0.3">
      <c r="E1142" s="1"/>
      <c r="G1142" s="1"/>
    </row>
    <row r="1143" spans="5:7" x14ac:dyDescent="0.3">
      <c r="E1143" s="1"/>
      <c r="G1143" s="1"/>
    </row>
    <row r="1144" spans="5:7" x14ac:dyDescent="0.3">
      <c r="E1144" s="1"/>
      <c r="G1144" s="1"/>
    </row>
    <row r="1145" spans="5:7" x14ac:dyDescent="0.3">
      <c r="E1145" s="1"/>
      <c r="G1145" s="1"/>
    </row>
    <row r="1146" spans="5:7" x14ac:dyDescent="0.3">
      <c r="E1146" s="1"/>
      <c r="G1146" s="1"/>
    </row>
    <row r="1147" spans="5:7" x14ac:dyDescent="0.3">
      <c r="E1147" s="1"/>
      <c r="G1147" s="1"/>
    </row>
    <row r="1148" spans="5:7" x14ac:dyDescent="0.3">
      <c r="E1148" s="1"/>
      <c r="G1148" s="1"/>
    </row>
    <row r="1149" spans="5:7" x14ac:dyDescent="0.3">
      <c r="E1149" s="1"/>
      <c r="G1149" s="1"/>
    </row>
    <row r="1150" spans="5:7" x14ac:dyDescent="0.3">
      <c r="E1150" s="1"/>
      <c r="G1150" s="1"/>
    </row>
    <row r="1151" spans="5:7" x14ac:dyDescent="0.3">
      <c r="E1151" s="1"/>
      <c r="G1151" s="1"/>
    </row>
    <row r="1152" spans="5:7" x14ac:dyDescent="0.3">
      <c r="E1152" s="1"/>
      <c r="G1152" s="1"/>
    </row>
    <row r="1153" spans="5:7" x14ac:dyDescent="0.3">
      <c r="E1153" s="1"/>
      <c r="G1153" s="1"/>
    </row>
    <row r="1154" spans="5:7" x14ac:dyDescent="0.3">
      <c r="E1154" s="1"/>
      <c r="G1154" s="1"/>
    </row>
    <row r="1155" spans="5:7" x14ac:dyDescent="0.3">
      <c r="E1155" s="1"/>
      <c r="G1155" s="1"/>
    </row>
    <row r="1156" spans="5:7" x14ac:dyDescent="0.3">
      <c r="E1156" s="1"/>
      <c r="G1156" s="1"/>
    </row>
    <row r="1157" spans="5:7" x14ac:dyDescent="0.3">
      <c r="E1157" s="1"/>
      <c r="G1157" s="1"/>
    </row>
    <row r="1158" spans="5:7" x14ac:dyDescent="0.3">
      <c r="E1158" s="1"/>
      <c r="G1158" s="1"/>
    </row>
    <row r="1159" spans="5:7" x14ac:dyDescent="0.3">
      <c r="E1159" s="1"/>
      <c r="G1159" s="1"/>
    </row>
    <row r="1160" spans="5:7" x14ac:dyDescent="0.3">
      <c r="E1160" s="1"/>
      <c r="G1160" s="1"/>
    </row>
    <row r="1161" spans="5:7" x14ac:dyDescent="0.3">
      <c r="E1161" s="1"/>
      <c r="G1161" s="1"/>
    </row>
    <row r="1162" spans="5:7" x14ac:dyDescent="0.3">
      <c r="E1162" s="1"/>
      <c r="G1162" s="1"/>
    </row>
    <row r="1163" spans="5:7" x14ac:dyDescent="0.3">
      <c r="E1163" s="1"/>
      <c r="G1163" s="1"/>
    </row>
    <row r="1164" spans="5:7" x14ac:dyDescent="0.3">
      <c r="E1164" s="1"/>
      <c r="G1164" s="1"/>
    </row>
    <row r="1165" spans="5:7" x14ac:dyDescent="0.3">
      <c r="E1165" s="1"/>
      <c r="G1165" s="1"/>
    </row>
    <row r="1166" spans="5:7" x14ac:dyDescent="0.3">
      <c r="E1166" s="1"/>
      <c r="G1166" s="1"/>
    </row>
    <row r="1167" spans="5:7" x14ac:dyDescent="0.3">
      <c r="E1167" s="1"/>
      <c r="G1167" s="1"/>
    </row>
    <row r="1168" spans="5:7" x14ac:dyDescent="0.3">
      <c r="E1168" s="1"/>
      <c r="G1168" s="1"/>
    </row>
    <row r="1169" spans="5:7" x14ac:dyDescent="0.3">
      <c r="E1169" s="1"/>
      <c r="G1169" s="1"/>
    </row>
    <row r="1170" spans="5:7" x14ac:dyDescent="0.3">
      <c r="E1170" s="1"/>
      <c r="G1170" s="1"/>
    </row>
    <row r="1171" spans="5:7" x14ac:dyDescent="0.3">
      <c r="E1171" s="1"/>
      <c r="G1171" s="1"/>
    </row>
    <row r="1172" spans="5:7" x14ac:dyDescent="0.3">
      <c r="E1172" s="1"/>
      <c r="G1172" s="1"/>
    </row>
    <row r="1173" spans="5:7" x14ac:dyDescent="0.3">
      <c r="E1173" s="1"/>
      <c r="G1173" s="1"/>
    </row>
    <row r="1174" spans="5:7" x14ac:dyDescent="0.3">
      <c r="E1174" s="1"/>
      <c r="G1174" s="1"/>
    </row>
    <row r="1175" spans="5:7" x14ac:dyDescent="0.3">
      <c r="E1175" s="1"/>
      <c r="G1175" s="1"/>
    </row>
    <row r="1176" spans="5:7" x14ac:dyDescent="0.3">
      <c r="E1176" s="1"/>
      <c r="G1176" s="1"/>
    </row>
    <row r="1177" spans="5:7" x14ac:dyDescent="0.3">
      <c r="E1177" s="1"/>
      <c r="G1177" s="1"/>
    </row>
    <row r="1178" spans="5:7" x14ac:dyDescent="0.3">
      <c r="E1178" s="1"/>
      <c r="G1178" s="1"/>
    </row>
    <row r="1179" spans="5:7" x14ac:dyDescent="0.3">
      <c r="E1179" s="1"/>
      <c r="G1179" s="1"/>
    </row>
    <row r="1180" spans="5:7" x14ac:dyDescent="0.3">
      <c r="E1180" s="1"/>
      <c r="G1180" s="1"/>
    </row>
    <row r="1181" spans="5:7" x14ac:dyDescent="0.3">
      <c r="E1181" s="1"/>
      <c r="G1181" s="1"/>
    </row>
    <row r="1182" spans="5:7" x14ac:dyDescent="0.3">
      <c r="E1182" s="1"/>
      <c r="G1182" s="1"/>
    </row>
    <row r="1183" spans="5:7" x14ac:dyDescent="0.3">
      <c r="E1183" s="1"/>
      <c r="G1183" s="1"/>
    </row>
    <row r="1184" spans="5:7" x14ac:dyDescent="0.3">
      <c r="E1184" s="1"/>
      <c r="G1184" s="1"/>
    </row>
    <row r="1185" spans="5:7" x14ac:dyDescent="0.3">
      <c r="E1185" s="1"/>
      <c r="G1185" s="1"/>
    </row>
    <row r="1186" spans="5:7" x14ac:dyDescent="0.3">
      <c r="E1186" s="1"/>
      <c r="G1186" s="1"/>
    </row>
    <row r="1187" spans="5:7" x14ac:dyDescent="0.3">
      <c r="E1187" s="1"/>
      <c r="G1187" s="1"/>
    </row>
    <row r="1188" spans="5:7" x14ac:dyDescent="0.3">
      <c r="E1188" s="1"/>
      <c r="G1188" s="1"/>
    </row>
    <row r="1189" spans="5:7" x14ac:dyDescent="0.3">
      <c r="E1189" s="1"/>
      <c r="G1189" s="1"/>
    </row>
    <row r="1190" spans="5:7" x14ac:dyDescent="0.3">
      <c r="E1190" s="1"/>
      <c r="G1190" s="1"/>
    </row>
    <row r="1191" spans="5:7" x14ac:dyDescent="0.3">
      <c r="E1191" s="1"/>
      <c r="G1191" s="1"/>
    </row>
    <row r="1192" spans="5:7" x14ac:dyDescent="0.3">
      <c r="E1192" s="1"/>
      <c r="G1192" s="1"/>
    </row>
    <row r="1193" spans="5:7" x14ac:dyDescent="0.3">
      <c r="E1193" s="1"/>
      <c r="G1193" s="1"/>
    </row>
    <row r="1194" spans="5:7" x14ac:dyDescent="0.3">
      <c r="E1194" s="1"/>
      <c r="G1194" s="1"/>
    </row>
    <row r="1195" spans="5:7" x14ac:dyDescent="0.3">
      <c r="E1195" s="1"/>
      <c r="G1195" s="1"/>
    </row>
    <row r="1196" spans="5:7" x14ac:dyDescent="0.3">
      <c r="E1196" s="1"/>
      <c r="G1196" s="1"/>
    </row>
    <row r="1197" spans="5:7" x14ac:dyDescent="0.3">
      <c r="E1197" s="1"/>
      <c r="G1197" s="1"/>
    </row>
    <row r="1198" spans="5:7" x14ac:dyDescent="0.3">
      <c r="E1198" s="1"/>
      <c r="G1198" s="1"/>
    </row>
    <row r="1199" spans="5:7" x14ac:dyDescent="0.3">
      <c r="E1199" s="1"/>
      <c r="G1199" s="1"/>
    </row>
    <row r="1200" spans="5:7" x14ac:dyDescent="0.3">
      <c r="E1200" s="1"/>
      <c r="G1200" s="1"/>
    </row>
    <row r="1201" spans="5:7" x14ac:dyDescent="0.3">
      <c r="E1201" s="1"/>
      <c r="G1201" s="1"/>
    </row>
    <row r="1202" spans="5:7" x14ac:dyDescent="0.3">
      <c r="E1202" s="1"/>
      <c r="G1202" s="1"/>
    </row>
    <row r="1203" spans="5:7" x14ac:dyDescent="0.3">
      <c r="E1203" s="1"/>
      <c r="G1203" s="1"/>
    </row>
    <row r="1204" spans="5:7" x14ac:dyDescent="0.3">
      <c r="E1204" s="1"/>
      <c r="G1204" s="1"/>
    </row>
    <row r="1205" spans="5:7" x14ac:dyDescent="0.3">
      <c r="E1205" s="1"/>
      <c r="G1205" s="1"/>
    </row>
    <row r="1206" spans="5:7" x14ac:dyDescent="0.3">
      <c r="E1206" s="1"/>
      <c r="G1206" s="1"/>
    </row>
    <row r="1207" spans="5:7" x14ac:dyDescent="0.3">
      <c r="E1207" s="1"/>
      <c r="G1207" s="1"/>
    </row>
    <row r="1208" spans="5:7" x14ac:dyDescent="0.3">
      <c r="E1208" s="1"/>
      <c r="G1208" s="1"/>
    </row>
    <row r="1209" spans="5:7" x14ac:dyDescent="0.3">
      <c r="E1209" s="1"/>
      <c r="G1209" s="1"/>
    </row>
    <row r="1210" spans="5:7" x14ac:dyDescent="0.3">
      <c r="E1210" s="1"/>
      <c r="G1210" s="1"/>
    </row>
    <row r="1211" spans="5:7" x14ac:dyDescent="0.3">
      <c r="E1211" s="1"/>
      <c r="G1211" s="1"/>
    </row>
    <row r="1212" spans="5:7" x14ac:dyDescent="0.3">
      <c r="E1212" s="1"/>
      <c r="G1212" s="1"/>
    </row>
    <row r="1213" spans="5:7" x14ac:dyDescent="0.3">
      <c r="E1213" s="1"/>
      <c r="G1213" s="1"/>
    </row>
    <row r="1214" spans="5:7" x14ac:dyDescent="0.3">
      <c r="E1214" s="1"/>
      <c r="G1214" s="1"/>
    </row>
    <row r="1215" spans="5:7" x14ac:dyDescent="0.3">
      <c r="E1215" s="1"/>
      <c r="G1215" s="1"/>
    </row>
    <row r="1216" spans="5:7" x14ac:dyDescent="0.3">
      <c r="E1216" s="1"/>
      <c r="G1216" s="1"/>
    </row>
    <row r="1217" spans="5:7" x14ac:dyDescent="0.3">
      <c r="E1217" s="1"/>
      <c r="G1217" s="1"/>
    </row>
    <row r="1218" spans="5:7" x14ac:dyDescent="0.3">
      <c r="E1218" s="1"/>
      <c r="G1218" s="1"/>
    </row>
    <row r="1219" spans="5:7" x14ac:dyDescent="0.3">
      <c r="E1219" s="1"/>
      <c r="G1219" s="1"/>
    </row>
    <row r="1220" spans="5:7" x14ac:dyDescent="0.3">
      <c r="E1220" s="1"/>
      <c r="G1220" s="1"/>
    </row>
    <row r="1221" spans="5:7" x14ac:dyDescent="0.3">
      <c r="E1221" s="1"/>
      <c r="G1221" s="1"/>
    </row>
    <row r="1222" spans="5:7" x14ac:dyDescent="0.3">
      <c r="E1222" s="1"/>
      <c r="G1222" s="1"/>
    </row>
    <row r="1223" spans="5:7" x14ac:dyDescent="0.3">
      <c r="E1223" s="1"/>
      <c r="G1223" s="1"/>
    </row>
    <row r="1224" spans="5:7" x14ac:dyDescent="0.3">
      <c r="E1224" s="1"/>
      <c r="G1224" s="1"/>
    </row>
    <row r="1225" spans="5:7" x14ac:dyDescent="0.3">
      <c r="E1225" s="1"/>
      <c r="G1225" s="1"/>
    </row>
    <row r="1226" spans="5:7" x14ac:dyDescent="0.3">
      <c r="E1226" s="1"/>
      <c r="G1226" s="1"/>
    </row>
    <row r="1227" spans="5:7" x14ac:dyDescent="0.3">
      <c r="E1227" s="1"/>
      <c r="G1227" s="1"/>
    </row>
    <row r="1228" spans="5:7" x14ac:dyDescent="0.3">
      <c r="E1228" s="1"/>
      <c r="G1228" s="1"/>
    </row>
    <row r="1229" spans="5:7" x14ac:dyDescent="0.3">
      <c r="E1229" s="1"/>
      <c r="G1229" s="1"/>
    </row>
    <row r="1230" spans="5:7" x14ac:dyDescent="0.3">
      <c r="E1230" s="1"/>
      <c r="G1230" s="1"/>
    </row>
    <row r="1231" spans="5:7" x14ac:dyDescent="0.3">
      <c r="E1231" s="1"/>
      <c r="G1231" s="1"/>
    </row>
    <row r="1232" spans="5:7" x14ac:dyDescent="0.3">
      <c r="E1232" s="1"/>
      <c r="G1232" s="1"/>
    </row>
    <row r="1233" spans="5:7" x14ac:dyDescent="0.3">
      <c r="E1233" s="1"/>
      <c r="G1233" s="1"/>
    </row>
    <row r="1234" spans="5:7" x14ac:dyDescent="0.3">
      <c r="E1234" s="1"/>
      <c r="G1234" s="1"/>
    </row>
    <row r="1235" spans="5:7" x14ac:dyDescent="0.3">
      <c r="E1235" s="1"/>
      <c r="G1235" s="1"/>
    </row>
    <row r="1236" spans="5:7" x14ac:dyDescent="0.3">
      <c r="E1236" s="1"/>
      <c r="G1236" s="1"/>
    </row>
    <row r="1237" spans="5:7" x14ac:dyDescent="0.3">
      <c r="E1237" s="1"/>
      <c r="G1237" s="1"/>
    </row>
    <row r="1238" spans="5:7" x14ac:dyDescent="0.3">
      <c r="E1238" s="1"/>
      <c r="G1238" s="1"/>
    </row>
    <row r="1239" spans="5:7" x14ac:dyDescent="0.3">
      <c r="E1239" s="1"/>
      <c r="G1239" s="1"/>
    </row>
    <row r="1240" spans="5:7" x14ac:dyDescent="0.3">
      <c r="E1240" s="1"/>
      <c r="G1240" s="1"/>
    </row>
    <row r="1241" spans="5:7" x14ac:dyDescent="0.3">
      <c r="E1241" s="1"/>
      <c r="G1241" s="1"/>
    </row>
    <row r="1242" spans="5:7" x14ac:dyDescent="0.3">
      <c r="E1242" s="1"/>
      <c r="G1242" s="1"/>
    </row>
    <row r="1243" spans="5:7" x14ac:dyDescent="0.3">
      <c r="E1243" s="1"/>
      <c r="G1243" s="1"/>
    </row>
    <row r="1244" spans="5:7" x14ac:dyDescent="0.3">
      <c r="E1244" s="1"/>
      <c r="G1244" s="1"/>
    </row>
    <row r="1245" spans="5:7" x14ac:dyDescent="0.3">
      <c r="E1245" s="1"/>
      <c r="G1245" s="1"/>
    </row>
    <row r="1246" spans="5:7" x14ac:dyDescent="0.3">
      <c r="E1246" s="1"/>
      <c r="G1246" s="1"/>
    </row>
    <row r="1247" spans="5:7" x14ac:dyDescent="0.3">
      <c r="E1247" s="1"/>
      <c r="G1247" s="1"/>
    </row>
    <row r="1248" spans="5:7" x14ac:dyDescent="0.3">
      <c r="E1248" s="1"/>
      <c r="G1248" s="1"/>
    </row>
    <row r="1249" spans="5:7" x14ac:dyDescent="0.3">
      <c r="E1249" s="1"/>
      <c r="G1249" s="1"/>
    </row>
    <row r="1250" spans="5:7" x14ac:dyDescent="0.3">
      <c r="E1250" s="1"/>
      <c r="G1250" s="1"/>
    </row>
    <row r="1251" spans="5:7" x14ac:dyDescent="0.3">
      <c r="E1251" s="1"/>
      <c r="G1251" s="1"/>
    </row>
    <row r="1252" spans="5:7" x14ac:dyDescent="0.3">
      <c r="E1252" s="1"/>
      <c r="G1252" s="1"/>
    </row>
    <row r="1253" spans="5:7" x14ac:dyDescent="0.3">
      <c r="E1253" s="1"/>
      <c r="G1253" s="1"/>
    </row>
    <row r="1254" spans="5:7" x14ac:dyDescent="0.3">
      <c r="E1254" s="1"/>
      <c r="G1254" s="1"/>
    </row>
    <row r="1255" spans="5:7" x14ac:dyDescent="0.3">
      <c r="E1255" s="1"/>
      <c r="G1255" s="1"/>
    </row>
    <row r="1256" spans="5:7" x14ac:dyDescent="0.3">
      <c r="E1256" s="1"/>
      <c r="G1256" s="1"/>
    </row>
    <row r="1257" spans="5:7" x14ac:dyDescent="0.3">
      <c r="E1257" s="1"/>
      <c r="G1257" s="1"/>
    </row>
    <row r="1258" spans="5:7" x14ac:dyDescent="0.3">
      <c r="E1258" s="1"/>
      <c r="G1258" s="1"/>
    </row>
    <row r="1259" spans="5:7" x14ac:dyDescent="0.3">
      <c r="E1259" s="1"/>
      <c r="G1259" s="1"/>
    </row>
    <row r="1260" spans="5:7" x14ac:dyDescent="0.3">
      <c r="E1260" s="1"/>
      <c r="G1260" s="1"/>
    </row>
    <row r="1261" spans="5:7" x14ac:dyDescent="0.3">
      <c r="E1261" s="1"/>
      <c r="G1261" s="1"/>
    </row>
    <row r="1262" spans="5:7" x14ac:dyDescent="0.3">
      <c r="E1262" s="1"/>
      <c r="G1262" s="1"/>
    </row>
    <row r="1263" spans="5:7" x14ac:dyDescent="0.3">
      <c r="E1263" s="1"/>
      <c r="G1263" s="1"/>
    </row>
    <row r="1264" spans="5:7" x14ac:dyDescent="0.3">
      <c r="E1264" s="1"/>
      <c r="G1264" s="1"/>
    </row>
    <row r="1265" spans="5:7" x14ac:dyDescent="0.3">
      <c r="E1265" s="1"/>
      <c r="G1265" s="1"/>
    </row>
    <row r="1266" spans="5:7" x14ac:dyDescent="0.3">
      <c r="E1266" s="1"/>
      <c r="G1266" s="1"/>
    </row>
    <row r="1267" spans="5:7" x14ac:dyDescent="0.3">
      <c r="E1267" s="1"/>
      <c r="G1267" s="1"/>
    </row>
    <row r="1268" spans="5:7" x14ac:dyDescent="0.3">
      <c r="E1268" s="1"/>
      <c r="G1268" s="1"/>
    </row>
    <row r="1269" spans="5:7" x14ac:dyDescent="0.3">
      <c r="E1269" s="1"/>
      <c r="G1269" s="1"/>
    </row>
    <row r="1270" spans="5:7" x14ac:dyDescent="0.3">
      <c r="E1270" s="1"/>
      <c r="G1270" s="1"/>
    </row>
    <row r="1271" spans="5:7" x14ac:dyDescent="0.3">
      <c r="E1271" s="1"/>
      <c r="G1271" s="1"/>
    </row>
    <row r="1272" spans="5:7" x14ac:dyDescent="0.3">
      <c r="E1272" s="1"/>
      <c r="G1272" s="1"/>
    </row>
    <row r="1273" spans="5:7" x14ac:dyDescent="0.3">
      <c r="E1273" s="1"/>
      <c r="G1273" s="1"/>
    </row>
    <row r="1274" spans="5:7" x14ac:dyDescent="0.3">
      <c r="E1274" s="1"/>
      <c r="G1274" s="1"/>
    </row>
    <row r="1275" spans="5:7" x14ac:dyDescent="0.3">
      <c r="E1275" s="1"/>
      <c r="G1275" s="1"/>
    </row>
    <row r="1276" spans="5:7" x14ac:dyDescent="0.3">
      <c r="E1276" s="1"/>
      <c r="G1276" s="1"/>
    </row>
    <row r="1277" spans="5:7" x14ac:dyDescent="0.3">
      <c r="E1277" s="1"/>
      <c r="G1277" s="1"/>
    </row>
    <row r="1278" spans="5:7" x14ac:dyDescent="0.3">
      <c r="E1278" s="1"/>
      <c r="G1278" s="1"/>
    </row>
    <row r="1279" spans="5:7" x14ac:dyDescent="0.3">
      <c r="E1279" s="1"/>
      <c r="G1279" s="1"/>
    </row>
    <row r="1280" spans="5:7" x14ac:dyDescent="0.3">
      <c r="E1280" s="1"/>
      <c r="G1280" s="1"/>
    </row>
    <row r="1281" spans="5:7" x14ac:dyDescent="0.3">
      <c r="E1281" s="1"/>
      <c r="G1281" s="1"/>
    </row>
    <row r="1282" spans="5:7" x14ac:dyDescent="0.3">
      <c r="E1282" s="1"/>
      <c r="G1282" s="1"/>
    </row>
    <row r="1283" spans="5:7" x14ac:dyDescent="0.3">
      <c r="E1283" s="1"/>
      <c r="G1283" s="1"/>
    </row>
    <row r="1284" spans="5:7" x14ac:dyDescent="0.3">
      <c r="E1284" s="1"/>
      <c r="G1284" s="1"/>
    </row>
    <row r="1285" spans="5:7" x14ac:dyDescent="0.3">
      <c r="E1285" s="1"/>
      <c r="G1285" s="1"/>
    </row>
    <row r="1286" spans="5:7" x14ac:dyDescent="0.3">
      <c r="E1286" s="1"/>
      <c r="G1286" s="1"/>
    </row>
    <row r="1287" spans="5:7" x14ac:dyDescent="0.3">
      <c r="E1287" s="1"/>
      <c r="G1287" s="1"/>
    </row>
    <row r="1288" spans="5:7" x14ac:dyDescent="0.3">
      <c r="E1288" s="1"/>
      <c r="G1288" s="1"/>
    </row>
    <row r="1289" spans="5:7" x14ac:dyDescent="0.3">
      <c r="E1289" s="1"/>
      <c r="G1289" s="1"/>
    </row>
    <row r="1290" spans="5:7" x14ac:dyDescent="0.3">
      <c r="E1290" s="1"/>
      <c r="G1290" s="1"/>
    </row>
    <row r="1291" spans="5:7" x14ac:dyDescent="0.3">
      <c r="E1291" s="1"/>
      <c r="G1291" s="1"/>
    </row>
    <row r="1292" spans="5:7" x14ac:dyDescent="0.3">
      <c r="E1292" s="1"/>
      <c r="G1292" s="1"/>
    </row>
    <row r="1293" spans="5:7" x14ac:dyDescent="0.3">
      <c r="E1293" s="1"/>
      <c r="G1293" s="1"/>
    </row>
    <row r="1294" spans="5:7" x14ac:dyDescent="0.3">
      <c r="E1294" s="1"/>
      <c r="G1294" s="1"/>
    </row>
    <row r="1295" spans="5:7" x14ac:dyDescent="0.3">
      <c r="E1295" s="1"/>
      <c r="G1295" s="1"/>
    </row>
    <row r="1296" spans="5:7" x14ac:dyDescent="0.3">
      <c r="E1296" s="1"/>
      <c r="G1296" s="1"/>
    </row>
    <row r="1297" spans="5:7" x14ac:dyDescent="0.3">
      <c r="E1297" s="1"/>
      <c r="G1297" s="1"/>
    </row>
    <row r="1298" spans="5:7" x14ac:dyDescent="0.3">
      <c r="E1298" s="1"/>
      <c r="G1298" s="1"/>
    </row>
    <row r="1299" spans="5:7" x14ac:dyDescent="0.3">
      <c r="E1299" s="1"/>
      <c r="G1299" s="1"/>
    </row>
    <row r="1300" spans="5:7" x14ac:dyDescent="0.3">
      <c r="E1300" s="1"/>
      <c r="G1300" s="1"/>
    </row>
    <row r="1301" spans="5:7" x14ac:dyDescent="0.3">
      <c r="E1301" s="1"/>
      <c r="G1301" s="1"/>
    </row>
    <row r="1302" spans="5:7" x14ac:dyDescent="0.3">
      <c r="E1302" s="1"/>
      <c r="G1302" s="1"/>
    </row>
    <row r="1303" spans="5:7" x14ac:dyDescent="0.3">
      <c r="E1303" s="1"/>
      <c r="G1303" s="1"/>
    </row>
    <row r="1304" spans="5:7" x14ac:dyDescent="0.3">
      <c r="E1304" s="1"/>
      <c r="G1304" s="1"/>
    </row>
    <row r="1305" spans="5:7" x14ac:dyDescent="0.3">
      <c r="E1305" s="1"/>
      <c r="G1305" s="1"/>
    </row>
    <row r="1306" spans="5:7" x14ac:dyDescent="0.3">
      <c r="E1306" s="1"/>
      <c r="G1306" s="1"/>
    </row>
    <row r="1307" spans="5:7" x14ac:dyDescent="0.3">
      <c r="E1307" s="1"/>
      <c r="G1307" s="1"/>
    </row>
    <row r="1308" spans="5:7" x14ac:dyDescent="0.3">
      <c r="E1308" s="1"/>
      <c r="G1308" s="1"/>
    </row>
    <row r="1309" spans="5:7" x14ac:dyDescent="0.3">
      <c r="E1309" s="1"/>
      <c r="G1309" s="1"/>
    </row>
    <row r="1310" spans="5:7" x14ac:dyDescent="0.3">
      <c r="E1310" s="1"/>
      <c r="G1310" s="1"/>
    </row>
    <row r="1311" spans="5:7" x14ac:dyDescent="0.3">
      <c r="E1311" s="1"/>
      <c r="G1311" s="1"/>
    </row>
    <row r="1312" spans="5:7" x14ac:dyDescent="0.3">
      <c r="E1312" s="1"/>
      <c r="G1312" s="1"/>
    </row>
    <row r="1313" spans="5:7" x14ac:dyDescent="0.3">
      <c r="E1313" s="1"/>
      <c r="G1313" s="1"/>
    </row>
    <row r="1314" spans="5:7" x14ac:dyDescent="0.3">
      <c r="E1314" s="1"/>
      <c r="G1314" s="1"/>
    </row>
    <row r="1315" spans="5:7" x14ac:dyDescent="0.3">
      <c r="E1315" s="1"/>
      <c r="G1315" s="1"/>
    </row>
    <row r="1316" spans="5:7" x14ac:dyDescent="0.3">
      <c r="E1316" s="1"/>
      <c r="G1316" s="1"/>
    </row>
    <row r="1317" spans="5:7" x14ac:dyDescent="0.3">
      <c r="E1317" s="1"/>
      <c r="G1317" s="1"/>
    </row>
    <row r="1318" spans="5:7" x14ac:dyDescent="0.3">
      <c r="E1318" s="1"/>
      <c r="G1318" s="1"/>
    </row>
    <row r="1319" spans="5:7" x14ac:dyDescent="0.3">
      <c r="E1319" s="1"/>
      <c r="G1319" s="1"/>
    </row>
    <row r="1320" spans="5:7" x14ac:dyDescent="0.3">
      <c r="E1320" s="1"/>
      <c r="G1320" s="1"/>
    </row>
    <row r="1321" spans="5:7" x14ac:dyDescent="0.3">
      <c r="E1321" s="1"/>
      <c r="G1321" s="1"/>
    </row>
    <row r="1322" spans="5:7" x14ac:dyDescent="0.3">
      <c r="E1322" s="1"/>
      <c r="G1322" s="1"/>
    </row>
    <row r="1323" spans="5:7" x14ac:dyDescent="0.3">
      <c r="E1323" s="1"/>
      <c r="G1323" s="1"/>
    </row>
    <row r="1324" spans="5:7" x14ac:dyDescent="0.3">
      <c r="E1324" s="1"/>
      <c r="G1324" s="1"/>
    </row>
    <row r="1325" spans="5:7" x14ac:dyDescent="0.3">
      <c r="E1325" s="1"/>
      <c r="G1325" s="1"/>
    </row>
    <row r="1326" spans="5:7" x14ac:dyDescent="0.3">
      <c r="E1326" s="1"/>
      <c r="G1326" s="1"/>
    </row>
    <row r="1327" spans="5:7" x14ac:dyDescent="0.3">
      <c r="E1327" s="1"/>
      <c r="G1327" s="1"/>
    </row>
    <row r="1328" spans="5:7" x14ac:dyDescent="0.3">
      <c r="E1328" s="1"/>
      <c r="G1328" s="1"/>
    </row>
    <row r="1329" spans="5:7" x14ac:dyDescent="0.3">
      <c r="E1329" s="1"/>
      <c r="G1329" s="1"/>
    </row>
    <row r="1330" spans="5:7" x14ac:dyDescent="0.3">
      <c r="E1330" s="1"/>
      <c r="G1330" s="1"/>
    </row>
    <row r="1331" spans="5:7" x14ac:dyDescent="0.3">
      <c r="E1331" s="1"/>
      <c r="G1331" s="1"/>
    </row>
    <row r="1332" spans="5:7" x14ac:dyDescent="0.3">
      <c r="E1332" s="1"/>
      <c r="G1332" s="1"/>
    </row>
    <row r="1333" spans="5:7" x14ac:dyDescent="0.3">
      <c r="E1333" s="1"/>
      <c r="G1333" s="1"/>
    </row>
    <row r="1334" spans="5:7" x14ac:dyDescent="0.3">
      <c r="E1334" s="1"/>
      <c r="G1334" s="1"/>
    </row>
    <row r="1335" spans="5:7" x14ac:dyDescent="0.3">
      <c r="E1335" s="1"/>
      <c r="G1335" s="1"/>
    </row>
    <row r="1336" spans="5:7" x14ac:dyDescent="0.3">
      <c r="E1336" s="1"/>
      <c r="G1336" s="1"/>
    </row>
    <row r="1337" spans="5:7" x14ac:dyDescent="0.3">
      <c r="E1337" s="1"/>
      <c r="G1337" s="1"/>
    </row>
    <row r="1338" spans="5:7" x14ac:dyDescent="0.3">
      <c r="E1338" s="1"/>
      <c r="G1338" s="1"/>
    </row>
    <row r="1339" spans="5:7" x14ac:dyDescent="0.3">
      <c r="E1339" s="1"/>
      <c r="G1339" s="1"/>
    </row>
    <row r="1340" spans="5:7" x14ac:dyDescent="0.3">
      <c r="E1340" s="1"/>
      <c r="G1340" s="1"/>
    </row>
    <row r="1341" spans="5:7" x14ac:dyDescent="0.3">
      <c r="E1341" s="1"/>
      <c r="G1341" s="1"/>
    </row>
    <row r="1342" spans="5:7" x14ac:dyDescent="0.3">
      <c r="E1342" s="1"/>
      <c r="G1342" s="1"/>
    </row>
    <row r="1343" spans="5:7" x14ac:dyDescent="0.3">
      <c r="E1343" s="1"/>
      <c r="G1343" s="1"/>
    </row>
    <row r="1344" spans="5:7" x14ac:dyDescent="0.3">
      <c r="E1344" s="1"/>
      <c r="G1344" s="1"/>
    </row>
    <row r="1345" spans="5:7" x14ac:dyDescent="0.3">
      <c r="E1345" s="1"/>
      <c r="G1345" s="1"/>
    </row>
    <row r="1346" spans="5:7" x14ac:dyDescent="0.3">
      <c r="E1346" s="1"/>
      <c r="G1346" s="1"/>
    </row>
    <row r="1347" spans="5:7" x14ac:dyDescent="0.3">
      <c r="E1347" s="1"/>
      <c r="G1347" s="1"/>
    </row>
    <row r="1348" spans="5:7" x14ac:dyDescent="0.3">
      <c r="E1348" s="1"/>
      <c r="G1348" s="1"/>
    </row>
    <row r="1349" spans="5:7" x14ac:dyDescent="0.3">
      <c r="E1349" s="1"/>
      <c r="G1349" s="1"/>
    </row>
    <row r="1350" spans="5:7" x14ac:dyDescent="0.3">
      <c r="E1350" s="1"/>
      <c r="G1350" s="1"/>
    </row>
    <row r="1351" spans="5:7" x14ac:dyDescent="0.3">
      <c r="E1351" s="1"/>
      <c r="G1351" s="1"/>
    </row>
    <row r="1352" spans="5:7" x14ac:dyDescent="0.3">
      <c r="E1352" s="1"/>
      <c r="G1352" s="1"/>
    </row>
    <row r="1353" spans="5:7" x14ac:dyDescent="0.3">
      <c r="E1353" s="1"/>
      <c r="G1353" s="1"/>
    </row>
    <row r="1354" spans="5:7" x14ac:dyDescent="0.3">
      <c r="E1354" s="1"/>
      <c r="G1354" s="1"/>
    </row>
    <row r="1355" spans="5:7" x14ac:dyDescent="0.3">
      <c r="E1355" s="1"/>
      <c r="G1355" s="1"/>
    </row>
    <row r="1356" spans="5:7" x14ac:dyDescent="0.3">
      <c r="E1356" s="1"/>
      <c r="G1356" s="1"/>
    </row>
    <row r="1357" spans="5:7" x14ac:dyDescent="0.3">
      <c r="E1357" s="1"/>
      <c r="G1357" s="1"/>
    </row>
    <row r="1358" spans="5:7" x14ac:dyDescent="0.3">
      <c r="E1358" s="1"/>
      <c r="G1358" s="1"/>
    </row>
    <row r="1359" spans="5:7" x14ac:dyDescent="0.3">
      <c r="E1359" s="1"/>
      <c r="G1359" s="1"/>
    </row>
    <row r="1360" spans="5:7" x14ac:dyDescent="0.3">
      <c r="E1360" s="1"/>
      <c r="G1360" s="1"/>
    </row>
    <row r="1361" spans="5:7" x14ac:dyDescent="0.3">
      <c r="E1361" s="1"/>
      <c r="G1361" s="1"/>
    </row>
    <row r="1362" spans="5:7" x14ac:dyDescent="0.3">
      <c r="E1362" s="1"/>
      <c r="G1362" s="1"/>
    </row>
    <row r="1363" spans="5:7" x14ac:dyDescent="0.3">
      <c r="E1363" s="1"/>
      <c r="G1363" s="1"/>
    </row>
    <row r="1364" spans="5:7" x14ac:dyDescent="0.3">
      <c r="E1364" s="1"/>
      <c r="G1364" s="1"/>
    </row>
    <row r="1365" spans="5:7" x14ac:dyDescent="0.3">
      <c r="E1365" s="1"/>
      <c r="G1365" s="1"/>
    </row>
    <row r="1366" spans="5:7" x14ac:dyDescent="0.3">
      <c r="E1366" s="1"/>
      <c r="G1366" s="1"/>
    </row>
    <row r="1367" spans="5:7" x14ac:dyDescent="0.3">
      <c r="E1367" s="1"/>
      <c r="G1367" s="1"/>
    </row>
    <row r="1368" spans="5:7" x14ac:dyDescent="0.3">
      <c r="E1368" s="1"/>
      <c r="G1368" s="1"/>
    </row>
    <row r="1369" spans="5:7" x14ac:dyDescent="0.3">
      <c r="E1369" s="1"/>
      <c r="G1369" s="1"/>
    </row>
    <row r="1370" spans="5:7" x14ac:dyDescent="0.3">
      <c r="E1370" s="1"/>
      <c r="G1370" s="1"/>
    </row>
    <row r="1371" spans="5:7" x14ac:dyDescent="0.3">
      <c r="E1371" s="1"/>
      <c r="G1371" s="1"/>
    </row>
    <row r="1372" spans="5:7" x14ac:dyDescent="0.3">
      <c r="E1372" s="1"/>
      <c r="G1372" s="1"/>
    </row>
    <row r="1373" spans="5:7" x14ac:dyDescent="0.3">
      <c r="E1373" s="1"/>
      <c r="G1373" s="1"/>
    </row>
    <row r="1374" spans="5:7" x14ac:dyDescent="0.3">
      <c r="E1374" s="1"/>
      <c r="G1374" s="1"/>
    </row>
    <row r="1375" spans="5:7" x14ac:dyDescent="0.3">
      <c r="E1375" s="1"/>
      <c r="G1375" s="1"/>
    </row>
    <row r="1376" spans="5:7" x14ac:dyDescent="0.3">
      <c r="E1376" s="1"/>
      <c r="G1376" s="1"/>
    </row>
    <row r="1377" spans="5:7" x14ac:dyDescent="0.3">
      <c r="E1377" s="1"/>
      <c r="G1377" s="1"/>
    </row>
    <row r="1378" spans="5:7" x14ac:dyDescent="0.3">
      <c r="E1378" s="1"/>
      <c r="G1378" s="1"/>
    </row>
    <row r="1379" spans="5:7" x14ac:dyDescent="0.3">
      <c r="E1379" s="1"/>
      <c r="G1379" s="1"/>
    </row>
    <row r="1380" spans="5:7" x14ac:dyDescent="0.3">
      <c r="E1380" s="1"/>
      <c r="G1380" s="1"/>
    </row>
    <row r="1381" spans="5:7" x14ac:dyDescent="0.3">
      <c r="E1381" s="1"/>
      <c r="G1381" s="1"/>
    </row>
    <row r="1382" spans="5:7" x14ac:dyDescent="0.3">
      <c r="E1382" s="1"/>
      <c r="G1382" s="1"/>
    </row>
    <row r="1383" spans="5:7" x14ac:dyDescent="0.3">
      <c r="E1383" s="1"/>
      <c r="G1383" s="1"/>
    </row>
    <row r="1384" spans="5:7" x14ac:dyDescent="0.3">
      <c r="E1384" s="1"/>
      <c r="G1384" s="1"/>
    </row>
    <row r="1385" spans="5:7" x14ac:dyDescent="0.3">
      <c r="E1385" s="1"/>
      <c r="G1385" s="1"/>
    </row>
    <row r="1386" spans="5:7" x14ac:dyDescent="0.3">
      <c r="E1386" s="1"/>
      <c r="G1386" s="1"/>
    </row>
    <row r="1387" spans="5:7" x14ac:dyDescent="0.3">
      <c r="E1387" s="1"/>
      <c r="G1387" s="1"/>
    </row>
    <row r="1388" spans="5:7" x14ac:dyDescent="0.3">
      <c r="E1388" s="1"/>
      <c r="G1388" s="1"/>
    </row>
    <row r="1389" spans="5:7" x14ac:dyDescent="0.3">
      <c r="E1389" s="1"/>
      <c r="G1389" s="1"/>
    </row>
    <row r="1390" spans="5:7" x14ac:dyDescent="0.3">
      <c r="E1390" s="1"/>
      <c r="G1390" s="1"/>
    </row>
    <row r="1391" spans="5:7" x14ac:dyDescent="0.3">
      <c r="E1391" s="1"/>
      <c r="G1391" s="1"/>
    </row>
    <row r="1392" spans="5:7" x14ac:dyDescent="0.3">
      <c r="E1392" s="1"/>
      <c r="G1392" s="1"/>
    </row>
    <row r="1393" spans="5:7" x14ac:dyDescent="0.3">
      <c r="E1393" s="1"/>
      <c r="G1393" s="1"/>
    </row>
    <row r="1394" spans="5:7" x14ac:dyDescent="0.3">
      <c r="E1394" s="1"/>
      <c r="G1394" s="1"/>
    </row>
    <row r="1395" spans="5:7" x14ac:dyDescent="0.3">
      <c r="E1395" s="1"/>
      <c r="G1395" s="1"/>
    </row>
    <row r="1396" spans="5:7" x14ac:dyDescent="0.3">
      <c r="E1396" s="1"/>
      <c r="G1396" s="1"/>
    </row>
    <row r="1397" spans="5:7" x14ac:dyDescent="0.3">
      <c r="E1397" s="1"/>
      <c r="G1397" s="1"/>
    </row>
    <row r="1398" spans="5:7" x14ac:dyDescent="0.3">
      <c r="E1398" s="1"/>
      <c r="G1398" s="1"/>
    </row>
    <row r="1399" spans="5:7" x14ac:dyDescent="0.3">
      <c r="E1399" s="1"/>
      <c r="G1399" s="1"/>
    </row>
    <row r="1400" spans="5:7" x14ac:dyDescent="0.3">
      <c r="E1400" s="1"/>
      <c r="G1400" s="1"/>
    </row>
    <row r="1401" spans="5:7" x14ac:dyDescent="0.3">
      <c r="E1401" s="1"/>
      <c r="G1401" s="1"/>
    </row>
    <row r="1402" spans="5:7" x14ac:dyDescent="0.3">
      <c r="E1402" s="1"/>
      <c r="G1402" s="1"/>
    </row>
    <row r="1403" spans="5:7" x14ac:dyDescent="0.3">
      <c r="E1403" s="1"/>
      <c r="G1403" s="1"/>
    </row>
    <row r="1404" spans="5:7" x14ac:dyDescent="0.3">
      <c r="E1404" s="1"/>
      <c r="G1404" s="1"/>
    </row>
    <row r="1405" spans="5:7" x14ac:dyDescent="0.3">
      <c r="E1405" s="1"/>
      <c r="G1405" s="1"/>
    </row>
    <row r="1406" spans="5:7" x14ac:dyDescent="0.3">
      <c r="E1406" s="1"/>
      <c r="G1406" s="1"/>
    </row>
    <row r="1407" spans="5:7" x14ac:dyDescent="0.3">
      <c r="E1407" s="1"/>
      <c r="G1407" s="1"/>
    </row>
    <row r="1408" spans="5:7" x14ac:dyDescent="0.3">
      <c r="E1408" s="1"/>
      <c r="G1408" s="1"/>
    </row>
    <row r="1409" spans="5:7" x14ac:dyDescent="0.3">
      <c r="E1409" s="1"/>
      <c r="G1409" s="1"/>
    </row>
    <row r="1410" spans="5:7" x14ac:dyDescent="0.3">
      <c r="E1410" s="1"/>
      <c r="G1410" s="1"/>
    </row>
    <row r="1411" spans="5:7" x14ac:dyDescent="0.3">
      <c r="E1411" s="1"/>
      <c r="G1411" s="1"/>
    </row>
    <row r="1412" spans="5:7" x14ac:dyDescent="0.3">
      <c r="E1412" s="1"/>
      <c r="G1412" s="1"/>
    </row>
    <row r="1413" spans="5:7" x14ac:dyDescent="0.3">
      <c r="E1413" s="1"/>
      <c r="G1413" s="1"/>
    </row>
    <row r="1414" spans="5:7" x14ac:dyDescent="0.3">
      <c r="E1414" s="1"/>
      <c r="G1414" s="1"/>
    </row>
    <row r="1415" spans="5:7" x14ac:dyDescent="0.3">
      <c r="E1415" s="1"/>
      <c r="G1415" s="1"/>
    </row>
    <row r="1416" spans="5:7" x14ac:dyDescent="0.3">
      <c r="E1416" s="1"/>
      <c r="G1416" s="1"/>
    </row>
    <row r="1417" spans="5:7" x14ac:dyDescent="0.3">
      <c r="E1417" s="1"/>
      <c r="G1417" s="1"/>
    </row>
    <row r="1418" spans="5:7" x14ac:dyDescent="0.3">
      <c r="E1418" s="1"/>
      <c r="G1418" s="1"/>
    </row>
    <row r="1419" spans="5:7" x14ac:dyDescent="0.3">
      <c r="E1419" s="1"/>
      <c r="G1419" s="1"/>
    </row>
    <row r="1420" spans="5:7" x14ac:dyDescent="0.3">
      <c r="E1420" s="1"/>
      <c r="G1420" s="1"/>
    </row>
    <row r="1421" spans="5:7" x14ac:dyDescent="0.3">
      <c r="E1421" s="1"/>
      <c r="G1421" s="1"/>
    </row>
    <row r="1422" spans="5:7" x14ac:dyDescent="0.3">
      <c r="E1422" s="1"/>
      <c r="G1422" s="1"/>
    </row>
    <row r="1423" spans="5:7" x14ac:dyDescent="0.3">
      <c r="E1423" s="1"/>
      <c r="G1423" s="1"/>
    </row>
    <row r="1424" spans="5:7" x14ac:dyDescent="0.3">
      <c r="E1424" s="1"/>
      <c r="G1424" s="1"/>
    </row>
    <row r="1425" spans="5:7" x14ac:dyDescent="0.3">
      <c r="E1425" s="1"/>
      <c r="G1425" s="1"/>
    </row>
    <row r="1426" spans="5:7" x14ac:dyDescent="0.3">
      <c r="E1426" s="1"/>
      <c r="G1426" s="1"/>
    </row>
    <row r="1427" spans="5:7" x14ac:dyDescent="0.3">
      <c r="E1427" s="1"/>
      <c r="G1427" s="1"/>
    </row>
    <row r="1428" spans="5:7" x14ac:dyDescent="0.3">
      <c r="E1428" s="1"/>
      <c r="G1428" s="1"/>
    </row>
    <row r="1429" spans="5:7" x14ac:dyDescent="0.3">
      <c r="E1429" s="1"/>
      <c r="G1429" s="1"/>
    </row>
    <row r="1430" spans="5:7" x14ac:dyDescent="0.3">
      <c r="E1430" s="1"/>
      <c r="G1430" s="1"/>
    </row>
    <row r="1431" spans="5:7" x14ac:dyDescent="0.3">
      <c r="E1431" s="1"/>
      <c r="G1431" s="1"/>
    </row>
    <row r="1432" spans="5:7" x14ac:dyDescent="0.3">
      <c r="E1432" s="1"/>
      <c r="G1432" s="1"/>
    </row>
    <row r="1433" spans="5:7" x14ac:dyDescent="0.3">
      <c r="E1433" s="1"/>
      <c r="G1433" s="1"/>
    </row>
    <row r="1434" spans="5:7" x14ac:dyDescent="0.3">
      <c r="E1434" s="1"/>
      <c r="G1434" s="1"/>
    </row>
    <row r="1435" spans="5:7" x14ac:dyDescent="0.3">
      <c r="E1435" s="1"/>
      <c r="G1435" s="1"/>
    </row>
    <row r="1436" spans="5:7" x14ac:dyDescent="0.3">
      <c r="E1436" s="1"/>
      <c r="G1436" s="1"/>
    </row>
    <row r="1437" spans="5:7" x14ac:dyDescent="0.3">
      <c r="E1437" s="1"/>
      <c r="G1437" s="1"/>
    </row>
    <row r="1438" spans="5:7" x14ac:dyDescent="0.3">
      <c r="E1438" s="1"/>
      <c r="G1438" s="1"/>
    </row>
    <row r="1439" spans="5:7" x14ac:dyDescent="0.3">
      <c r="E1439" s="1"/>
      <c r="G1439" s="1"/>
    </row>
    <row r="1440" spans="5:7" x14ac:dyDescent="0.3">
      <c r="E1440" s="1"/>
      <c r="G1440" s="1"/>
    </row>
    <row r="1441" spans="5:7" x14ac:dyDescent="0.3">
      <c r="E1441" s="1"/>
      <c r="G1441" s="1"/>
    </row>
    <row r="1442" spans="5:7" x14ac:dyDescent="0.3">
      <c r="E1442" s="1"/>
      <c r="G1442" s="1"/>
    </row>
    <row r="1443" spans="5:7" x14ac:dyDescent="0.3">
      <c r="E1443" s="1"/>
      <c r="G1443" s="1"/>
    </row>
    <row r="1444" spans="5:7" x14ac:dyDescent="0.3">
      <c r="E1444" s="1"/>
      <c r="G1444" s="1"/>
    </row>
    <row r="1445" spans="5:7" x14ac:dyDescent="0.3">
      <c r="E1445" s="1"/>
      <c r="G1445" s="1"/>
    </row>
    <row r="1446" spans="5:7" x14ac:dyDescent="0.3">
      <c r="E1446" s="1"/>
      <c r="G1446" s="1"/>
    </row>
    <row r="1447" spans="5:7" x14ac:dyDescent="0.3">
      <c r="E1447" s="1"/>
      <c r="G1447" s="1"/>
    </row>
    <row r="1448" spans="5:7" x14ac:dyDescent="0.3">
      <c r="E1448" s="1"/>
      <c r="G1448" s="1"/>
    </row>
    <row r="1449" spans="5:7" x14ac:dyDescent="0.3">
      <c r="E1449" s="1"/>
      <c r="G1449" s="1"/>
    </row>
    <row r="1450" spans="5:7" x14ac:dyDescent="0.3">
      <c r="E1450" s="1"/>
      <c r="G1450" s="1"/>
    </row>
    <row r="1451" spans="5:7" x14ac:dyDescent="0.3">
      <c r="E1451" s="1"/>
      <c r="G1451" s="1"/>
    </row>
    <row r="1452" spans="5:7" x14ac:dyDescent="0.3">
      <c r="E1452" s="1"/>
      <c r="G1452" s="1"/>
    </row>
    <row r="1453" spans="5:7" x14ac:dyDescent="0.3">
      <c r="E1453" s="1"/>
      <c r="G1453" s="1"/>
    </row>
    <row r="1454" spans="5:7" x14ac:dyDescent="0.3">
      <c r="E1454" s="1"/>
      <c r="G1454" s="1"/>
    </row>
    <row r="1455" spans="5:7" x14ac:dyDescent="0.3">
      <c r="E1455" s="1"/>
      <c r="G1455" s="1"/>
    </row>
    <row r="1456" spans="5:7" x14ac:dyDescent="0.3">
      <c r="E1456" s="1"/>
      <c r="G1456" s="1"/>
    </row>
    <row r="1457" spans="5:7" x14ac:dyDescent="0.3">
      <c r="E1457" s="1"/>
      <c r="G1457" s="1"/>
    </row>
    <row r="1458" spans="5:7" x14ac:dyDescent="0.3">
      <c r="E1458" s="1"/>
      <c r="G1458" s="1"/>
    </row>
    <row r="1459" spans="5:7" x14ac:dyDescent="0.3">
      <c r="E1459" s="1"/>
      <c r="G1459" s="1"/>
    </row>
    <row r="1460" spans="5:7" x14ac:dyDescent="0.3">
      <c r="E1460" s="1"/>
      <c r="G1460" s="1"/>
    </row>
    <row r="1461" spans="5:7" x14ac:dyDescent="0.3">
      <c r="E1461" s="1"/>
      <c r="G1461" s="1"/>
    </row>
    <row r="1462" spans="5:7" x14ac:dyDescent="0.3">
      <c r="E1462" s="1"/>
      <c r="G1462" s="1"/>
    </row>
    <row r="1463" spans="5:7" x14ac:dyDescent="0.3">
      <c r="E1463" s="1"/>
      <c r="G1463" s="1"/>
    </row>
    <row r="1464" spans="5:7" x14ac:dyDescent="0.3">
      <c r="E1464" s="1"/>
      <c r="G1464" s="1"/>
    </row>
    <row r="1465" spans="5:7" x14ac:dyDescent="0.3">
      <c r="E1465" s="1"/>
      <c r="G1465" s="1"/>
    </row>
    <row r="1466" spans="5:7" x14ac:dyDescent="0.3">
      <c r="E1466" s="1"/>
      <c r="G1466" s="1"/>
    </row>
    <row r="1467" spans="5:7" x14ac:dyDescent="0.3">
      <c r="E1467" s="1"/>
      <c r="G1467" s="1"/>
    </row>
    <row r="1468" spans="5:7" x14ac:dyDescent="0.3">
      <c r="E1468" s="1"/>
      <c r="G1468" s="1"/>
    </row>
    <row r="1469" spans="5:7" x14ac:dyDescent="0.3">
      <c r="E1469" s="1"/>
      <c r="G1469" s="1"/>
    </row>
    <row r="1470" spans="5:7" x14ac:dyDescent="0.3">
      <c r="E1470" s="1"/>
      <c r="G1470" s="1"/>
    </row>
    <row r="1471" spans="5:7" x14ac:dyDescent="0.3">
      <c r="E1471" s="1"/>
      <c r="G1471" s="1"/>
    </row>
    <row r="1472" spans="5:7" x14ac:dyDescent="0.3">
      <c r="E1472" s="1"/>
      <c r="G1472" s="1"/>
    </row>
    <row r="1473" spans="5:7" x14ac:dyDescent="0.3">
      <c r="E1473" s="1"/>
      <c r="G1473" s="1"/>
    </row>
    <row r="1474" spans="5:7" x14ac:dyDescent="0.3">
      <c r="E1474" s="1"/>
      <c r="G1474" s="1"/>
    </row>
    <row r="1475" spans="5:7" x14ac:dyDescent="0.3">
      <c r="E1475" s="1"/>
      <c r="G1475" s="1"/>
    </row>
    <row r="1476" spans="5:7" x14ac:dyDescent="0.3">
      <c r="E1476" s="1"/>
      <c r="G1476" s="1"/>
    </row>
    <row r="1477" spans="5:7" x14ac:dyDescent="0.3">
      <c r="E1477" s="1"/>
      <c r="G1477" s="1"/>
    </row>
    <row r="1478" spans="5:7" x14ac:dyDescent="0.3">
      <c r="E1478" s="1"/>
      <c r="G1478" s="1"/>
    </row>
    <row r="1479" spans="5:7" x14ac:dyDescent="0.3">
      <c r="E1479" s="1"/>
      <c r="G1479" s="1"/>
    </row>
    <row r="1480" spans="5:7" x14ac:dyDescent="0.3">
      <c r="E1480" s="1"/>
      <c r="G1480" s="1"/>
    </row>
    <row r="1481" spans="5:7" x14ac:dyDescent="0.3">
      <c r="E1481" s="1"/>
      <c r="G1481" s="1"/>
    </row>
    <row r="1482" spans="5:7" x14ac:dyDescent="0.3">
      <c r="E1482" s="1"/>
      <c r="G1482" s="1"/>
    </row>
    <row r="1483" spans="5:7" x14ac:dyDescent="0.3">
      <c r="E1483" s="1"/>
      <c r="G1483" s="1"/>
    </row>
    <row r="1484" spans="5:7" x14ac:dyDescent="0.3">
      <c r="E1484" s="1"/>
      <c r="G1484" s="1"/>
    </row>
    <row r="1485" spans="5:7" x14ac:dyDescent="0.3">
      <c r="E1485" s="1"/>
      <c r="G1485" s="1"/>
    </row>
    <row r="1486" spans="5:7" x14ac:dyDescent="0.3">
      <c r="E1486" s="1"/>
      <c r="G1486" s="1"/>
    </row>
    <row r="1487" spans="5:7" x14ac:dyDescent="0.3">
      <c r="E1487" s="1"/>
      <c r="G1487" s="1"/>
    </row>
    <row r="1488" spans="5:7" x14ac:dyDescent="0.3">
      <c r="E1488" s="1"/>
      <c r="G1488" s="1"/>
    </row>
    <row r="1489" spans="5:7" x14ac:dyDescent="0.3">
      <c r="E1489" s="1"/>
      <c r="G1489" s="1"/>
    </row>
    <row r="1490" spans="5:7" x14ac:dyDescent="0.3">
      <c r="E1490" s="1"/>
      <c r="G1490" s="1"/>
    </row>
    <row r="1491" spans="5:7" x14ac:dyDescent="0.3">
      <c r="E1491" s="1"/>
      <c r="G1491" s="1"/>
    </row>
    <row r="1492" spans="5:7" x14ac:dyDescent="0.3">
      <c r="E1492" s="1"/>
      <c r="G1492" s="1"/>
    </row>
    <row r="1493" spans="5:7" x14ac:dyDescent="0.3">
      <c r="E1493" s="1"/>
      <c r="G1493" s="1"/>
    </row>
    <row r="1494" spans="5:7" x14ac:dyDescent="0.3">
      <c r="E1494" s="1"/>
      <c r="G1494" s="1"/>
    </row>
    <row r="1495" spans="5:7" x14ac:dyDescent="0.3">
      <c r="E1495" s="1"/>
      <c r="G1495" s="1"/>
    </row>
    <row r="1496" spans="5:7" x14ac:dyDescent="0.3">
      <c r="E1496" s="1"/>
      <c r="G1496" s="1"/>
    </row>
    <row r="1497" spans="5:7" x14ac:dyDescent="0.3">
      <c r="E1497" s="1"/>
      <c r="G1497" s="1"/>
    </row>
    <row r="1498" spans="5:7" x14ac:dyDescent="0.3">
      <c r="E1498" s="1"/>
      <c r="G1498" s="1"/>
    </row>
    <row r="1499" spans="5:7" x14ac:dyDescent="0.3">
      <c r="E1499" s="1"/>
      <c r="G1499" s="1"/>
    </row>
    <row r="1500" spans="5:7" x14ac:dyDescent="0.3">
      <c r="E1500" s="1"/>
      <c r="G1500" s="1"/>
    </row>
    <row r="1501" spans="5:7" x14ac:dyDescent="0.3">
      <c r="E1501" s="1"/>
      <c r="G1501" s="1"/>
    </row>
    <row r="1502" spans="5:7" x14ac:dyDescent="0.3">
      <c r="E1502" s="1"/>
      <c r="G1502" s="1"/>
    </row>
    <row r="1503" spans="5:7" x14ac:dyDescent="0.3">
      <c r="E1503" s="1"/>
      <c r="G1503" s="1"/>
    </row>
    <row r="1504" spans="5:7" x14ac:dyDescent="0.3">
      <c r="E1504" s="1"/>
      <c r="G1504" s="1"/>
    </row>
    <row r="1505" spans="5:7" x14ac:dyDescent="0.3">
      <c r="E1505" s="1"/>
      <c r="G1505" s="1"/>
    </row>
    <row r="1506" spans="5:7" x14ac:dyDescent="0.3">
      <c r="E1506" s="1"/>
      <c r="G1506" s="1"/>
    </row>
    <row r="1507" spans="5:7" x14ac:dyDescent="0.3">
      <c r="E1507" s="1"/>
      <c r="G1507" s="1"/>
    </row>
    <row r="1508" spans="5:7" x14ac:dyDescent="0.3">
      <c r="E1508" s="1"/>
      <c r="G1508" s="1"/>
    </row>
    <row r="1509" spans="5:7" x14ac:dyDescent="0.3">
      <c r="E1509" s="1"/>
      <c r="G1509" s="1"/>
    </row>
    <row r="1510" spans="5:7" x14ac:dyDescent="0.3">
      <c r="E1510" s="1"/>
      <c r="G1510" s="1"/>
    </row>
    <row r="1511" spans="5:7" x14ac:dyDescent="0.3">
      <c r="E1511" s="1"/>
      <c r="G1511" s="1"/>
    </row>
    <row r="1512" spans="5:7" x14ac:dyDescent="0.3">
      <c r="E1512" s="1"/>
      <c r="G1512" s="1"/>
    </row>
    <row r="1513" spans="5:7" x14ac:dyDescent="0.3">
      <c r="E1513" s="1"/>
      <c r="G1513" s="1"/>
    </row>
    <row r="1514" spans="5:7" x14ac:dyDescent="0.3">
      <c r="E1514" s="1"/>
      <c r="G1514" s="1"/>
    </row>
    <row r="1515" spans="5:7" x14ac:dyDescent="0.3">
      <c r="E1515" s="1"/>
      <c r="G1515" s="1"/>
    </row>
    <row r="1516" spans="5:7" x14ac:dyDescent="0.3">
      <c r="E1516" s="1"/>
      <c r="G1516" s="1"/>
    </row>
    <row r="1517" spans="5:7" x14ac:dyDescent="0.3">
      <c r="E1517" s="1"/>
      <c r="G1517" s="1"/>
    </row>
    <row r="1518" spans="5:7" x14ac:dyDescent="0.3">
      <c r="E1518" s="1"/>
      <c r="G1518" s="1"/>
    </row>
    <row r="1519" spans="5:7" x14ac:dyDescent="0.3">
      <c r="E1519" s="1"/>
      <c r="G1519" s="1"/>
    </row>
    <row r="1520" spans="5:7" x14ac:dyDescent="0.3">
      <c r="E1520" s="1"/>
      <c r="G1520" s="1"/>
    </row>
    <row r="1521" spans="5:7" x14ac:dyDescent="0.3">
      <c r="E1521" s="1"/>
      <c r="G1521" s="1"/>
    </row>
    <row r="1522" spans="5:7" x14ac:dyDescent="0.3">
      <c r="E1522" s="1"/>
      <c r="G1522" s="1"/>
    </row>
    <row r="1523" spans="5:7" x14ac:dyDescent="0.3">
      <c r="E1523" s="1"/>
      <c r="G1523" s="1"/>
    </row>
    <row r="1524" spans="5:7" x14ac:dyDescent="0.3">
      <c r="E1524" s="1"/>
      <c r="G1524" s="1"/>
    </row>
    <row r="1525" spans="5:7" x14ac:dyDescent="0.3">
      <c r="E1525" s="1"/>
      <c r="G1525" s="1"/>
    </row>
    <row r="1526" spans="5:7" x14ac:dyDescent="0.3">
      <c r="E1526" s="1"/>
      <c r="G1526" s="1"/>
    </row>
    <row r="1527" spans="5:7" x14ac:dyDescent="0.3">
      <c r="E1527" s="1"/>
      <c r="G1527" s="1"/>
    </row>
    <row r="1528" spans="5:7" x14ac:dyDescent="0.3">
      <c r="E1528" s="1"/>
      <c r="G1528" s="1"/>
    </row>
    <row r="1529" spans="5:7" x14ac:dyDescent="0.3">
      <c r="E1529" s="1"/>
      <c r="G1529" s="1"/>
    </row>
    <row r="1530" spans="5:7" x14ac:dyDescent="0.3">
      <c r="E1530" s="1"/>
      <c r="G1530" s="1"/>
    </row>
    <row r="1531" spans="5:7" x14ac:dyDescent="0.3">
      <c r="E1531" s="1"/>
      <c r="G1531" s="1"/>
    </row>
    <row r="1532" spans="5:7" x14ac:dyDescent="0.3">
      <c r="E1532" s="1"/>
      <c r="G1532" s="1"/>
    </row>
    <row r="1533" spans="5:7" x14ac:dyDescent="0.3">
      <c r="E1533" s="1"/>
      <c r="G1533" s="1"/>
    </row>
    <row r="1534" spans="5:7" x14ac:dyDescent="0.3">
      <c r="E1534" s="1"/>
      <c r="G1534" s="1"/>
    </row>
    <row r="1535" spans="5:7" x14ac:dyDescent="0.3">
      <c r="E1535" s="1"/>
      <c r="G1535" s="1"/>
    </row>
    <row r="1536" spans="5:7" x14ac:dyDescent="0.3">
      <c r="E1536" s="1"/>
      <c r="G1536" s="1"/>
    </row>
    <row r="1537" spans="5:7" x14ac:dyDescent="0.3">
      <c r="E1537" s="1"/>
      <c r="G1537" s="1"/>
    </row>
    <row r="1538" spans="5:7" x14ac:dyDescent="0.3">
      <c r="E1538" s="1"/>
      <c r="G1538" s="1"/>
    </row>
    <row r="1539" spans="5:7" x14ac:dyDescent="0.3">
      <c r="E1539" s="1"/>
      <c r="G1539" s="1"/>
    </row>
    <row r="1540" spans="5:7" x14ac:dyDescent="0.3">
      <c r="E1540" s="1"/>
      <c r="G1540" s="1"/>
    </row>
    <row r="1541" spans="5:7" x14ac:dyDescent="0.3">
      <c r="E1541" s="1"/>
      <c r="G1541" s="1"/>
    </row>
    <row r="1542" spans="5:7" x14ac:dyDescent="0.3">
      <c r="E1542" s="1"/>
      <c r="G1542" s="1"/>
    </row>
    <row r="1543" spans="5:7" x14ac:dyDescent="0.3">
      <c r="E1543" s="1"/>
      <c r="G1543" s="1"/>
    </row>
    <row r="1544" spans="5:7" x14ac:dyDescent="0.3">
      <c r="E1544" s="1"/>
      <c r="G1544" s="1"/>
    </row>
    <row r="1545" spans="5:7" x14ac:dyDescent="0.3">
      <c r="E1545" s="1"/>
      <c r="G1545" s="1"/>
    </row>
    <row r="1546" spans="5:7" x14ac:dyDescent="0.3">
      <c r="E1546" s="1"/>
      <c r="G1546" s="1"/>
    </row>
    <row r="1547" spans="5:7" x14ac:dyDescent="0.3">
      <c r="E1547" s="1"/>
      <c r="G1547" s="1"/>
    </row>
    <row r="1548" spans="5:7" x14ac:dyDescent="0.3">
      <c r="E1548" s="1"/>
      <c r="G1548" s="1"/>
    </row>
    <row r="1549" spans="5:7" x14ac:dyDescent="0.3">
      <c r="E1549" s="1"/>
      <c r="G1549" s="1"/>
    </row>
    <row r="1550" spans="5:7" x14ac:dyDescent="0.3">
      <c r="E1550" s="1"/>
      <c r="G1550" s="1"/>
    </row>
    <row r="1551" spans="5:7" x14ac:dyDescent="0.3">
      <c r="E1551" s="1"/>
      <c r="G1551" s="1"/>
    </row>
    <row r="1552" spans="5:7" x14ac:dyDescent="0.3">
      <c r="E1552" s="1"/>
      <c r="G1552" s="1"/>
    </row>
    <row r="1553" spans="5:7" x14ac:dyDescent="0.3">
      <c r="E1553" s="1"/>
      <c r="G1553" s="1"/>
    </row>
    <row r="1554" spans="5:7" x14ac:dyDescent="0.3">
      <c r="E1554" s="1"/>
      <c r="G1554" s="1"/>
    </row>
    <row r="1555" spans="5:7" x14ac:dyDescent="0.3">
      <c r="E1555" s="1"/>
      <c r="G1555" s="1"/>
    </row>
    <row r="1556" spans="5:7" x14ac:dyDescent="0.3">
      <c r="E1556" s="1"/>
      <c r="G1556" s="1"/>
    </row>
    <row r="1557" spans="5:7" x14ac:dyDescent="0.3">
      <c r="E1557" s="1"/>
      <c r="G1557" s="1"/>
    </row>
    <row r="1558" spans="5:7" x14ac:dyDescent="0.3">
      <c r="E1558" s="1"/>
      <c r="G1558" s="1"/>
    </row>
    <row r="1559" spans="5:7" x14ac:dyDescent="0.3">
      <c r="E1559" s="1"/>
      <c r="G1559" s="1"/>
    </row>
    <row r="1560" spans="5:7" x14ac:dyDescent="0.3">
      <c r="E1560" s="1"/>
      <c r="G1560" s="1"/>
    </row>
    <row r="1561" spans="5:7" x14ac:dyDescent="0.3">
      <c r="E1561" s="1"/>
      <c r="G1561" s="1"/>
    </row>
    <row r="1562" spans="5:7" x14ac:dyDescent="0.3">
      <c r="E1562" s="1"/>
      <c r="G1562" s="1"/>
    </row>
    <row r="1563" spans="5:7" x14ac:dyDescent="0.3">
      <c r="E1563" s="1"/>
      <c r="G1563" s="1"/>
    </row>
    <row r="1564" spans="5:7" x14ac:dyDescent="0.3">
      <c r="E1564" s="1"/>
      <c r="G1564" s="1"/>
    </row>
    <row r="1565" spans="5:7" x14ac:dyDescent="0.3">
      <c r="E1565" s="1"/>
      <c r="G1565" s="1"/>
    </row>
    <row r="1566" spans="5:7" x14ac:dyDescent="0.3">
      <c r="E1566" s="1"/>
      <c r="G1566" s="1"/>
    </row>
    <row r="1567" spans="5:7" x14ac:dyDescent="0.3">
      <c r="E1567" s="1"/>
      <c r="G1567" s="1"/>
    </row>
    <row r="1568" spans="5:7" x14ac:dyDescent="0.3">
      <c r="E1568" s="1"/>
      <c r="G1568" s="1"/>
    </row>
    <row r="1569" spans="5:7" x14ac:dyDescent="0.3">
      <c r="E1569" s="1"/>
      <c r="G1569" s="1"/>
    </row>
    <row r="1570" spans="5:7" x14ac:dyDescent="0.3">
      <c r="E1570" s="1"/>
      <c r="G1570" s="1"/>
    </row>
    <row r="1571" spans="5:7" x14ac:dyDescent="0.3">
      <c r="E1571" s="1"/>
      <c r="G1571" s="1"/>
    </row>
    <row r="1572" spans="5:7" x14ac:dyDescent="0.3">
      <c r="E1572" s="1"/>
      <c r="G1572" s="1"/>
    </row>
    <row r="1573" spans="5:7" x14ac:dyDescent="0.3">
      <c r="E1573" s="1"/>
      <c r="G1573" s="1"/>
    </row>
    <row r="1574" spans="5:7" x14ac:dyDescent="0.3">
      <c r="E1574" s="1"/>
      <c r="G1574" s="1"/>
    </row>
    <row r="1575" spans="5:7" x14ac:dyDescent="0.3">
      <c r="E1575" s="1"/>
      <c r="G1575" s="1"/>
    </row>
    <row r="1576" spans="5:7" x14ac:dyDescent="0.3">
      <c r="E1576" s="1"/>
      <c r="G1576" s="1"/>
    </row>
    <row r="1577" spans="5:7" x14ac:dyDescent="0.3">
      <c r="E1577" s="1"/>
      <c r="G1577" s="1"/>
    </row>
    <row r="1578" spans="5:7" x14ac:dyDescent="0.3">
      <c r="E1578" s="1"/>
      <c r="G1578" s="1"/>
    </row>
    <row r="1579" spans="5:7" x14ac:dyDescent="0.3">
      <c r="E1579" s="1"/>
      <c r="G1579" s="1"/>
    </row>
    <row r="1580" spans="5:7" x14ac:dyDescent="0.3">
      <c r="E1580" s="1"/>
      <c r="G1580" s="1"/>
    </row>
    <row r="1581" spans="5:7" x14ac:dyDescent="0.3">
      <c r="E1581" s="1"/>
      <c r="G1581" s="1"/>
    </row>
    <row r="1582" spans="5:7" x14ac:dyDescent="0.3">
      <c r="E1582" s="1"/>
      <c r="G1582" s="1"/>
    </row>
    <row r="1583" spans="5:7" x14ac:dyDescent="0.3">
      <c r="E1583" s="1"/>
      <c r="G1583" s="1"/>
    </row>
    <row r="1584" spans="5:7" x14ac:dyDescent="0.3">
      <c r="E1584" s="1"/>
      <c r="G1584" s="1"/>
    </row>
    <row r="1585" spans="5:7" x14ac:dyDescent="0.3">
      <c r="E1585" s="1"/>
      <c r="G1585" s="1"/>
    </row>
    <row r="1586" spans="5:7" x14ac:dyDescent="0.3">
      <c r="E1586" s="1"/>
      <c r="G1586" s="1"/>
    </row>
    <row r="1587" spans="5:7" x14ac:dyDescent="0.3">
      <c r="E1587" s="1"/>
      <c r="G1587" s="1"/>
    </row>
    <row r="1588" spans="5:7" x14ac:dyDescent="0.3">
      <c r="E1588" s="1"/>
      <c r="G1588" s="1"/>
    </row>
    <row r="1589" spans="5:7" x14ac:dyDescent="0.3">
      <c r="E1589" s="1"/>
      <c r="G1589" s="1"/>
    </row>
    <row r="1590" spans="5:7" x14ac:dyDescent="0.3">
      <c r="E1590" s="1"/>
      <c r="G1590" s="1"/>
    </row>
    <row r="1591" spans="5:7" x14ac:dyDescent="0.3">
      <c r="E1591" s="1"/>
      <c r="G1591" s="1"/>
    </row>
    <row r="1592" spans="5:7" x14ac:dyDescent="0.3">
      <c r="E1592" s="1"/>
      <c r="G1592" s="1"/>
    </row>
    <row r="1593" spans="5:7" x14ac:dyDescent="0.3">
      <c r="E1593" s="1"/>
      <c r="G1593" s="1"/>
    </row>
    <row r="1594" spans="5:7" x14ac:dyDescent="0.3">
      <c r="E1594" s="1"/>
      <c r="G1594" s="1"/>
    </row>
    <row r="1595" spans="5:7" x14ac:dyDescent="0.3">
      <c r="E1595" s="1"/>
      <c r="G1595" s="1"/>
    </row>
    <row r="1596" spans="5:7" x14ac:dyDescent="0.3">
      <c r="E1596" s="1"/>
      <c r="G1596" s="1"/>
    </row>
    <row r="1597" spans="5:7" x14ac:dyDescent="0.3">
      <c r="E1597" s="1"/>
      <c r="G1597" s="1"/>
    </row>
    <row r="1598" spans="5:7" x14ac:dyDescent="0.3">
      <c r="E1598" s="1"/>
      <c r="G1598" s="1"/>
    </row>
    <row r="1599" spans="5:7" x14ac:dyDescent="0.3">
      <c r="E1599" s="1"/>
      <c r="G1599" s="1"/>
    </row>
    <row r="1600" spans="5:7" x14ac:dyDescent="0.3">
      <c r="E1600" s="1"/>
      <c r="G1600" s="1"/>
    </row>
    <row r="1601" spans="5:7" x14ac:dyDescent="0.3">
      <c r="E1601" s="1"/>
      <c r="G1601" s="1"/>
    </row>
    <row r="1602" spans="5:7" x14ac:dyDescent="0.3">
      <c r="E1602" s="1"/>
      <c r="G1602" s="1"/>
    </row>
    <row r="1603" spans="5:7" x14ac:dyDescent="0.3">
      <c r="E1603" s="1"/>
      <c r="G1603" s="1"/>
    </row>
    <row r="1604" spans="5:7" x14ac:dyDescent="0.3">
      <c r="E1604" s="1"/>
      <c r="G1604" s="1"/>
    </row>
    <row r="1605" spans="5:7" x14ac:dyDescent="0.3">
      <c r="E1605" s="1"/>
      <c r="G1605" s="1"/>
    </row>
    <row r="1606" spans="5:7" x14ac:dyDescent="0.3">
      <c r="E1606" s="1"/>
      <c r="G1606" s="1"/>
    </row>
    <row r="1607" spans="5:7" x14ac:dyDescent="0.3">
      <c r="E1607" s="1"/>
      <c r="G1607" s="1"/>
    </row>
    <row r="1608" spans="5:7" x14ac:dyDescent="0.3">
      <c r="E1608" s="1"/>
      <c r="G1608" s="1"/>
    </row>
    <row r="1609" spans="5:7" x14ac:dyDescent="0.3">
      <c r="E1609" s="1"/>
      <c r="G1609" s="1"/>
    </row>
    <row r="1610" spans="5:7" x14ac:dyDescent="0.3">
      <c r="E1610" s="1"/>
      <c r="G1610" s="1"/>
    </row>
    <row r="1611" spans="5:7" x14ac:dyDescent="0.3">
      <c r="E1611" s="1"/>
      <c r="G1611" s="1"/>
    </row>
    <row r="1612" spans="5:7" x14ac:dyDescent="0.3">
      <c r="E1612" s="1"/>
      <c r="G1612" s="1"/>
    </row>
    <row r="1613" spans="5:7" x14ac:dyDescent="0.3">
      <c r="E1613" s="1"/>
      <c r="G1613" s="1"/>
    </row>
    <row r="1614" spans="5:7" x14ac:dyDescent="0.3">
      <c r="E1614" s="1"/>
      <c r="G1614" s="1"/>
    </row>
    <row r="1615" spans="5:7" x14ac:dyDescent="0.3">
      <c r="E1615" s="1"/>
      <c r="G1615" s="1"/>
    </row>
    <row r="1616" spans="5:7" x14ac:dyDescent="0.3">
      <c r="E1616" s="1"/>
      <c r="G1616" s="1"/>
    </row>
    <row r="1617" spans="5:7" x14ac:dyDescent="0.3">
      <c r="E1617" s="1"/>
      <c r="G1617" s="1"/>
    </row>
    <row r="1618" spans="5:7" x14ac:dyDescent="0.3">
      <c r="E1618" s="1"/>
      <c r="G1618" s="1"/>
    </row>
    <row r="1619" spans="5:7" x14ac:dyDescent="0.3">
      <c r="E1619" s="1"/>
      <c r="G1619" s="1"/>
    </row>
    <row r="1620" spans="5:7" x14ac:dyDescent="0.3">
      <c r="E1620" s="1"/>
      <c r="G1620" s="1"/>
    </row>
    <row r="1621" spans="5:7" x14ac:dyDescent="0.3">
      <c r="E1621" s="1"/>
      <c r="G1621" s="1"/>
    </row>
    <row r="1622" spans="5:7" x14ac:dyDescent="0.3">
      <c r="E1622" s="1"/>
      <c r="G1622" s="1"/>
    </row>
    <row r="1623" spans="5:7" x14ac:dyDescent="0.3">
      <c r="E1623" s="1"/>
      <c r="G1623" s="1"/>
    </row>
    <row r="1624" spans="5:7" x14ac:dyDescent="0.3">
      <c r="E1624" s="1"/>
      <c r="G1624" s="1"/>
    </row>
    <row r="1625" spans="5:7" x14ac:dyDescent="0.3">
      <c r="E1625" s="1"/>
      <c r="G1625" s="1"/>
    </row>
    <row r="1626" spans="5:7" x14ac:dyDescent="0.3">
      <c r="E1626" s="1"/>
      <c r="G1626" s="1"/>
    </row>
    <row r="1627" spans="5:7" x14ac:dyDescent="0.3">
      <c r="E1627" s="1"/>
      <c r="G1627" s="1"/>
    </row>
    <row r="1628" spans="5:7" x14ac:dyDescent="0.3">
      <c r="E1628" s="1"/>
      <c r="G1628" s="1"/>
    </row>
    <row r="1629" spans="5:7" x14ac:dyDescent="0.3">
      <c r="E1629" s="1"/>
      <c r="G1629" s="1"/>
    </row>
    <row r="1630" spans="5:7" x14ac:dyDescent="0.3">
      <c r="E1630" s="1"/>
      <c r="G1630" s="1"/>
    </row>
    <row r="1631" spans="5:7" x14ac:dyDescent="0.3">
      <c r="E1631" s="1"/>
      <c r="G1631" s="1"/>
    </row>
    <row r="1632" spans="5:7" x14ac:dyDescent="0.3">
      <c r="E1632" s="1"/>
      <c r="G1632" s="1"/>
    </row>
    <row r="1633" spans="5:7" x14ac:dyDescent="0.3">
      <c r="E1633" s="1"/>
      <c r="G1633" s="1"/>
    </row>
    <row r="1634" spans="5:7" x14ac:dyDescent="0.3">
      <c r="E1634" s="1"/>
      <c r="G1634" s="1"/>
    </row>
    <row r="1635" spans="5:7" x14ac:dyDescent="0.3">
      <c r="E1635" s="1"/>
      <c r="G1635" s="1"/>
    </row>
    <row r="1636" spans="5:7" x14ac:dyDescent="0.3">
      <c r="E1636" s="1"/>
      <c r="G1636" s="1"/>
    </row>
    <row r="1637" spans="5:7" x14ac:dyDescent="0.3">
      <c r="E1637" s="1"/>
      <c r="G1637" s="1"/>
    </row>
    <row r="1638" spans="5:7" x14ac:dyDescent="0.3">
      <c r="E1638" s="1"/>
      <c r="G1638" s="1"/>
    </row>
    <row r="1639" spans="5:7" x14ac:dyDescent="0.3">
      <c r="E1639" s="1"/>
      <c r="G1639" s="1"/>
    </row>
    <row r="1640" spans="5:7" x14ac:dyDescent="0.3">
      <c r="E1640" s="1"/>
      <c r="G1640" s="1"/>
    </row>
    <row r="1641" spans="5:7" x14ac:dyDescent="0.3">
      <c r="E1641" s="1"/>
      <c r="G1641" s="1"/>
    </row>
    <row r="1642" spans="5:7" x14ac:dyDescent="0.3">
      <c r="E1642" s="1"/>
      <c r="G1642" s="1"/>
    </row>
    <row r="1643" spans="5:7" x14ac:dyDescent="0.3">
      <c r="E1643" s="1"/>
      <c r="G1643" s="1"/>
    </row>
    <row r="1644" spans="5:7" x14ac:dyDescent="0.3">
      <c r="E1644" s="1"/>
      <c r="G1644" s="1"/>
    </row>
    <row r="1645" spans="5:7" x14ac:dyDescent="0.3">
      <c r="E1645" s="1"/>
      <c r="G1645" s="1"/>
    </row>
    <row r="1646" spans="5:7" x14ac:dyDescent="0.3">
      <c r="E1646" s="1"/>
      <c r="G1646" s="1"/>
    </row>
    <row r="1647" spans="5:7" x14ac:dyDescent="0.3">
      <c r="E1647" s="1"/>
      <c r="G1647" s="1"/>
    </row>
    <row r="1648" spans="5:7" x14ac:dyDescent="0.3">
      <c r="E1648" s="1"/>
      <c r="G1648" s="1"/>
    </row>
    <row r="1649" spans="5:7" x14ac:dyDescent="0.3">
      <c r="E1649" s="1"/>
      <c r="G1649" s="1"/>
    </row>
    <row r="1650" spans="5:7" x14ac:dyDescent="0.3">
      <c r="E1650" s="1"/>
      <c r="G1650" s="1"/>
    </row>
    <row r="1651" spans="5:7" x14ac:dyDescent="0.3">
      <c r="E1651" s="1"/>
      <c r="G1651" s="1"/>
    </row>
    <row r="1652" spans="5:7" x14ac:dyDescent="0.3">
      <c r="E1652" s="1"/>
      <c r="G1652" s="1"/>
    </row>
    <row r="1653" spans="5:7" x14ac:dyDescent="0.3">
      <c r="E1653" s="1"/>
      <c r="G1653" s="1"/>
    </row>
    <row r="1654" spans="5:7" x14ac:dyDescent="0.3">
      <c r="E1654" s="1"/>
      <c r="G1654" s="1"/>
    </row>
    <row r="1655" spans="5:7" x14ac:dyDescent="0.3">
      <c r="E1655" s="1"/>
      <c r="G1655" s="1"/>
    </row>
    <row r="1656" spans="5:7" x14ac:dyDescent="0.3">
      <c r="E1656" s="1"/>
      <c r="G1656" s="1"/>
    </row>
    <row r="1657" spans="5:7" x14ac:dyDescent="0.3">
      <c r="E1657" s="1"/>
      <c r="G1657" s="1"/>
    </row>
    <row r="1658" spans="5:7" x14ac:dyDescent="0.3">
      <c r="E1658" s="1"/>
      <c r="G1658" s="1"/>
    </row>
    <row r="1659" spans="5:7" x14ac:dyDescent="0.3">
      <c r="E1659" s="1"/>
      <c r="G1659" s="1"/>
    </row>
    <row r="1660" spans="5:7" x14ac:dyDescent="0.3">
      <c r="E1660" s="1"/>
      <c r="G1660" s="1"/>
    </row>
    <row r="1661" spans="5:7" x14ac:dyDescent="0.3">
      <c r="E1661" s="1"/>
      <c r="G1661" s="1"/>
    </row>
    <row r="1662" spans="5:7" x14ac:dyDescent="0.3">
      <c r="E1662" s="1"/>
      <c r="G1662" s="1"/>
    </row>
    <row r="1663" spans="5:7" x14ac:dyDescent="0.3">
      <c r="E1663" s="1"/>
      <c r="G1663" s="1"/>
    </row>
    <row r="1664" spans="5:7" x14ac:dyDescent="0.3">
      <c r="E1664" s="1"/>
      <c r="G1664" s="1"/>
    </row>
    <row r="1665" spans="5:7" x14ac:dyDescent="0.3">
      <c r="E1665" s="1"/>
      <c r="G1665" s="1"/>
    </row>
    <row r="1666" spans="5:7" x14ac:dyDescent="0.3">
      <c r="E1666" s="1"/>
      <c r="G1666" s="1"/>
    </row>
    <row r="1667" spans="5:7" x14ac:dyDescent="0.3">
      <c r="E1667" s="1"/>
      <c r="G1667" s="1"/>
    </row>
    <row r="1668" spans="5:7" x14ac:dyDescent="0.3">
      <c r="E1668" s="1"/>
      <c r="G1668" s="1"/>
    </row>
    <row r="1669" spans="5:7" x14ac:dyDescent="0.3">
      <c r="E1669" s="1"/>
      <c r="G1669" s="1"/>
    </row>
    <row r="1670" spans="5:7" x14ac:dyDescent="0.3">
      <c r="E1670" s="1"/>
      <c r="G1670" s="1"/>
    </row>
    <row r="1671" spans="5:7" x14ac:dyDescent="0.3">
      <c r="E1671" s="1"/>
      <c r="G1671" s="1"/>
    </row>
    <row r="1672" spans="5:7" x14ac:dyDescent="0.3">
      <c r="E1672" s="1"/>
      <c r="G1672" s="1"/>
    </row>
    <row r="1673" spans="5:7" x14ac:dyDescent="0.3">
      <c r="E1673" s="1"/>
      <c r="G1673" s="1"/>
    </row>
    <row r="1674" spans="5:7" x14ac:dyDescent="0.3">
      <c r="E1674" s="1"/>
      <c r="G1674" s="1"/>
    </row>
    <row r="1675" spans="5:7" x14ac:dyDescent="0.3">
      <c r="E1675" s="1"/>
      <c r="G1675" s="1"/>
    </row>
    <row r="1676" spans="5:7" x14ac:dyDescent="0.3">
      <c r="E1676" s="1"/>
      <c r="G1676" s="1"/>
    </row>
    <row r="1677" spans="5:7" x14ac:dyDescent="0.3">
      <c r="E1677" s="1"/>
      <c r="G1677" s="1"/>
    </row>
    <row r="1678" spans="5:7" x14ac:dyDescent="0.3">
      <c r="E1678" s="1"/>
      <c r="G1678" s="1"/>
    </row>
    <row r="1679" spans="5:7" x14ac:dyDescent="0.3">
      <c r="E1679" s="1"/>
      <c r="G1679" s="1"/>
    </row>
    <row r="1680" spans="5:7" x14ac:dyDescent="0.3">
      <c r="E1680" s="1"/>
      <c r="G1680" s="1"/>
    </row>
    <row r="1681" spans="5:7" x14ac:dyDescent="0.3">
      <c r="E1681" s="1"/>
      <c r="G1681" s="1"/>
    </row>
    <row r="1682" spans="5:7" x14ac:dyDescent="0.3">
      <c r="E1682" s="1"/>
      <c r="G1682" s="1"/>
    </row>
    <row r="1683" spans="5:7" x14ac:dyDescent="0.3">
      <c r="E1683" s="1"/>
      <c r="G1683" s="1"/>
    </row>
    <row r="1684" spans="5:7" x14ac:dyDescent="0.3">
      <c r="E1684" s="1"/>
      <c r="G1684" s="1"/>
    </row>
    <row r="1685" spans="5:7" x14ac:dyDescent="0.3">
      <c r="E1685" s="1"/>
      <c r="G1685" s="1"/>
    </row>
    <row r="1686" spans="5:7" x14ac:dyDescent="0.3">
      <c r="E1686" s="1"/>
      <c r="G1686" s="1"/>
    </row>
    <row r="1687" spans="5:7" x14ac:dyDescent="0.3">
      <c r="E1687" s="1"/>
      <c r="G1687" s="1"/>
    </row>
    <row r="1688" spans="5:7" x14ac:dyDescent="0.3">
      <c r="E1688" s="1"/>
      <c r="G1688" s="1"/>
    </row>
    <row r="1689" spans="5:7" x14ac:dyDescent="0.3">
      <c r="E1689" s="1"/>
      <c r="G1689" s="1"/>
    </row>
    <row r="1690" spans="5:7" x14ac:dyDescent="0.3">
      <c r="E1690" s="1"/>
      <c r="G1690" s="1"/>
    </row>
    <row r="1691" spans="5:7" x14ac:dyDescent="0.3">
      <c r="E1691" s="1"/>
      <c r="G1691" s="1"/>
    </row>
    <row r="1692" spans="5:7" x14ac:dyDescent="0.3">
      <c r="E1692" s="1"/>
      <c r="G1692" s="1"/>
    </row>
    <row r="1693" spans="5:7" x14ac:dyDescent="0.3">
      <c r="E1693" s="1"/>
      <c r="G1693" s="1"/>
    </row>
    <row r="1694" spans="5:7" x14ac:dyDescent="0.3">
      <c r="E1694" s="1"/>
      <c r="G1694" s="1"/>
    </row>
    <row r="1695" spans="5:7" x14ac:dyDescent="0.3">
      <c r="E1695" s="1"/>
      <c r="G1695" s="1"/>
    </row>
    <row r="1696" spans="5:7" x14ac:dyDescent="0.3">
      <c r="E1696" s="1"/>
      <c r="G1696" s="1"/>
    </row>
    <row r="1697" spans="5:7" x14ac:dyDescent="0.3">
      <c r="E1697" s="1"/>
      <c r="G1697" s="1"/>
    </row>
    <row r="1698" spans="5:7" x14ac:dyDescent="0.3">
      <c r="E1698" s="1"/>
      <c r="G1698" s="1"/>
    </row>
    <row r="1699" spans="5:7" x14ac:dyDescent="0.3">
      <c r="E1699" s="1"/>
      <c r="G1699" s="1"/>
    </row>
    <row r="1700" spans="5:7" x14ac:dyDescent="0.3">
      <c r="E1700" s="1"/>
      <c r="G1700" s="1"/>
    </row>
    <row r="1701" spans="5:7" x14ac:dyDescent="0.3">
      <c r="E1701" s="1"/>
      <c r="G1701" s="1"/>
    </row>
    <row r="1702" spans="5:7" x14ac:dyDescent="0.3">
      <c r="E1702" s="1"/>
      <c r="G1702" s="1"/>
    </row>
    <row r="1703" spans="5:7" x14ac:dyDescent="0.3">
      <c r="E1703" s="1"/>
      <c r="G1703" s="1"/>
    </row>
    <row r="1704" spans="5:7" x14ac:dyDescent="0.3">
      <c r="E1704" s="1"/>
      <c r="G1704" s="1"/>
    </row>
    <row r="1705" spans="5:7" x14ac:dyDescent="0.3">
      <c r="E1705" s="1"/>
      <c r="G1705" s="1"/>
    </row>
    <row r="1706" spans="5:7" x14ac:dyDescent="0.3">
      <c r="E1706" s="1"/>
      <c r="G1706" s="1"/>
    </row>
    <row r="1707" spans="5:7" x14ac:dyDescent="0.3">
      <c r="E1707" s="1"/>
      <c r="G1707" s="1"/>
    </row>
    <row r="1708" spans="5:7" x14ac:dyDescent="0.3">
      <c r="E1708" s="1"/>
      <c r="G1708" s="1"/>
    </row>
    <row r="1709" spans="5:7" x14ac:dyDescent="0.3">
      <c r="E1709" s="1"/>
      <c r="G1709" s="1"/>
    </row>
    <row r="1710" spans="5:7" x14ac:dyDescent="0.3">
      <c r="E1710" s="1"/>
      <c r="G1710" s="1"/>
    </row>
    <row r="1711" spans="5:7" x14ac:dyDescent="0.3">
      <c r="E1711" s="1"/>
      <c r="G1711" s="1"/>
    </row>
    <row r="1712" spans="5:7" x14ac:dyDescent="0.3">
      <c r="E1712" s="1"/>
      <c r="G1712" s="1"/>
    </row>
    <row r="1713" spans="5:7" x14ac:dyDescent="0.3">
      <c r="E1713" s="1"/>
      <c r="G1713" s="1"/>
    </row>
    <row r="1714" spans="5:7" x14ac:dyDescent="0.3">
      <c r="E1714" s="1"/>
      <c r="G1714" s="1"/>
    </row>
    <row r="1715" spans="5:7" x14ac:dyDescent="0.3">
      <c r="E1715" s="1"/>
      <c r="G1715" s="1"/>
    </row>
    <row r="1716" spans="5:7" x14ac:dyDescent="0.3">
      <c r="E1716" s="1"/>
      <c r="G1716" s="1"/>
    </row>
    <row r="1717" spans="5:7" x14ac:dyDescent="0.3">
      <c r="E1717" s="1"/>
      <c r="G1717" s="1"/>
    </row>
    <row r="1718" spans="5:7" x14ac:dyDescent="0.3">
      <c r="E1718" s="1"/>
      <c r="G1718" s="1"/>
    </row>
    <row r="1719" spans="5:7" x14ac:dyDescent="0.3">
      <c r="E1719" s="1"/>
      <c r="G1719" s="1"/>
    </row>
    <row r="1720" spans="5:7" x14ac:dyDescent="0.3">
      <c r="E1720" s="1"/>
      <c r="G1720" s="1"/>
    </row>
    <row r="1721" spans="5:7" x14ac:dyDescent="0.3">
      <c r="E1721" s="1"/>
      <c r="G1721" s="1"/>
    </row>
    <row r="1722" spans="5:7" x14ac:dyDescent="0.3">
      <c r="E1722" s="1"/>
      <c r="G1722" s="1"/>
    </row>
    <row r="1723" spans="5:7" x14ac:dyDescent="0.3">
      <c r="E1723" s="1"/>
      <c r="G1723" s="1"/>
    </row>
    <row r="1724" spans="5:7" x14ac:dyDescent="0.3">
      <c r="E1724" s="1"/>
      <c r="G1724" s="1"/>
    </row>
    <row r="1725" spans="5:7" x14ac:dyDescent="0.3">
      <c r="E1725" s="1"/>
      <c r="G1725" s="1"/>
    </row>
    <row r="1726" spans="5:7" x14ac:dyDescent="0.3">
      <c r="E1726" s="1"/>
      <c r="G1726" s="1"/>
    </row>
    <row r="1727" spans="5:7" x14ac:dyDescent="0.3">
      <c r="E1727" s="1"/>
      <c r="G1727" s="1"/>
    </row>
    <row r="1728" spans="5:7" x14ac:dyDescent="0.3">
      <c r="E1728" s="1"/>
      <c r="G1728" s="1"/>
    </row>
    <row r="1729" spans="5:7" x14ac:dyDescent="0.3">
      <c r="E1729" s="1"/>
      <c r="G1729" s="1"/>
    </row>
    <row r="1730" spans="5:7" x14ac:dyDescent="0.3">
      <c r="E1730" s="1"/>
      <c r="G1730" s="1"/>
    </row>
    <row r="1731" spans="5:7" x14ac:dyDescent="0.3">
      <c r="E1731" s="1"/>
      <c r="G1731" s="1"/>
    </row>
    <row r="1732" spans="5:7" x14ac:dyDescent="0.3">
      <c r="E1732" s="1"/>
      <c r="G1732" s="1"/>
    </row>
    <row r="1733" spans="5:7" x14ac:dyDescent="0.3">
      <c r="E1733" s="1"/>
      <c r="G1733" s="1"/>
    </row>
    <row r="1734" spans="5:7" x14ac:dyDescent="0.3">
      <c r="E1734" s="1"/>
      <c r="G1734" s="1"/>
    </row>
    <row r="1735" spans="5:7" x14ac:dyDescent="0.3">
      <c r="E1735" s="1"/>
      <c r="G1735" s="1"/>
    </row>
    <row r="1736" spans="5:7" x14ac:dyDescent="0.3">
      <c r="E1736" s="1"/>
      <c r="G1736" s="1"/>
    </row>
    <row r="1737" spans="5:7" x14ac:dyDescent="0.3">
      <c r="E1737" s="1"/>
      <c r="G1737" s="1"/>
    </row>
    <row r="1738" spans="5:7" x14ac:dyDescent="0.3">
      <c r="E1738" s="1"/>
      <c r="G1738" s="1"/>
    </row>
    <row r="1739" spans="5:7" x14ac:dyDescent="0.3">
      <c r="E1739" s="1"/>
      <c r="G1739" s="1"/>
    </row>
    <row r="1740" spans="5:7" x14ac:dyDescent="0.3">
      <c r="E1740" s="1"/>
      <c r="G1740" s="1"/>
    </row>
    <row r="1741" spans="5:7" x14ac:dyDescent="0.3">
      <c r="E1741" s="1"/>
      <c r="G1741" s="1"/>
    </row>
    <row r="1742" spans="5:7" x14ac:dyDescent="0.3">
      <c r="E1742" s="1"/>
      <c r="G1742" s="1"/>
    </row>
    <row r="1743" spans="5:7" x14ac:dyDescent="0.3">
      <c r="E1743" s="1"/>
      <c r="G1743" s="1"/>
    </row>
    <row r="1744" spans="5:7" x14ac:dyDescent="0.3">
      <c r="E1744" s="1"/>
      <c r="G1744" s="1"/>
    </row>
    <row r="1745" spans="5:7" x14ac:dyDescent="0.3">
      <c r="E1745" s="1"/>
      <c r="G1745" s="1"/>
    </row>
    <row r="1746" spans="5:7" x14ac:dyDescent="0.3">
      <c r="E1746" s="1"/>
      <c r="G1746" s="1"/>
    </row>
    <row r="1747" spans="5:7" x14ac:dyDescent="0.3">
      <c r="E1747" s="1"/>
      <c r="G1747" s="1"/>
    </row>
    <row r="1748" spans="5:7" x14ac:dyDescent="0.3">
      <c r="E1748" s="1"/>
      <c r="G1748" s="1"/>
    </row>
    <row r="1749" spans="5:7" x14ac:dyDescent="0.3">
      <c r="E1749" s="1"/>
      <c r="G1749" s="1"/>
    </row>
    <row r="1750" spans="5:7" x14ac:dyDescent="0.3">
      <c r="E1750" s="1"/>
      <c r="G1750" s="1"/>
    </row>
    <row r="1751" spans="5:7" x14ac:dyDescent="0.3">
      <c r="E1751" s="1"/>
      <c r="G1751" s="1"/>
    </row>
    <row r="1752" spans="5:7" x14ac:dyDescent="0.3">
      <c r="E1752" s="1"/>
      <c r="G1752" s="1"/>
    </row>
    <row r="1753" spans="5:7" x14ac:dyDescent="0.3">
      <c r="E1753" s="1"/>
      <c r="G1753" s="1"/>
    </row>
    <row r="1754" spans="5:7" x14ac:dyDescent="0.3">
      <c r="E1754" s="1"/>
      <c r="G1754" s="1"/>
    </row>
    <row r="1755" spans="5:7" x14ac:dyDescent="0.3">
      <c r="E1755" s="1"/>
      <c r="G1755" s="1"/>
    </row>
    <row r="1756" spans="5:7" x14ac:dyDescent="0.3">
      <c r="E1756" s="1"/>
      <c r="G1756" s="1"/>
    </row>
    <row r="1757" spans="5:7" x14ac:dyDescent="0.3">
      <c r="E1757" s="1"/>
      <c r="G1757" s="1"/>
    </row>
    <row r="1758" spans="5:7" x14ac:dyDescent="0.3">
      <c r="E1758" s="1"/>
      <c r="G1758" s="1"/>
    </row>
    <row r="1759" spans="5:7" x14ac:dyDescent="0.3">
      <c r="E1759" s="1"/>
      <c r="G1759" s="1"/>
    </row>
    <row r="1760" spans="5:7" x14ac:dyDescent="0.3">
      <c r="E1760" s="1"/>
      <c r="G1760" s="1"/>
    </row>
    <row r="1761" spans="5:7" x14ac:dyDescent="0.3">
      <c r="E1761" s="1"/>
      <c r="G1761" s="1"/>
    </row>
    <row r="1762" spans="5:7" x14ac:dyDescent="0.3">
      <c r="E1762" s="1"/>
      <c r="G1762" s="1"/>
    </row>
    <row r="1763" spans="5:7" x14ac:dyDescent="0.3">
      <c r="E1763" s="1"/>
      <c r="G1763" s="1"/>
    </row>
    <row r="1764" spans="5:7" x14ac:dyDescent="0.3">
      <c r="E1764" s="1"/>
      <c r="G1764" s="1"/>
    </row>
    <row r="1765" spans="5:7" x14ac:dyDescent="0.3">
      <c r="E1765" s="1"/>
      <c r="G1765" s="1"/>
    </row>
    <row r="1766" spans="5:7" x14ac:dyDescent="0.3">
      <c r="E1766" s="1"/>
      <c r="G1766" s="1"/>
    </row>
    <row r="1767" spans="5:7" x14ac:dyDescent="0.3">
      <c r="E1767" s="1"/>
      <c r="G1767" s="1"/>
    </row>
    <row r="1768" spans="5:7" x14ac:dyDescent="0.3">
      <c r="E1768" s="1"/>
      <c r="G1768" s="1"/>
    </row>
    <row r="1769" spans="5:7" x14ac:dyDescent="0.3">
      <c r="E1769" s="1"/>
      <c r="G1769" s="1"/>
    </row>
    <row r="1770" spans="5:7" x14ac:dyDescent="0.3">
      <c r="E1770" s="1"/>
      <c r="G1770" s="1"/>
    </row>
    <row r="1771" spans="5:7" x14ac:dyDescent="0.3">
      <c r="E1771" s="1"/>
      <c r="G1771" s="1"/>
    </row>
    <row r="1772" spans="5:7" x14ac:dyDescent="0.3">
      <c r="E1772" s="1"/>
      <c r="G1772" s="1"/>
    </row>
    <row r="1773" spans="5:7" x14ac:dyDescent="0.3">
      <c r="E1773" s="1"/>
      <c r="G1773" s="1"/>
    </row>
    <row r="1774" spans="5:7" x14ac:dyDescent="0.3">
      <c r="E1774" s="1"/>
      <c r="G1774" s="1"/>
    </row>
    <row r="1775" spans="5:7" x14ac:dyDescent="0.3">
      <c r="E1775" s="1"/>
      <c r="G1775" s="1"/>
    </row>
    <row r="1776" spans="5:7" x14ac:dyDescent="0.3">
      <c r="E1776" s="1"/>
      <c r="G1776" s="1"/>
    </row>
    <row r="1777" spans="5:7" x14ac:dyDescent="0.3">
      <c r="E1777" s="1"/>
      <c r="G1777" s="1"/>
    </row>
    <row r="1778" spans="5:7" x14ac:dyDescent="0.3">
      <c r="E1778" s="1"/>
      <c r="G1778" s="1"/>
    </row>
    <row r="1779" spans="5:7" x14ac:dyDescent="0.3">
      <c r="E1779" s="1"/>
      <c r="G1779" s="1"/>
    </row>
    <row r="1780" spans="5:7" x14ac:dyDescent="0.3">
      <c r="E1780" s="1"/>
      <c r="G1780" s="1"/>
    </row>
    <row r="1781" spans="5:7" x14ac:dyDescent="0.3">
      <c r="E1781" s="1"/>
      <c r="G1781" s="1"/>
    </row>
    <row r="1782" spans="5:7" x14ac:dyDescent="0.3">
      <c r="E1782" s="1"/>
      <c r="G1782" s="1"/>
    </row>
    <row r="1783" spans="5:7" x14ac:dyDescent="0.3">
      <c r="E1783" s="1"/>
      <c r="G1783" s="1"/>
    </row>
    <row r="1784" spans="5:7" x14ac:dyDescent="0.3">
      <c r="E1784" s="1"/>
      <c r="G1784" s="1"/>
    </row>
    <row r="1785" spans="5:7" x14ac:dyDescent="0.3">
      <c r="E1785" s="1"/>
      <c r="G1785" s="1"/>
    </row>
    <row r="1786" spans="5:7" x14ac:dyDescent="0.3">
      <c r="E1786" s="1"/>
      <c r="G1786" s="1"/>
    </row>
    <row r="1787" spans="5:7" x14ac:dyDescent="0.3">
      <c r="E1787" s="1"/>
      <c r="G1787" s="1"/>
    </row>
    <row r="1788" spans="5:7" x14ac:dyDescent="0.3">
      <c r="E1788" s="1"/>
      <c r="G1788" s="1"/>
    </row>
    <row r="1789" spans="5:7" x14ac:dyDescent="0.3">
      <c r="E1789" s="1"/>
      <c r="G1789" s="1"/>
    </row>
    <row r="1790" spans="5:7" x14ac:dyDescent="0.3">
      <c r="E1790" s="1"/>
      <c r="G1790" s="1"/>
    </row>
    <row r="1791" spans="5:7" x14ac:dyDescent="0.3">
      <c r="E1791" s="1"/>
      <c r="G1791" s="1"/>
    </row>
    <row r="1792" spans="5:7" x14ac:dyDescent="0.3">
      <c r="E1792" s="1"/>
      <c r="G1792" s="1"/>
    </row>
    <row r="1793" spans="5:7" x14ac:dyDescent="0.3">
      <c r="E1793" s="1"/>
      <c r="G1793" s="1"/>
    </row>
    <row r="1794" spans="5:7" x14ac:dyDescent="0.3">
      <c r="E1794" s="1"/>
      <c r="G1794" s="1"/>
    </row>
    <row r="1795" spans="5:7" x14ac:dyDescent="0.3">
      <c r="E1795" s="1"/>
      <c r="G1795" s="1"/>
    </row>
    <row r="1796" spans="5:7" x14ac:dyDescent="0.3">
      <c r="E1796" s="1"/>
      <c r="G1796" s="1"/>
    </row>
    <row r="1797" spans="5:7" x14ac:dyDescent="0.3">
      <c r="E1797" s="1"/>
      <c r="G1797" s="1"/>
    </row>
    <row r="1798" spans="5:7" x14ac:dyDescent="0.3">
      <c r="E1798" s="1"/>
      <c r="G1798" s="1"/>
    </row>
    <row r="1799" spans="5:7" x14ac:dyDescent="0.3">
      <c r="E1799" s="1"/>
      <c r="G1799" s="1"/>
    </row>
    <row r="1800" spans="5:7" x14ac:dyDescent="0.3">
      <c r="E1800" s="1"/>
      <c r="G1800" s="1"/>
    </row>
    <row r="1801" spans="5:7" x14ac:dyDescent="0.3">
      <c r="E1801" s="1"/>
      <c r="G1801" s="1"/>
    </row>
    <row r="1802" spans="5:7" x14ac:dyDescent="0.3">
      <c r="E1802" s="1"/>
      <c r="G1802" s="1"/>
    </row>
    <row r="1803" spans="5:7" x14ac:dyDescent="0.3">
      <c r="E1803" s="1"/>
      <c r="G1803" s="1"/>
    </row>
    <row r="1804" spans="5:7" x14ac:dyDescent="0.3">
      <c r="E1804" s="1"/>
      <c r="G1804" s="1"/>
    </row>
    <row r="1805" spans="5:7" x14ac:dyDescent="0.3">
      <c r="E1805" s="1"/>
      <c r="G1805" s="1"/>
    </row>
    <row r="1806" spans="5:7" x14ac:dyDescent="0.3">
      <c r="E1806" s="1"/>
      <c r="G1806" s="1"/>
    </row>
    <row r="1807" spans="5:7" x14ac:dyDescent="0.3">
      <c r="E1807" s="1"/>
      <c r="G1807" s="1"/>
    </row>
    <row r="1808" spans="5:7" x14ac:dyDescent="0.3">
      <c r="E1808" s="1"/>
      <c r="G1808" s="1"/>
    </row>
    <row r="1809" spans="5:7" x14ac:dyDescent="0.3">
      <c r="E1809" s="1"/>
      <c r="G1809" s="1"/>
    </row>
    <row r="1810" spans="5:7" x14ac:dyDescent="0.3">
      <c r="E1810" s="1"/>
      <c r="G1810" s="1"/>
    </row>
    <row r="1811" spans="5:7" x14ac:dyDescent="0.3">
      <c r="E1811" s="1"/>
      <c r="G1811" s="1"/>
    </row>
    <row r="1812" spans="5:7" x14ac:dyDescent="0.3">
      <c r="E1812" s="1"/>
      <c r="G1812" s="1"/>
    </row>
    <row r="1813" spans="5:7" x14ac:dyDescent="0.3">
      <c r="E1813" s="1"/>
      <c r="G1813" s="1"/>
    </row>
    <row r="1814" spans="5:7" x14ac:dyDescent="0.3">
      <c r="E1814" s="1"/>
      <c r="G1814" s="1"/>
    </row>
    <row r="1815" spans="5:7" x14ac:dyDescent="0.3">
      <c r="E1815" s="1"/>
      <c r="G1815" s="1"/>
    </row>
    <row r="1816" spans="5:7" x14ac:dyDescent="0.3">
      <c r="E1816" s="1"/>
      <c r="G1816" s="1"/>
    </row>
    <row r="1817" spans="5:7" x14ac:dyDescent="0.3">
      <c r="E1817" s="1"/>
      <c r="G1817" s="1"/>
    </row>
    <row r="1818" spans="5:7" x14ac:dyDescent="0.3">
      <c r="E1818" s="1"/>
      <c r="G1818" s="1"/>
    </row>
    <row r="1819" spans="5:7" x14ac:dyDescent="0.3">
      <c r="E1819" s="1"/>
      <c r="G1819" s="1"/>
    </row>
    <row r="1820" spans="5:7" x14ac:dyDescent="0.3">
      <c r="E1820" s="1"/>
      <c r="G1820" s="1"/>
    </row>
    <row r="1821" spans="5:7" x14ac:dyDescent="0.3">
      <c r="E1821" s="1"/>
      <c r="G1821" s="1"/>
    </row>
    <row r="1822" spans="5:7" x14ac:dyDescent="0.3">
      <c r="E1822" s="1"/>
      <c r="G1822" s="1"/>
    </row>
    <row r="1823" spans="5:7" x14ac:dyDescent="0.3">
      <c r="E1823" s="1"/>
      <c r="G1823" s="1"/>
    </row>
    <row r="1824" spans="5:7" x14ac:dyDescent="0.3">
      <c r="E1824" s="1"/>
      <c r="G1824" s="1"/>
    </row>
    <row r="1825" spans="5:7" x14ac:dyDescent="0.3">
      <c r="E1825" s="1"/>
      <c r="G1825" s="1"/>
    </row>
    <row r="1826" spans="5:7" x14ac:dyDescent="0.3">
      <c r="E1826" s="1"/>
      <c r="G1826" s="1"/>
    </row>
    <row r="1827" spans="5:7" x14ac:dyDescent="0.3">
      <c r="E1827" s="1"/>
      <c r="G1827" s="1"/>
    </row>
    <row r="1828" spans="5:7" x14ac:dyDescent="0.3">
      <c r="E1828" s="1"/>
      <c r="G1828" s="1"/>
    </row>
    <row r="1829" spans="5:7" x14ac:dyDescent="0.3">
      <c r="E1829" s="1"/>
      <c r="G1829" s="1"/>
    </row>
    <row r="1830" spans="5:7" x14ac:dyDescent="0.3">
      <c r="E1830" s="1"/>
      <c r="G1830" s="1"/>
    </row>
    <row r="1831" spans="5:7" x14ac:dyDescent="0.3">
      <c r="E1831" s="1"/>
      <c r="G1831" s="1"/>
    </row>
    <row r="1832" spans="5:7" x14ac:dyDescent="0.3">
      <c r="E1832" s="1"/>
      <c r="G1832" s="1"/>
    </row>
    <row r="1833" spans="5:7" x14ac:dyDescent="0.3">
      <c r="E1833" s="1"/>
      <c r="G1833" s="1"/>
    </row>
    <row r="1834" spans="5:7" x14ac:dyDescent="0.3">
      <c r="E1834" s="1"/>
      <c r="G1834" s="1"/>
    </row>
    <row r="1835" spans="5:7" x14ac:dyDescent="0.3">
      <c r="E1835" s="1"/>
      <c r="G1835" s="1"/>
    </row>
    <row r="1836" spans="5:7" x14ac:dyDescent="0.3">
      <c r="E1836" s="1"/>
      <c r="G1836" s="1"/>
    </row>
    <row r="1837" spans="5:7" x14ac:dyDescent="0.3">
      <c r="E1837" s="1"/>
      <c r="G1837" s="1"/>
    </row>
    <row r="1838" spans="5:7" x14ac:dyDescent="0.3">
      <c r="E1838" s="1"/>
      <c r="G1838" s="1"/>
    </row>
    <row r="1839" spans="5:7" x14ac:dyDescent="0.3">
      <c r="E1839" s="1"/>
      <c r="G1839" s="1"/>
    </row>
    <row r="1840" spans="5:7" x14ac:dyDescent="0.3">
      <c r="E1840" s="1"/>
      <c r="G1840" s="1"/>
    </row>
    <row r="1841" spans="5:7" x14ac:dyDescent="0.3">
      <c r="E1841" s="1"/>
      <c r="G1841" s="1"/>
    </row>
    <row r="1842" spans="5:7" x14ac:dyDescent="0.3">
      <c r="E1842" s="1"/>
      <c r="G1842" s="1"/>
    </row>
    <row r="1843" spans="5:7" x14ac:dyDescent="0.3">
      <c r="E1843" s="1"/>
      <c r="G1843" s="1"/>
    </row>
    <row r="1844" spans="5:7" x14ac:dyDescent="0.3">
      <c r="E1844" s="1"/>
      <c r="G1844" s="1"/>
    </row>
    <row r="1845" spans="5:7" x14ac:dyDescent="0.3">
      <c r="E1845" s="1"/>
      <c r="G1845" s="1"/>
    </row>
    <row r="1846" spans="5:7" x14ac:dyDescent="0.3">
      <c r="E1846" s="1"/>
      <c r="G1846" s="1"/>
    </row>
    <row r="1847" spans="5:7" x14ac:dyDescent="0.3">
      <c r="E1847" s="1"/>
      <c r="G1847" s="1"/>
    </row>
    <row r="1848" spans="5:7" x14ac:dyDescent="0.3">
      <c r="E1848" s="1"/>
      <c r="G1848" s="1"/>
    </row>
    <row r="1849" spans="5:7" x14ac:dyDescent="0.3">
      <c r="E1849" s="1"/>
      <c r="G1849" s="1"/>
    </row>
    <row r="1850" spans="5:7" x14ac:dyDescent="0.3">
      <c r="E1850" s="1"/>
      <c r="G1850" s="1"/>
    </row>
    <row r="1851" spans="5:7" x14ac:dyDescent="0.3">
      <c r="E1851" s="1"/>
      <c r="G1851" s="1"/>
    </row>
    <row r="1852" spans="5:7" x14ac:dyDescent="0.3">
      <c r="E1852" s="1"/>
      <c r="G1852" s="1"/>
    </row>
    <row r="1853" spans="5:7" x14ac:dyDescent="0.3">
      <c r="E1853" s="1"/>
      <c r="G1853" s="1"/>
    </row>
    <row r="1854" spans="5:7" x14ac:dyDescent="0.3">
      <c r="E1854" s="1"/>
      <c r="G1854" s="1"/>
    </row>
    <row r="1855" spans="5:7" x14ac:dyDescent="0.3">
      <c r="E1855" s="1"/>
      <c r="G1855" s="1"/>
    </row>
    <row r="1856" spans="5:7" x14ac:dyDescent="0.3">
      <c r="E1856" s="1"/>
      <c r="G1856" s="1"/>
    </row>
    <row r="1857" spans="5:7" x14ac:dyDescent="0.3">
      <c r="E1857" s="1"/>
      <c r="G1857" s="1"/>
    </row>
    <row r="1858" spans="5:7" x14ac:dyDescent="0.3">
      <c r="E1858" s="1"/>
      <c r="G1858" s="1"/>
    </row>
    <row r="1859" spans="5:7" x14ac:dyDescent="0.3">
      <c r="E1859" s="1"/>
      <c r="G1859" s="1"/>
    </row>
    <row r="1860" spans="5:7" x14ac:dyDescent="0.3">
      <c r="E1860" s="1"/>
      <c r="G1860" s="1"/>
    </row>
    <row r="1861" spans="5:7" x14ac:dyDescent="0.3">
      <c r="E1861" s="1"/>
      <c r="G1861" s="1"/>
    </row>
    <row r="1862" spans="5:7" x14ac:dyDescent="0.3">
      <c r="E1862" s="1"/>
      <c r="G1862" s="1"/>
    </row>
    <row r="1863" spans="5:7" x14ac:dyDescent="0.3">
      <c r="E1863" s="1"/>
      <c r="G1863" s="1"/>
    </row>
    <row r="1864" spans="5:7" x14ac:dyDescent="0.3">
      <c r="E1864" s="1"/>
      <c r="G1864" s="1"/>
    </row>
    <row r="1865" spans="5:7" x14ac:dyDescent="0.3">
      <c r="E1865" s="1"/>
      <c r="G1865" s="1"/>
    </row>
    <row r="1866" spans="5:7" x14ac:dyDescent="0.3">
      <c r="E1866" s="1"/>
      <c r="G1866" s="1"/>
    </row>
    <row r="1867" spans="5:7" x14ac:dyDescent="0.3">
      <c r="E1867" s="1"/>
      <c r="G1867" s="1"/>
    </row>
    <row r="1868" spans="5:7" x14ac:dyDescent="0.3">
      <c r="E1868" s="1"/>
      <c r="G1868" s="1"/>
    </row>
    <row r="1869" spans="5:7" x14ac:dyDescent="0.3">
      <c r="E1869" s="1"/>
      <c r="G1869" s="1"/>
    </row>
    <row r="1870" spans="5:7" x14ac:dyDescent="0.3">
      <c r="E1870" s="1"/>
      <c r="G1870" s="1"/>
    </row>
    <row r="1871" spans="5:7" x14ac:dyDescent="0.3">
      <c r="E1871" s="1"/>
      <c r="G1871" s="1"/>
    </row>
    <row r="1872" spans="5:7" x14ac:dyDescent="0.3">
      <c r="E1872" s="1"/>
      <c r="G1872" s="1"/>
    </row>
    <row r="1873" spans="5:7" x14ac:dyDescent="0.3">
      <c r="E1873" s="1"/>
      <c r="G1873" s="1"/>
    </row>
    <row r="1874" spans="5:7" x14ac:dyDescent="0.3">
      <c r="E1874" s="1"/>
      <c r="G1874" s="1"/>
    </row>
    <row r="1875" spans="5:7" x14ac:dyDescent="0.3">
      <c r="E1875" s="1"/>
      <c r="G1875" s="1"/>
    </row>
    <row r="1876" spans="5:7" x14ac:dyDescent="0.3">
      <c r="E1876" s="1"/>
      <c r="G1876" s="1"/>
    </row>
    <row r="1877" spans="5:7" x14ac:dyDescent="0.3">
      <c r="E1877" s="1"/>
      <c r="G1877" s="1"/>
    </row>
    <row r="1878" spans="5:7" x14ac:dyDescent="0.3">
      <c r="E1878" s="1"/>
      <c r="G1878" s="1"/>
    </row>
    <row r="1879" spans="5:7" x14ac:dyDescent="0.3">
      <c r="E1879" s="1"/>
      <c r="G1879" s="1"/>
    </row>
    <row r="1880" spans="5:7" x14ac:dyDescent="0.3">
      <c r="E1880" s="1"/>
      <c r="G1880" s="1"/>
    </row>
    <row r="1881" spans="5:7" x14ac:dyDescent="0.3">
      <c r="E1881" s="1"/>
      <c r="G1881" s="1"/>
    </row>
    <row r="1882" spans="5:7" x14ac:dyDescent="0.3">
      <c r="E1882" s="1"/>
      <c r="G1882" s="1"/>
    </row>
    <row r="1883" spans="5:7" x14ac:dyDescent="0.3">
      <c r="E1883" s="1"/>
      <c r="G1883" s="1"/>
    </row>
    <row r="1884" spans="5:7" x14ac:dyDescent="0.3">
      <c r="E1884" s="1"/>
      <c r="G1884" s="1"/>
    </row>
    <row r="1885" spans="5:7" x14ac:dyDescent="0.3">
      <c r="E1885" s="1"/>
      <c r="G1885" s="1"/>
    </row>
    <row r="1886" spans="5:7" x14ac:dyDescent="0.3">
      <c r="E1886" s="1"/>
      <c r="G1886" s="1"/>
    </row>
    <row r="1887" spans="5:7" x14ac:dyDescent="0.3">
      <c r="E1887" s="1"/>
      <c r="G1887" s="1"/>
    </row>
    <row r="1888" spans="5:7" x14ac:dyDescent="0.3">
      <c r="E1888" s="1"/>
      <c r="G1888" s="1"/>
    </row>
    <row r="1889" spans="5:7" x14ac:dyDescent="0.3">
      <c r="E1889" s="1"/>
      <c r="G1889" s="1"/>
    </row>
    <row r="1890" spans="5:7" x14ac:dyDescent="0.3">
      <c r="E1890" s="1"/>
      <c r="G1890" s="1"/>
    </row>
    <row r="1891" spans="5:7" x14ac:dyDescent="0.3">
      <c r="E1891" s="1"/>
      <c r="G1891" s="1"/>
    </row>
    <row r="1892" spans="5:7" x14ac:dyDescent="0.3">
      <c r="E1892" s="1"/>
      <c r="G1892" s="1"/>
    </row>
    <row r="1893" spans="5:7" x14ac:dyDescent="0.3">
      <c r="E1893" s="1"/>
      <c r="G1893" s="1"/>
    </row>
    <row r="1894" spans="5:7" x14ac:dyDescent="0.3">
      <c r="E1894" s="1"/>
      <c r="G1894" s="1"/>
    </row>
    <row r="1895" spans="5:7" x14ac:dyDescent="0.3">
      <c r="E1895" s="1"/>
      <c r="G1895" s="1"/>
    </row>
    <row r="1896" spans="5:7" x14ac:dyDescent="0.3">
      <c r="E1896" s="1"/>
      <c r="G1896" s="1"/>
    </row>
    <row r="1897" spans="5:7" x14ac:dyDescent="0.3">
      <c r="E1897" s="1"/>
      <c r="G1897" s="1"/>
    </row>
    <row r="1898" spans="5:7" x14ac:dyDescent="0.3">
      <c r="E1898" s="1"/>
      <c r="G1898" s="1"/>
    </row>
    <row r="1899" spans="5:7" x14ac:dyDescent="0.3">
      <c r="E1899" s="1"/>
      <c r="G1899" s="1"/>
    </row>
    <row r="1900" spans="5:7" x14ac:dyDescent="0.3">
      <c r="E1900" s="1"/>
      <c r="G1900" s="1"/>
    </row>
    <row r="1901" spans="5:7" x14ac:dyDescent="0.3">
      <c r="E1901" s="1"/>
      <c r="G1901" s="1"/>
    </row>
    <row r="1902" spans="5:7" x14ac:dyDescent="0.3">
      <c r="E1902" s="1"/>
      <c r="G1902" s="1"/>
    </row>
    <row r="1903" spans="5:7" x14ac:dyDescent="0.3">
      <c r="E1903" s="1"/>
      <c r="G1903" s="1"/>
    </row>
    <row r="1904" spans="5:7" x14ac:dyDescent="0.3">
      <c r="E1904" s="1"/>
      <c r="G1904" s="1"/>
    </row>
    <row r="1905" spans="5:7" x14ac:dyDescent="0.3">
      <c r="E1905" s="1"/>
      <c r="G1905" s="1"/>
    </row>
    <row r="1906" spans="5:7" x14ac:dyDescent="0.3">
      <c r="E1906" s="1"/>
      <c r="G1906" s="1"/>
    </row>
    <row r="1907" spans="5:7" x14ac:dyDescent="0.3">
      <c r="E1907" s="1"/>
      <c r="G1907" s="1"/>
    </row>
    <row r="1908" spans="5:7" x14ac:dyDescent="0.3">
      <c r="E1908" s="1"/>
      <c r="G1908" s="1"/>
    </row>
    <row r="1909" spans="5:7" x14ac:dyDescent="0.3">
      <c r="E1909" s="1"/>
      <c r="G1909" s="1"/>
    </row>
    <row r="1910" spans="5:7" x14ac:dyDescent="0.3">
      <c r="E1910" s="1"/>
      <c r="G1910" s="1"/>
    </row>
    <row r="1911" spans="5:7" x14ac:dyDescent="0.3">
      <c r="E1911" s="1"/>
      <c r="G1911" s="1"/>
    </row>
    <row r="1912" spans="5:7" x14ac:dyDescent="0.3">
      <c r="E1912" s="1"/>
      <c r="G1912" s="1"/>
    </row>
    <row r="1913" spans="5:7" x14ac:dyDescent="0.3">
      <c r="E1913" s="1"/>
      <c r="G1913" s="1"/>
    </row>
    <row r="1914" spans="5:7" x14ac:dyDescent="0.3">
      <c r="E1914" s="1"/>
      <c r="G1914" s="1"/>
    </row>
    <row r="1915" spans="5:7" x14ac:dyDescent="0.3">
      <c r="E1915" s="1"/>
      <c r="G1915" s="1"/>
    </row>
    <row r="1916" spans="5:7" x14ac:dyDescent="0.3">
      <c r="E1916" s="1"/>
      <c r="G1916" s="1"/>
    </row>
    <row r="1917" spans="5:7" x14ac:dyDescent="0.3">
      <c r="E1917" s="1"/>
      <c r="G1917" s="1"/>
    </row>
    <row r="1918" spans="5:7" x14ac:dyDescent="0.3">
      <c r="E1918" s="1"/>
      <c r="G1918" s="1"/>
    </row>
    <row r="1919" spans="5:7" x14ac:dyDescent="0.3">
      <c r="E1919" s="1"/>
      <c r="G1919" s="1"/>
    </row>
    <row r="1920" spans="5:7" x14ac:dyDescent="0.3">
      <c r="E1920" s="1"/>
      <c r="G1920" s="1"/>
    </row>
    <row r="1921" spans="5:7" x14ac:dyDescent="0.3">
      <c r="E1921" s="1"/>
      <c r="G1921" s="1"/>
    </row>
    <row r="1922" spans="5:7" x14ac:dyDescent="0.3">
      <c r="E1922" s="1"/>
      <c r="G1922" s="1"/>
    </row>
    <row r="1923" spans="5:7" x14ac:dyDescent="0.3">
      <c r="E1923" s="1"/>
      <c r="G1923" s="1"/>
    </row>
    <row r="1924" spans="5:7" x14ac:dyDescent="0.3">
      <c r="E1924" s="1"/>
      <c r="G1924" s="1"/>
    </row>
    <row r="1925" spans="5:7" x14ac:dyDescent="0.3">
      <c r="E1925" s="1"/>
      <c r="G1925" s="1"/>
    </row>
    <row r="1926" spans="5:7" x14ac:dyDescent="0.3">
      <c r="E1926" s="1"/>
      <c r="G1926" s="1"/>
    </row>
    <row r="1927" spans="5:7" x14ac:dyDescent="0.3">
      <c r="E1927" s="1"/>
      <c r="G1927" s="1"/>
    </row>
    <row r="1928" spans="5:7" x14ac:dyDescent="0.3">
      <c r="E1928" s="1"/>
      <c r="G1928" s="1"/>
    </row>
    <row r="1929" spans="5:7" x14ac:dyDescent="0.3">
      <c r="E1929" s="1"/>
      <c r="G1929" s="1"/>
    </row>
    <row r="1930" spans="5:7" x14ac:dyDescent="0.3">
      <c r="E1930" s="1"/>
      <c r="G1930" s="1"/>
    </row>
    <row r="1931" spans="5:7" x14ac:dyDescent="0.3">
      <c r="E1931" s="1"/>
      <c r="G1931" s="1"/>
    </row>
    <row r="1932" spans="5:7" x14ac:dyDescent="0.3">
      <c r="E1932" s="1"/>
      <c r="G1932" s="1"/>
    </row>
    <row r="1933" spans="5:7" x14ac:dyDescent="0.3">
      <c r="E1933" s="1"/>
      <c r="G1933" s="1"/>
    </row>
    <row r="1934" spans="5:7" x14ac:dyDescent="0.3">
      <c r="E1934" s="1"/>
      <c r="G1934" s="1"/>
    </row>
    <row r="1935" spans="5:7" x14ac:dyDescent="0.3">
      <c r="E1935" s="1"/>
      <c r="G1935" s="1"/>
    </row>
    <row r="1936" spans="5:7" x14ac:dyDescent="0.3">
      <c r="E1936" s="1"/>
      <c r="G1936" s="1"/>
    </row>
    <row r="1937" spans="5:7" x14ac:dyDescent="0.3">
      <c r="E1937" s="1"/>
      <c r="G1937" s="1"/>
    </row>
    <row r="1938" spans="5:7" x14ac:dyDescent="0.3">
      <c r="E1938" s="1"/>
      <c r="G1938" s="1"/>
    </row>
    <row r="1939" spans="5:7" x14ac:dyDescent="0.3">
      <c r="E1939" s="1"/>
      <c r="G1939" s="1"/>
    </row>
    <row r="1940" spans="5:7" x14ac:dyDescent="0.3">
      <c r="E1940" s="1"/>
      <c r="G1940" s="1"/>
    </row>
    <row r="1941" spans="5:7" x14ac:dyDescent="0.3">
      <c r="E1941" s="1"/>
      <c r="G1941" s="1"/>
    </row>
    <row r="1942" spans="5:7" x14ac:dyDescent="0.3">
      <c r="E1942" s="1"/>
      <c r="G1942" s="1"/>
    </row>
    <row r="1943" spans="5:7" x14ac:dyDescent="0.3">
      <c r="E1943" s="1"/>
      <c r="G1943" s="1"/>
    </row>
    <row r="1944" spans="5:7" x14ac:dyDescent="0.3">
      <c r="E1944" s="1"/>
      <c r="G1944" s="1"/>
    </row>
    <row r="1945" spans="5:7" x14ac:dyDescent="0.3">
      <c r="E1945" s="1"/>
      <c r="G1945" s="1"/>
    </row>
    <row r="1946" spans="5:7" x14ac:dyDescent="0.3">
      <c r="E1946" s="1"/>
      <c r="G1946" s="1"/>
    </row>
    <row r="1947" spans="5:7" x14ac:dyDescent="0.3">
      <c r="E1947" s="1"/>
      <c r="G1947" s="1"/>
    </row>
    <row r="1948" spans="5:7" x14ac:dyDescent="0.3">
      <c r="E1948" s="1"/>
      <c r="G1948" s="1"/>
    </row>
    <row r="1949" spans="5:7" x14ac:dyDescent="0.3">
      <c r="E1949" s="1"/>
      <c r="G1949" s="1"/>
    </row>
    <row r="1950" spans="5:7" x14ac:dyDescent="0.3">
      <c r="E1950" s="1"/>
      <c r="G1950" s="1"/>
    </row>
    <row r="1951" spans="5:7" x14ac:dyDescent="0.3">
      <c r="E1951" s="1"/>
      <c r="G1951" s="1"/>
    </row>
    <row r="1952" spans="5:7" x14ac:dyDescent="0.3">
      <c r="E1952" s="1"/>
      <c r="G1952" s="1"/>
    </row>
    <row r="1953" spans="5:7" x14ac:dyDescent="0.3">
      <c r="E1953" s="1"/>
      <c r="G1953" s="1"/>
    </row>
    <row r="1954" spans="5:7" x14ac:dyDescent="0.3">
      <c r="E1954" s="1"/>
      <c r="G1954" s="1"/>
    </row>
    <row r="1955" spans="5:7" x14ac:dyDescent="0.3">
      <c r="E1955" s="1"/>
      <c r="G1955" s="1"/>
    </row>
    <row r="1956" spans="5:7" x14ac:dyDescent="0.3">
      <c r="E1956" s="1"/>
      <c r="G1956" s="1"/>
    </row>
    <row r="1957" spans="5:7" x14ac:dyDescent="0.3">
      <c r="E1957" s="1"/>
      <c r="G1957" s="1"/>
    </row>
    <row r="1958" spans="5:7" x14ac:dyDescent="0.3">
      <c r="E1958" s="1"/>
      <c r="G1958" s="1"/>
    </row>
    <row r="1959" spans="5:7" x14ac:dyDescent="0.3">
      <c r="E1959" s="1"/>
      <c r="G1959" s="1"/>
    </row>
    <row r="1960" spans="5:7" x14ac:dyDescent="0.3">
      <c r="E1960" s="1"/>
      <c r="G1960" s="1"/>
    </row>
    <row r="1961" spans="5:7" x14ac:dyDescent="0.3">
      <c r="E1961" s="1"/>
      <c r="G1961" s="1"/>
    </row>
    <row r="1962" spans="5:7" x14ac:dyDescent="0.3">
      <c r="E1962" s="1"/>
      <c r="G1962" s="1"/>
    </row>
    <row r="1963" spans="5:7" x14ac:dyDescent="0.3">
      <c r="E1963" s="1"/>
      <c r="G1963" s="1"/>
    </row>
    <row r="1964" spans="5:7" x14ac:dyDescent="0.3">
      <c r="E1964" s="1"/>
      <c r="G1964" s="1"/>
    </row>
    <row r="1965" spans="5:7" x14ac:dyDescent="0.3">
      <c r="E1965" s="1"/>
      <c r="G1965" s="1"/>
    </row>
    <row r="1966" spans="5:7" x14ac:dyDescent="0.3">
      <c r="E1966" s="1"/>
      <c r="G1966" s="1"/>
    </row>
    <row r="1967" spans="5:7" x14ac:dyDescent="0.3">
      <c r="E1967" s="1"/>
      <c r="G1967" s="1"/>
    </row>
    <row r="1968" spans="5:7" x14ac:dyDescent="0.3">
      <c r="E1968" s="1"/>
      <c r="G1968" s="1"/>
    </row>
    <row r="1969" spans="5:7" x14ac:dyDescent="0.3">
      <c r="E1969" s="1"/>
      <c r="G1969" s="1"/>
    </row>
    <row r="1970" spans="5:7" x14ac:dyDescent="0.3">
      <c r="E1970" s="1"/>
      <c r="G1970" s="1"/>
    </row>
    <row r="1971" spans="5:7" x14ac:dyDescent="0.3">
      <c r="E1971" s="1"/>
      <c r="G1971" s="1"/>
    </row>
    <row r="1972" spans="5:7" x14ac:dyDescent="0.3">
      <c r="E1972" s="1"/>
      <c r="G1972" s="1"/>
    </row>
    <row r="1973" spans="5:7" x14ac:dyDescent="0.3">
      <c r="E1973" s="1"/>
      <c r="G1973" s="1"/>
    </row>
    <row r="1974" spans="5:7" x14ac:dyDescent="0.3">
      <c r="E1974" s="1"/>
      <c r="G1974" s="1"/>
    </row>
    <row r="1975" spans="5:7" x14ac:dyDescent="0.3">
      <c r="E1975" s="1"/>
      <c r="G1975" s="1"/>
    </row>
    <row r="1976" spans="5:7" x14ac:dyDescent="0.3">
      <c r="E1976" s="1"/>
      <c r="G1976" s="1"/>
    </row>
    <row r="1977" spans="5:7" x14ac:dyDescent="0.3">
      <c r="E1977" s="1"/>
      <c r="G1977" s="1"/>
    </row>
    <row r="1978" spans="5:7" x14ac:dyDescent="0.3">
      <c r="E1978" s="1"/>
      <c r="G1978" s="1"/>
    </row>
    <row r="1979" spans="5:7" x14ac:dyDescent="0.3">
      <c r="E1979" s="1"/>
      <c r="G1979" s="1"/>
    </row>
    <row r="1980" spans="5:7" x14ac:dyDescent="0.3">
      <c r="E1980" s="1"/>
      <c r="G1980" s="1"/>
    </row>
    <row r="1981" spans="5:7" x14ac:dyDescent="0.3">
      <c r="E1981" s="1"/>
      <c r="G1981" s="1"/>
    </row>
    <row r="1982" spans="5:7" x14ac:dyDescent="0.3">
      <c r="E1982" s="1"/>
      <c r="G1982" s="1"/>
    </row>
    <row r="1983" spans="5:7" x14ac:dyDescent="0.3">
      <c r="E1983" s="1"/>
      <c r="G1983" s="1"/>
    </row>
    <row r="1984" spans="5:7" x14ac:dyDescent="0.3">
      <c r="E1984" s="1"/>
      <c r="G1984" s="1"/>
    </row>
    <row r="1985" spans="5:7" x14ac:dyDescent="0.3">
      <c r="E1985" s="1"/>
      <c r="G1985" s="1"/>
    </row>
    <row r="1986" spans="5:7" x14ac:dyDescent="0.3">
      <c r="E1986" s="1"/>
      <c r="G1986" s="1"/>
    </row>
    <row r="1987" spans="5:7" x14ac:dyDescent="0.3">
      <c r="E1987" s="1"/>
      <c r="G1987" s="1"/>
    </row>
    <row r="1988" spans="5:7" x14ac:dyDescent="0.3">
      <c r="E1988" s="1"/>
      <c r="G1988" s="1"/>
    </row>
    <row r="1989" spans="5:7" x14ac:dyDescent="0.3">
      <c r="E1989" s="1"/>
      <c r="G1989" s="1"/>
    </row>
    <row r="1990" spans="5:7" x14ac:dyDescent="0.3">
      <c r="E1990" s="1"/>
      <c r="G1990" s="1"/>
    </row>
    <row r="1991" spans="5:7" x14ac:dyDescent="0.3">
      <c r="E1991" s="1"/>
      <c r="G1991" s="1"/>
    </row>
    <row r="1992" spans="5:7" x14ac:dyDescent="0.3">
      <c r="E1992" s="1"/>
      <c r="G1992" s="1"/>
    </row>
    <row r="1993" spans="5:7" x14ac:dyDescent="0.3">
      <c r="E1993" s="1"/>
      <c r="G1993" s="1"/>
    </row>
    <row r="1994" spans="5:7" x14ac:dyDescent="0.3">
      <c r="E1994" s="1"/>
      <c r="G1994" s="1"/>
    </row>
    <row r="1995" spans="5:7" x14ac:dyDescent="0.3">
      <c r="E1995" s="1"/>
      <c r="G1995" s="1"/>
    </row>
    <row r="1996" spans="5:7" x14ac:dyDescent="0.3">
      <c r="E1996" s="1"/>
      <c r="G1996" s="1"/>
    </row>
    <row r="1997" spans="5:7" x14ac:dyDescent="0.3">
      <c r="E1997" s="1"/>
      <c r="G1997" s="1"/>
    </row>
    <row r="1998" spans="5:7" x14ac:dyDescent="0.3">
      <c r="E1998" s="1"/>
      <c r="G1998" s="1"/>
    </row>
    <row r="1999" spans="5:7" x14ac:dyDescent="0.3">
      <c r="E1999" s="1"/>
      <c r="G1999" s="1"/>
    </row>
    <row r="2000" spans="5:7" x14ac:dyDescent="0.3">
      <c r="E2000" s="1"/>
      <c r="G2000" s="1"/>
    </row>
    <row r="2001" spans="5:7" x14ac:dyDescent="0.3">
      <c r="E2001" s="1"/>
      <c r="G2001" s="1"/>
    </row>
    <row r="2002" spans="5:7" x14ac:dyDescent="0.3">
      <c r="E2002" s="1"/>
      <c r="G2002" s="1"/>
    </row>
    <row r="2003" spans="5:7" x14ac:dyDescent="0.3">
      <c r="E2003" s="1"/>
      <c r="G2003" s="1"/>
    </row>
    <row r="2004" spans="5:7" x14ac:dyDescent="0.3">
      <c r="E2004" s="1"/>
      <c r="G2004" s="1"/>
    </row>
    <row r="2005" spans="5:7" x14ac:dyDescent="0.3">
      <c r="E2005" s="1"/>
      <c r="G2005" s="1"/>
    </row>
    <row r="2006" spans="5:7" x14ac:dyDescent="0.3">
      <c r="E2006" s="1"/>
      <c r="G2006" s="1"/>
    </row>
    <row r="2007" spans="5:7" x14ac:dyDescent="0.3">
      <c r="E2007" s="1"/>
      <c r="G2007" s="1"/>
    </row>
    <row r="2008" spans="5:7" x14ac:dyDescent="0.3">
      <c r="E2008" s="1"/>
      <c r="G2008" s="1"/>
    </row>
    <row r="2009" spans="5:7" x14ac:dyDescent="0.3">
      <c r="E2009" s="1"/>
      <c r="G2009" s="1"/>
    </row>
    <row r="2010" spans="5:7" x14ac:dyDescent="0.3">
      <c r="E2010" s="1"/>
      <c r="G2010" s="1"/>
    </row>
    <row r="2011" spans="5:7" x14ac:dyDescent="0.3">
      <c r="E2011" s="1"/>
      <c r="G2011" s="1"/>
    </row>
    <row r="2012" spans="5:7" x14ac:dyDescent="0.3">
      <c r="E2012" s="1"/>
      <c r="G2012" s="1"/>
    </row>
    <row r="2013" spans="5:7" x14ac:dyDescent="0.3">
      <c r="E2013" s="1"/>
      <c r="G2013" s="1"/>
    </row>
    <row r="2014" spans="5:7" x14ac:dyDescent="0.3">
      <c r="E2014" s="1"/>
      <c r="G2014" s="1"/>
    </row>
    <row r="2015" spans="5:7" x14ac:dyDescent="0.3">
      <c r="E2015" s="1"/>
      <c r="G2015" s="1"/>
    </row>
    <row r="2016" spans="5:7" x14ac:dyDescent="0.3">
      <c r="E2016" s="1"/>
      <c r="G2016" s="1"/>
    </row>
    <row r="2017" spans="5:7" x14ac:dyDescent="0.3">
      <c r="E2017" s="1"/>
      <c r="G2017" s="1"/>
    </row>
    <row r="2018" spans="5:7" x14ac:dyDescent="0.3">
      <c r="E2018" s="1"/>
      <c r="G2018" s="1"/>
    </row>
    <row r="2019" spans="5:7" x14ac:dyDescent="0.3">
      <c r="E2019" s="1"/>
      <c r="G2019" s="1"/>
    </row>
    <row r="2020" spans="5:7" x14ac:dyDescent="0.3">
      <c r="E2020" s="1"/>
      <c r="G2020" s="1"/>
    </row>
    <row r="2021" spans="5:7" x14ac:dyDescent="0.3">
      <c r="E2021" s="1"/>
      <c r="G2021" s="1"/>
    </row>
    <row r="2022" spans="5:7" x14ac:dyDescent="0.3">
      <c r="E2022" s="1"/>
      <c r="G2022" s="1"/>
    </row>
    <row r="2023" spans="5:7" x14ac:dyDescent="0.3">
      <c r="E2023" s="1"/>
      <c r="G2023" s="1"/>
    </row>
    <row r="2024" spans="5:7" x14ac:dyDescent="0.3">
      <c r="E2024" s="1"/>
      <c r="G2024" s="1"/>
    </row>
    <row r="2025" spans="5:7" x14ac:dyDescent="0.3">
      <c r="E2025" s="1"/>
      <c r="G2025" s="1"/>
    </row>
    <row r="2026" spans="5:7" x14ac:dyDescent="0.3">
      <c r="E2026" s="1"/>
      <c r="G2026" s="1"/>
    </row>
    <row r="2027" spans="5:7" x14ac:dyDescent="0.3">
      <c r="E2027" s="1"/>
      <c r="G2027" s="1"/>
    </row>
    <row r="2028" spans="5:7" x14ac:dyDescent="0.3">
      <c r="E2028" s="1"/>
      <c r="G2028" s="1"/>
    </row>
    <row r="2029" spans="5:7" x14ac:dyDescent="0.3">
      <c r="E2029" s="1"/>
      <c r="G2029" s="1"/>
    </row>
    <row r="2030" spans="5:7" x14ac:dyDescent="0.3">
      <c r="E2030" s="1"/>
      <c r="G2030" s="1"/>
    </row>
    <row r="2031" spans="5:7" x14ac:dyDescent="0.3">
      <c r="E2031" s="1"/>
      <c r="G2031" s="1"/>
    </row>
    <row r="2032" spans="5:7" x14ac:dyDescent="0.3">
      <c r="E2032" s="1"/>
      <c r="G2032" s="1"/>
    </row>
    <row r="2033" spans="5:7" x14ac:dyDescent="0.3">
      <c r="E2033" s="1"/>
      <c r="G2033" s="1"/>
    </row>
    <row r="2034" spans="5:7" x14ac:dyDescent="0.3">
      <c r="E2034" s="1"/>
      <c r="G2034" s="1"/>
    </row>
    <row r="2035" spans="5:7" x14ac:dyDescent="0.3">
      <c r="E2035" s="1"/>
      <c r="G2035" s="1"/>
    </row>
    <row r="2036" spans="5:7" x14ac:dyDescent="0.3">
      <c r="E2036" s="1"/>
      <c r="G2036" s="1"/>
    </row>
    <row r="2037" spans="5:7" x14ac:dyDescent="0.3">
      <c r="E2037" s="1"/>
      <c r="G2037" s="1"/>
    </row>
    <row r="2038" spans="5:7" x14ac:dyDescent="0.3">
      <c r="E2038" s="1"/>
      <c r="G2038" s="1"/>
    </row>
    <row r="2039" spans="5:7" x14ac:dyDescent="0.3">
      <c r="E2039" s="1"/>
      <c r="G2039" s="1"/>
    </row>
    <row r="2040" spans="5:7" x14ac:dyDescent="0.3">
      <c r="E2040" s="1"/>
      <c r="G2040" s="1"/>
    </row>
    <row r="2041" spans="5:7" x14ac:dyDescent="0.3">
      <c r="E2041" s="1"/>
      <c r="G2041" s="1"/>
    </row>
    <row r="2042" spans="5:7" x14ac:dyDescent="0.3">
      <c r="E2042" s="1"/>
      <c r="G2042" s="1"/>
    </row>
    <row r="2043" spans="5:7" x14ac:dyDescent="0.3">
      <c r="E2043" s="1"/>
      <c r="G2043" s="1"/>
    </row>
    <row r="2044" spans="5:7" x14ac:dyDescent="0.3">
      <c r="E2044" s="1"/>
      <c r="G2044" s="1"/>
    </row>
    <row r="2045" spans="5:7" x14ac:dyDescent="0.3">
      <c r="E2045" s="1"/>
      <c r="G2045" s="1"/>
    </row>
    <row r="2046" spans="5:7" x14ac:dyDescent="0.3">
      <c r="E2046" s="1"/>
      <c r="G2046" s="1"/>
    </row>
    <row r="2047" spans="5:7" x14ac:dyDescent="0.3">
      <c r="E2047" s="1"/>
      <c r="G2047" s="1"/>
    </row>
    <row r="2048" spans="5:7" x14ac:dyDescent="0.3">
      <c r="E2048" s="1"/>
      <c r="G2048" s="1"/>
    </row>
    <row r="2049" spans="5:7" x14ac:dyDescent="0.3">
      <c r="E2049" s="1"/>
      <c r="G2049" s="1"/>
    </row>
    <row r="2050" spans="5:7" x14ac:dyDescent="0.3">
      <c r="E2050" s="1"/>
      <c r="G2050" s="1"/>
    </row>
    <row r="2051" spans="5:7" x14ac:dyDescent="0.3">
      <c r="E2051" s="1"/>
      <c r="G2051" s="1"/>
    </row>
    <row r="2052" spans="5:7" x14ac:dyDescent="0.3">
      <c r="E2052" s="1"/>
      <c r="G2052" s="1"/>
    </row>
    <row r="2053" spans="5:7" x14ac:dyDescent="0.3">
      <c r="E2053" s="1"/>
      <c r="G2053" s="1"/>
    </row>
    <row r="2054" spans="5:7" x14ac:dyDescent="0.3">
      <c r="E2054" s="1"/>
      <c r="G2054" s="1"/>
    </row>
    <row r="2055" spans="5:7" x14ac:dyDescent="0.3">
      <c r="E2055" s="1"/>
      <c r="G2055" s="1"/>
    </row>
    <row r="2056" spans="5:7" x14ac:dyDescent="0.3">
      <c r="E2056" s="1"/>
      <c r="G2056" s="1"/>
    </row>
    <row r="2057" spans="5:7" x14ac:dyDescent="0.3">
      <c r="E2057" s="1"/>
      <c r="G2057" s="1"/>
    </row>
    <row r="2058" spans="5:7" x14ac:dyDescent="0.3">
      <c r="E2058" s="1"/>
      <c r="G2058" s="1"/>
    </row>
    <row r="2059" spans="5:7" x14ac:dyDescent="0.3">
      <c r="E2059" s="1"/>
      <c r="G2059" s="1"/>
    </row>
    <row r="2060" spans="5:7" x14ac:dyDescent="0.3">
      <c r="E2060" s="1"/>
      <c r="G2060" s="1"/>
    </row>
    <row r="2061" spans="5:7" x14ac:dyDescent="0.3">
      <c r="E2061" s="1"/>
      <c r="G2061" s="1"/>
    </row>
    <row r="2062" spans="5:7" x14ac:dyDescent="0.3">
      <c r="E2062" s="1"/>
      <c r="G2062" s="1"/>
    </row>
    <row r="2063" spans="5:7" x14ac:dyDescent="0.3">
      <c r="E2063" s="1"/>
      <c r="G2063" s="1"/>
    </row>
    <row r="2064" spans="5:7" x14ac:dyDescent="0.3">
      <c r="E2064" s="1"/>
      <c r="G2064" s="1"/>
    </row>
    <row r="2065" spans="5:7" x14ac:dyDescent="0.3">
      <c r="E2065" s="1"/>
      <c r="G2065" s="1"/>
    </row>
    <row r="2066" spans="5:7" x14ac:dyDescent="0.3">
      <c r="E2066" s="1"/>
      <c r="G2066" s="1"/>
    </row>
    <row r="2067" spans="5:7" x14ac:dyDescent="0.3">
      <c r="E2067" s="1"/>
      <c r="G2067" s="1"/>
    </row>
    <row r="2068" spans="5:7" x14ac:dyDescent="0.3">
      <c r="E2068" s="1"/>
      <c r="G2068" s="1"/>
    </row>
    <row r="2069" spans="5:7" x14ac:dyDescent="0.3">
      <c r="E2069" s="1"/>
      <c r="G2069" s="1"/>
    </row>
    <row r="2070" spans="5:7" x14ac:dyDescent="0.3">
      <c r="E2070" s="1"/>
      <c r="G2070" s="1"/>
    </row>
    <row r="2071" spans="5:7" x14ac:dyDescent="0.3">
      <c r="E2071" s="1"/>
      <c r="G2071" s="1"/>
    </row>
    <row r="2072" spans="5:7" x14ac:dyDescent="0.3">
      <c r="E2072" s="1"/>
      <c r="G2072" s="1"/>
    </row>
    <row r="2073" spans="5:7" x14ac:dyDescent="0.3">
      <c r="E2073" s="1"/>
      <c r="G2073" s="1"/>
    </row>
    <row r="2074" spans="5:7" x14ac:dyDescent="0.3">
      <c r="E2074" s="1"/>
      <c r="G2074" s="1"/>
    </row>
    <row r="2075" spans="5:7" x14ac:dyDescent="0.3">
      <c r="E2075" s="1"/>
      <c r="G2075" s="1"/>
    </row>
    <row r="2076" spans="5:7" x14ac:dyDescent="0.3">
      <c r="E2076" s="1"/>
      <c r="G2076" s="1"/>
    </row>
    <row r="2077" spans="5:7" x14ac:dyDescent="0.3">
      <c r="E2077" s="1"/>
      <c r="G2077" s="1"/>
    </row>
    <row r="2078" spans="5:7" x14ac:dyDescent="0.3">
      <c r="E2078" s="1"/>
      <c r="G2078" s="1"/>
    </row>
    <row r="2079" spans="5:7" x14ac:dyDescent="0.3">
      <c r="E2079" s="1"/>
      <c r="G2079" s="1"/>
    </row>
    <row r="2080" spans="5:7" x14ac:dyDescent="0.3">
      <c r="E2080" s="1"/>
      <c r="G2080" s="1"/>
    </row>
    <row r="2081" spans="5:7" x14ac:dyDescent="0.3">
      <c r="E2081" s="1"/>
      <c r="G2081" s="1"/>
    </row>
    <row r="2082" spans="5:7" x14ac:dyDescent="0.3">
      <c r="E2082" s="1"/>
      <c r="G2082" s="1"/>
    </row>
    <row r="2083" spans="5:7" x14ac:dyDescent="0.3">
      <c r="E2083" s="1"/>
      <c r="G2083" s="1"/>
    </row>
    <row r="2084" spans="5:7" x14ac:dyDescent="0.3">
      <c r="E2084" s="1"/>
      <c r="G2084" s="1"/>
    </row>
    <row r="2085" spans="5:7" x14ac:dyDescent="0.3">
      <c r="E2085" s="1"/>
      <c r="G2085" s="1"/>
    </row>
    <row r="2086" spans="5:7" x14ac:dyDescent="0.3">
      <c r="E2086" s="1"/>
      <c r="G2086" s="1"/>
    </row>
    <row r="2087" spans="5:7" x14ac:dyDescent="0.3">
      <c r="E2087" s="1"/>
      <c r="G2087" s="1"/>
    </row>
    <row r="2088" spans="5:7" x14ac:dyDescent="0.3">
      <c r="E2088" s="1"/>
      <c r="G2088" s="1"/>
    </row>
    <row r="2089" spans="5:7" x14ac:dyDescent="0.3">
      <c r="E2089" s="1"/>
      <c r="G2089" s="1"/>
    </row>
    <row r="2090" spans="5:7" x14ac:dyDescent="0.3">
      <c r="E2090" s="1"/>
      <c r="G2090" s="1"/>
    </row>
    <row r="2091" spans="5:7" x14ac:dyDescent="0.3">
      <c r="E2091" s="1"/>
      <c r="G2091" s="1"/>
    </row>
    <row r="2092" spans="5:7" x14ac:dyDescent="0.3">
      <c r="E2092" s="1"/>
      <c r="G2092" s="1"/>
    </row>
    <row r="2093" spans="5:7" x14ac:dyDescent="0.3">
      <c r="E2093" s="1"/>
      <c r="G2093" s="1"/>
    </row>
    <row r="2094" spans="5:7" x14ac:dyDescent="0.3">
      <c r="E2094" s="1"/>
      <c r="G2094" s="1"/>
    </row>
    <row r="2095" spans="5:7" x14ac:dyDescent="0.3">
      <c r="E2095" s="1"/>
      <c r="G2095" s="1"/>
    </row>
    <row r="2096" spans="5:7" x14ac:dyDescent="0.3">
      <c r="E2096" s="1"/>
      <c r="G2096" s="1"/>
    </row>
    <row r="2097" spans="5:7" x14ac:dyDescent="0.3">
      <c r="E2097" s="1"/>
      <c r="G2097" s="1"/>
    </row>
    <row r="2098" spans="5:7" x14ac:dyDescent="0.3">
      <c r="E2098" s="1"/>
      <c r="G2098" s="1"/>
    </row>
    <row r="2099" spans="5:7" x14ac:dyDescent="0.3">
      <c r="E2099" s="1"/>
      <c r="G2099" s="1"/>
    </row>
    <row r="2100" spans="5:7" x14ac:dyDescent="0.3">
      <c r="E2100" s="1"/>
      <c r="G2100" s="1"/>
    </row>
    <row r="2101" spans="5:7" x14ac:dyDescent="0.3">
      <c r="E2101" s="1"/>
      <c r="G2101" s="1"/>
    </row>
    <row r="2102" spans="5:7" x14ac:dyDescent="0.3">
      <c r="E2102" s="1"/>
      <c r="G2102" s="1"/>
    </row>
    <row r="2103" spans="5:7" x14ac:dyDescent="0.3">
      <c r="E2103" s="1"/>
      <c r="G2103" s="1"/>
    </row>
    <row r="2104" spans="5:7" x14ac:dyDescent="0.3">
      <c r="E2104" s="1"/>
      <c r="G2104" s="1"/>
    </row>
    <row r="2105" spans="5:7" x14ac:dyDescent="0.3">
      <c r="E2105" s="1"/>
      <c r="G2105" s="1"/>
    </row>
    <row r="2106" spans="5:7" x14ac:dyDescent="0.3">
      <c r="E2106" s="1"/>
      <c r="G2106" s="1"/>
    </row>
    <row r="2107" spans="5:7" x14ac:dyDescent="0.3">
      <c r="E2107" s="1"/>
      <c r="G2107" s="1"/>
    </row>
    <row r="2108" spans="5:7" x14ac:dyDescent="0.3">
      <c r="E2108" s="1"/>
      <c r="G2108" s="1"/>
    </row>
    <row r="2109" spans="5:7" x14ac:dyDescent="0.3">
      <c r="E2109" s="1"/>
      <c r="G2109" s="1"/>
    </row>
    <row r="2110" spans="5:7" x14ac:dyDescent="0.3">
      <c r="E2110" s="1"/>
      <c r="G2110" s="1"/>
    </row>
    <row r="2111" spans="5:7" x14ac:dyDescent="0.3">
      <c r="E2111" s="1"/>
      <c r="G2111" s="1"/>
    </row>
    <row r="2112" spans="5:7" x14ac:dyDescent="0.3">
      <c r="E2112" s="1"/>
      <c r="G2112" s="1"/>
    </row>
    <row r="2113" spans="5:7" x14ac:dyDescent="0.3">
      <c r="E2113" s="1"/>
      <c r="G2113" s="1"/>
    </row>
    <row r="2114" spans="5:7" x14ac:dyDescent="0.3">
      <c r="E2114" s="1"/>
      <c r="G2114" s="1"/>
    </row>
    <row r="2115" spans="5:7" x14ac:dyDescent="0.3">
      <c r="E2115" s="1"/>
      <c r="G2115" s="1"/>
    </row>
    <row r="2116" spans="5:7" x14ac:dyDescent="0.3">
      <c r="E2116" s="1"/>
      <c r="G2116" s="1"/>
    </row>
    <row r="2117" spans="5:7" x14ac:dyDescent="0.3">
      <c r="E2117" s="1"/>
      <c r="G2117" s="1"/>
    </row>
    <row r="2118" spans="5:7" x14ac:dyDescent="0.3">
      <c r="E2118" s="1"/>
      <c r="G2118" s="1"/>
    </row>
    <row r="2119" spans="5:7" x14ac:dyDescent="0.3">
      <c r="E2119" s="1"/>
      <c r="G2119" s="1"/>
    </row>
    <row r="2120" spans="5:7" x14ac:dyDescent="0.3">
      <c r="E2120" s="1"/>
      <c r="G2120" s="1"/>
    </row>
    <row r="2121" spans="5:7" x14ac:dyDescent="0.3">
      <c r="E2121" s="1"/>
      <c r="G2121" s="1"/>
    </row>
    <row r="2122" spans="5:7" x14ac:dyDescent="0.3">
      <c r="E2122" s="1"/>
      <c r="G2122" s="1"/>
    </row>
    <row r="2123" spans="5:7" x14ac:dyDescent="0.3">
      <c r="E2123" s="1"/>
      <c r="G2123" s="1"/>
    </row>
    <row r="2124" spans="5:7" x14ac:dyDescent="0.3">
      <c r="E2124" s="1"/>
      <c r="G2124" s="1"/>
    </row>
    <row r="2125" spans="5:7" x14ac:dyDescent="0.3">
      <c r="E2125" s="1"/>
      <c r="G2125" s="1"/>
    </row>
    <row r="2126" spans="5:7" x14ac:dyDescent="0.3">
      <c r="E2126" s="1"/>
      <c r="G2126" s="1"/>
    </row>
    <row r="2127" spans="5:7" x14ac:dyDescent="0.3">
      <c r="E2127" s="1"/>
      <c r="G2127" s="1"/>
    </row>
    <row r="2128" spans="5:7" x14ac:dyDescent="0.3">
      <c r="E2128" s="1"/>
      <c r="G2128" s="1"/>
    </row>
    <row r="2129" spans="5:7" x14ac:dyDescent="0.3">
      <c r="E2129" s="1"/>
      <c r="G2129" s="1"/>
    </row>
    <row r="2130" spans="5:7" x14ac:dyDescent="0.3">
      <c r="E2130" s="1"/>
      <c r="G2130" s="1"/>
    </row>
    <row r="2131" spans="5:7" x14ac:dyDescent="0.3">
      <c r="E2131" s="1"/>
      <c r="G2131" s="1"/>
    </row>
    <row r="2132" spans="5:7" x14ac:dyDescent="0.3">
      <c r="E2132" s="1"/>
      <c r="G2132" s="1"/>
    </row>
    <row r="2133" spans="5:7" x14ac:dyDescent="0.3">
      <c r="E2133" s="1"/>
      <c r="G2133" s="1"/>
    </row>
    <row r="2134" spans="5:7" x14ac:dyDescent="0.3">
      <c r="E2134" s="1"/>
      <c r="G2134" s="1"/>
    </row>
    <row r="2135" spans="5:7" x14ac:dyDescent="0.3">
      <c r="E2135" s="1"/>
      <c r="G2135" s="1"/>
    </row>
    <row r="2136" spans="5:7" x14ac:dyDescent="0.3">
      <c r="E2136" s="1"/>
      <c r="G2136" s="1"/>
    </row>
    <row r="2137" spans="5:7" x14ac:dyDescent="0.3">
      <c r="E2137" s="1"/>
      <c r="G2137" s="1"/>
    </row>
    <row r="2138" spans="5:7" x14ac:dyDescent="0.3">
      <c r="E2138" s="1"/>
      <c r="G2138" s="1"/>
    </row>
    <row r="2139" spans="5:7" x14ac:dyDescent="0.3">
      <c r="E2139" s="1"/>
      <c r="G2139" s="1"/>
    </row>
    <row r="2140" spans="5:7" x14ac:dyDescent="0.3">
      <c r="E2140" s="1"/>
      <c r="G2140" s="1"/>
    </row>
    <row r="2141" spans="5:7" x14ac:dyDescent="0.3">
      <c r="E2141" s="1"/>
      <c r="G2141" s="1"/>
    </row>
    <row r="2142" spans="5:7" x14ac:dyDescent="0.3">
      <c r="E2142" s="1"/>
      <c r="G2142" s="1"/>
    </row>
    <row r="2143" spans="5:7" x14ac:dyDescent="0.3">
      <c r="E2143" s="1"/>
      <c r="G2143" s="1"/>
    </row>
    <row r="2144" spans="5:7" x14ac:dyDescent="0.3">
      <c r="E2144" s="1"/>
      <c r="G2144" s="1"/>
    </row>
    <row r="2145" spans="5:7" x14ac:dyDescent="0.3">
      <c r="E2145" s="1"/>
      <c r="G2145" s="1"/>
    </row>
    <row r="2146" spans="5:7" x14ac:dyDescent="0.3">
      <c r="E2146" s="1"/>
      <c r="G2146" s="1"/>
    </row>
    <row r="2147" spans="5:7" x14ac:dyDescent="0.3">
      <c r="E2147" s="1"/>
      <c r="G2147" s="1"/>
    </row>
    <row r="2148" spans="5:7" x14ac:dyDescent="0.3">
      <c r="E2148" s="1"/>
      <c r="G2148" s="1"/>
    </row>
    <row r="2149" spans="5:7" x14ac:dyDescent="0.3">
      <c r="E2149" s="1"/>
      <c r="G2149" s="1"/>
    </row>
    <row r="2150" spans="5:7" x14ac:dyDescent="0.3">
      <c r="E2150" s="1"/>
      <c r="G2150" s="1"/>
    </row>
    <row r="2151" spans="5:7" x14ac:dyDescent="0.3">
      <c r="E2151" s="1"/>
      <c r="G2151" s="1"/>
    </row>
    <row r="2152" spans="5:7" x14ac:dyDescent="0.3">
      <c r="E2152" s="1"/>
      <c r="G2152" s="1"/>
    </row>
    <row r="2153" spans="5:7" x14ac:dyDescent="0.3">
      <c r="E2153" s="1"/>
      <c r="G2153" s="1"/>
    </row>
    <row r="2154" spans="5:7" x14ac:dyDescent="0.3">
      <c r="E2154" s="1"/>
      <c r="G2154" s="1"/>
    </row>
    <row r="2155" spans="5:7" x14ac:dyDescent="0.3">
      <c r="E2155" s="1"/>
      <c r="G2155" s="1"/>
    </row>
    <row r="2156" spans="5:7" x14ac:dyDescent="0.3">
      <c r="E2156" s="1"/>
      <c r="G2156" s="1"/>
    </row>
    <row r="2157" spans="5:7" x14ac:dyDescent="0.3">
      <c r="E2157" s="1"/>
      <c r="G2157" s="1"/>
    </row>
    <row r="2158" spans="5:7" x14ac:dyDescent="0.3">
      <c r="E2158" s="1"/>
      <c r="G2158" s="1"/>
    </row>
    <row r="2159" spans="5:7" x14ac:dyDescent="0.3">
      <c r="E2159" s="1"/>
      <c r="G2159" s="1"/>
    </row>
    <row r="2160" spans="5:7" x14ac:dyDescent="0.3">
      <c r="E2160" s="1"/>
      <c r="G2160" s="1"/>
    </row>
    <row r="2161" spans="5:7" x14ac:dyDescent="0.3">
      <c r="E2161" s="1"/>
      <c r="G2161" s="1"/>
    </row>
    <row r="2162" spans="5:7" x14ac:dyDescent="0.3">
      <c r="E2162" s="1"/>
      <c r="G2162" s="1"/>
    </row>
    <row r="2163" spans="5:7" x14ac:dyDescent="0.3">
      <c r="E2163" s="1"/>
      <c r="G2163" s="1"/>
    </row>
    <row r="2164" spans="5:7" x14ac:dyDescent="0.3">
      <c r="E2164" s="1"/>
      <c r="G2164" s="1"/>
    </row>
    <row r="2165" spans="5:7" x14ac:dyDescent="0.3">
      <c r="E2165" s="1"/>
      <c r="G2165" s="1"/>
    </row>
    <row r="2166" spans="5:7" x14ac:dyDescent="0.3">
      <c r="E2166" s="1"/>
      <c r="G2166" s="1"/>
    </row>
    <row r="2167" spans="5:7" x14ac:dyDescent="0.3">
      <c r="E2167" s="1"/>
      <c r="G2167" s="1"/>
    </row>
    <row r="2168" spans="5:7" x14ac:dyDescent="0.3">
      <c r="E2168" s="1"/>
      <c r="G2168" s="1"/>
    </row>
    <row r="2169" spans="5:7" x14ac:dyDescent="0.3">
      <c r="E2169" s="1"/>
      <c r="G2169" s="1"/>
    </row>
    <row r="2170" spans="5:7" x14ac:dyDescent="0.3">
      <c r="E2170" s="1"/>
      <c r="G2170" s="1"/>
    </row>
    <row r="2171" spans="5:7" x14ac:dyDescent="0.3">
      <c r="E2171" s="1"/>
      <c r="G2171" s="1"/>
    </row>
    <row r="2172" spans="5:7" x14ac:dyDescent="0.3">
      <c r="E2172" s="1"/>
      <c r="G2172" s="1"/>
    </row>
    <row r="2173" spans="5:7" x14ac:dyDescent="0.3">
      <c r="E2173" s="1"/>
      <c r="G2173" s="1"/>
    </row>
    <row r="2174" spans="5:7" x14ac:dyDescent="0.3">
      <c r="E2174" s="1"/>
      <c r="G2174" s="1"/>
    </row>
    <row r="2175" spans="5:7" x14ac:dyDescent="0.3">
      <c r="E2175" s="1"/>
      <c r="G2175" s="1"/>
    </row>
    <row r="2176" spans="5:7" x14ac:dyDescent="0.3">
      <c r="E2176" s="1"/>
      <c r="G2176" s="1"/>
    </row>
    <row r="2177" spans="5:7" x14ac:dyDescent="0.3">
      <c r="E2177" s="1"/>
      <c r="G2177" s="1"/>
    </row>
    <row r="2178" spans="5:7" x14ac:dyDescent="0.3">
      <c r="E2178" s="1"/>
      <c r="G2178" s="1"/>
    </row>
    <row r="2179" spans="5:7" x14ac:dyDescent="0.3">
      <c r="E2179" s="1"/>
      <c r="G2179" s="1"/>
    </row>
    <row r="2180" spans="5:7" x14ac:dyDescent="0.3">
      <c r="E2180" s="1"/>
      <c r="G2180" s="1"/>
    </row>
    <row r="2181" spans="5:7" x14ac:dyDescent="0.3">
      <c r="E2181" s="1"/>
      <c r="G2181" s="1"/>
    </row>
    <row r="2182" spans="5:7" x14ac:dyDescent="0.3">
      <c r="E2182" s="1"/>
      <c r="G2182" s="1"/>
    </row>
    <row r="2183" spans="5:7" x14ac:dyDescent="0.3">
      <c r="E2183" s="1"/>
      <c r="G2183" s="1"/>
    </row>
    <row r="2184" spans="5:7" x14ac:dyDescent="0.3">
      <c r="E2184" s="1"/>
      <c r="G2184" s="1"/>
    </row>
    <row r="2185" spans="5:7" x14ac:dyDescent="0.3">
      <c r="E2185" s="1"/>
      <c r="G2185" s="1"/>
    </row>
    <row r="2186" spans="5:7" x14ac:dyDescent="0.3">
      <c r="E2186" s="1"/>
      <c r="G2186" s="1"/>
    </row>
    <row r="2187" spans="5:7" x14ac:dyDescent="0.3">
      <c r="E2187" s="1"/>
      <c r="G2187" s="1"/>
    </row>
    <row r="2188" spans="5:7" x14ac:dyDescent="0.3">
      <c r="E2188" s="1"/>
      <c r="G2188" s="1"/>
    </row>
    <row r="2189" spans="5:7" x14ac:dyDescent="0.3">
      <c r="E2189" s="1"/>
      <c r="G2189" s="1"/>
    </row>
    <row r="2190" spans="5:7" x14ac:dyDescent="0.3">
      <c r="E2190" s="1"/>
      <c r="G2190" s="1"/>
    </row>
    <row r="2191" spans="5:7" x14ac:dyDescent="0.3">
      <c r="E2191" s="1"/>
      <c r="G2191" s="1"/>
    </row>
    <row r="2192" spans="5:7" x14ac:dyDescent="0.3">
      <c r="E2192" s="1"/>
      <c r="G2192" s="1"/>
    </row>
    <row r="2193" spans="5:7" x14ac:dyDescent="0.3">
      <c r="E2193" s="1"/>
      <c r="G2193" s="1"/>
    </row>
    <row r="2194" spans="5:7" x14ac:dyDescent="0.3">
      <c r="E2194" s="1"/>
      <c r="G2194" s="1"/>
    </row>
    <row r="2195" spans="5:7" x14ac:dyDescent="0.3">
      <c r="E2195" s="1"/>
      <c r="G2195" s="1"/>
    </row>
    <row r="2196" spans="5:7" x14ac:dyDescent="0.3">
      <c r="E2196" s="1"/>
      <c r="G2196" s="1"/>
    </row>
    <row r="2197" spans="5:7" x14ac:dyDescent="0.3">
      <c r="E2197" s="1"/>
      <c r="G2197" s="1"/>
    </row>
    <row r="2198" spans="5:7" x14ac:dyDescent="0.3">
      <c r="E2198" s="1"/>
      <c r="G2198" s="1"/>
    </row>
    <row r="2199" spans="5:7" x14ac:dyDescent="0.3">
      <c r="E2199" s="1"/>
      <c r="G2199" s="1"/>
    </row>
    <row r="2200" spans="5:7" x14ac:dyDescent="0.3">
      <c r="E2200" s="1"/>
      <c r="G2200" s="1"/>
    </row>
    <row r="2201" spans="5:7" x14ac:dyDescent="0.3">
      <c r="E2201" s="1"/>
      <c r="G2201" s="1"/>
    </row>
    <row r="2202" spans="5:7" x14ac:dyDescent="0.3">
      <c r="E2202" s="1"/>
      <c r="G2202" s="1"/>
    </row>
    <row r="2203" spans="5:7" x14ac:dyDescent="0.3">
      <c r="E2203" s="1"/>
      <c r="G2203" s="1"/>
    </row>
    <row r="2204" spans="5:7" x14ac:dyDescent="0.3">
      <c r="E2204" s="1"/>
      <c r="G2204" s="1"/>
    </row>
    <row r="2205" spans="5:7" x14ac:dyDescent="0.3">
      <c r="E2205" s="1"/>
      <c r="G2205" s="1"/>
    </row>
    <row r="2206" spans="5:7" x14ac:dyDescent="0.3">
      <c r="E2206" s="1"/>
      <c r="G2206" s="1"/>
    </row>
    <row r="2207" spans="5:7" x14ac:dyDescent="0.3">
      <c r="E2207" s="1"/>
      <c r="G2207" s="1"/>
    </row>
    <row r="2208" spans="5:7" x14ac:dyDescent="0.3">
      <c r="E2208" s="1"/>
      <c r="G2208" s="1"/>
    </row>
    <row r="2209" spans="5:7" x14ac:dyDescent="0.3">
      <c r="E2209" s="1"/>
      <c r="G2209" s="1"/>
    </row>
    <row r="2210" spans="5:7" x14ac:dyDescent="0.3">
      <c r="E2210" s="1"/>
      <c r="G2210" s="1"/>
    </row>
    <row r="2211" spans="5:7" x14ac:dyDescent="0.3">
      <c r="E2211" s="1"/>
      <c r="G2211" s="1"/>
    </row>
    <row r="2212" spans="5:7" x14ac:dyDescent="0.3">
      <c r="E2212" s="1"/>
      <c r="G2212" s="1"/>
    </row>
    <row r="2213" spans="5:7" x14ac:dyDescent="0.3">
      <c r="E2213" s="1"/>
      <c r="G2213" s="1"/>
    </row>
    <row r="2214" spans="5:7" x14ac:dyDescent="0.3">
      <c r="E2214" s="1"/>
      <c r="G2214" s="1"/>
    </row>
    <row r="2215" spans="5:7" x14ac:dyDescent="0.3">
      <c r="E2215" s="1"/>
      <c r="G2215" s="1"/>
    </row>
    <row r="2216" spans="5:7" x14ac:dyDescent="0.3">
      <c r="E2216" s="1"/>
      <c r="G2216" s="1"/>
    </row>
    <row r="2217" spans="5:7" x14ac:dyDescent="0.3">
      <c r="E2217" s="1"/>
      <c r="G2217" s="1"/>
    </row>
    <row r="2218" spans="5:7" x14ac:dyDescent="0.3">
      <c r="E2218" s="1"/>
      <c r="G2218" s="1"/>
    </row>
    <row r="2219" spans="5:7" x14ac:dyDescent="0.3">
      <c r="E2219" s="1"/>
      <c r="G2219" s="1"/>
    </row>
    <row r="2220" spans="5:7" x14ac:dyDescent="0.3">
      <c r="E2220" s="1"/>
      <c r="G2220" s="1"/>
    </row>
    <row r="2221" spans="5:7" x14ac:dyDescent="0.3">
      <c r="E2221" s="1"/>
      <c r="G2221" s="1"/>
    </row>
    <row r="2222" spans="5:7" x14ac:dyDescent="0.3">
      <c r="E2222" s="1"/>
      <c r="G2222" s="1"/>
    </row>
    <row r="2223" spans="5:7" x14ac:dyDescent="0.3">
      <c r="E2223" s="1"/>
      <c r="G2223" s="1"/>
    </row>
    <row r="2224" spans="5:7" x14ac:dyDescent="0.3">
      <c r="E2224" s="1"/>
      <c r="G2224" s="1"/>
    </row>
    <row r="2225" spans="5:7" x14ac:dyDescent="0.3">
      <c r="E2225" s="1"/>
      <c r="G2225" s="1"/>
    </row>
    <row r="2226" spans="5:7" x14ac:dyDescent="0.3">
      <c r="E2226" s="1"/>
      <c r="G2226" s="1"/>
    </row>
    <row r="2227" spans="5:7" x14ac:dyDescent="0.3">
      <c r="E2227" s="1"/>
      <c r="G2227" s="1"/>
    </row>
    <row r="2228" spans="5:7" x14ac:dyDescent="0.3">
      <c r="E2228" s="1"/>
      <c r="G2228" s="1"/>
    </row>
    <row r="2229" spans="5:7" x14ac:dyDescent="0.3">
      <c r="E2229" s="1"/>
      <c r="G2229" s="1"/>
    </row>
    <row r="2230" spans="5:7" x14ac:dyDescent="0.3">
      <c r="E2230" s="1"/>
      <c r="G2230" s="1"/>
    </row>
    <row r="2231" spans="5:7" x14ac:dyDescent="0.3">
      <c r="E2231" s="1"/>
      <c r="G2231" s="1"/>
    </row>
    <row r="2232" spans="5:7" x14ac:dyDescent="0.3">
      <c r="E2232" s="1"/>
      <c r="G2232" s="1"/>
    </row>
    <row r="2233" spans="5:7" x14ac:dyDescent="0.3">
      <c r="E2233" s="1"/>
      <c r="G2233" s="1"/>
    </row>
    <row r="2234" spans="5:7" x14ac:dyDescent="0.3">
      <c r="E2234" s="1"/>
      <c r="G2234" s="1"/>
    </row>
    <row r="2235" spans="5:7" x14ac:dyDescent="0.3">
      <c r="E2235" s="1"/>
      <c r="G2235" s="1"/>
    </row>
    <row r="2236" spans="5:7" x14ac:dyDescent="0.3">
      <c r="E2236" s="1"/>
      <c r="G2236" s="1"/>
    </row>
    <row r="2237" spans="5:7" x14ac:dyDescent="0.3">
      <c r="E2237" s="1"/>
      <c r="G2237" s="1"/>
    </row>
    <row r="2238" spans="5:7" x14ac:dyDescent="0.3">
      <c r="E2238" s="1"/>
      <c r="G2238" s="1"/>
    </row>
    <row r="2239" spans="5:7" x14ac:dyDescent="0.3">
      <c r="E2239" s="1"/>
      <c r="G2239" s="1"/>
    </row>
    <row r="2240" spans="5:7" x14ac:dyDescent="0.3">
      <c r="E2240" s="1"/>
      <c r="G2240" s="1"/>
    </row>
    <row r="2241" spans="5:7" x14ac:dyDescent="0.3">
      <c r="E2241" s="1"/>
      <c r="G2241" s="1"/>
    </row>
    <row r="2242" spans="5:7" x14ac:dyDescent="0.3">
      <c r="E2242" s="1"/>
      <c r="G2242" s="1"/>
    </row>
    <row r="2243" spans="5:7" x14ac:dyDescent="0.3">
      <c r="E2243" s="1"/>
      <c r="G2243" s="1"/>
    </row>
    <row r="2244" spans="5:7" x14ac:dyDescent="0.3">
      <c r="E2244" s="1"/>
      <c r="G2244" s="1"/>
    </row>
    <row r="2245" spans="5:7" x14ac:dyDescent="0.3">
      <c r="E2245" s="1"/>
      <c r="G2245" s="1"/>
    </row>
    <row r="2246" spans="5:7" x14ac:dyDescent="0.3">
      <c r="E2246" s="1"/>
      <c r="G2246" s="1"/>
    </row>
    <row r="2247" spans="5:7" x14ac:dyDescent="0.3">
      <c r="E2247" s="1"/>
      <c r="G2247" s="1"/>
    </row>
    <row r="2248" spans="5:7" x14ac:dyDescent="0.3">
      <c r="E2248" s="1"/>
      <c r="G2248" s="1"/>
    </row>
    <row r="2249" spans="5:7" x14ac:dyDescent="0.3">
      <c r="E2249" s="1"/>
      <c r="G2249" s="1"/>
    </row>
    <row r="2250" spans="5:7" x14ac:dyDescent="0.3">
      <c r="E2250" s="1"/>
      <c r="G2250" s="1"/>
    </row>
    <row r="2251" spans="5:7" x14ac:dyDescent="0.3">
      <c r="E2251" s="1"/>
      <c r="G2251" s="1"/>
    </row>
    <row r="2252" spans="5:7" x14ac:dyDescent="0.3">
      <c r="E2252" s="1"/>
      <c r="G2252" s="1"/>
    </row>
    <row r="2253" spans="5:7" x14ac:dyDescent="0.3">
      <c r="E2253" s="1"/>
      <c r="G2253" s="1"/>
    </row>
    <row r="2254" spans="5:7" x14ac:dyDescent="0.3">
      <c r="E2254" s="1"/>
      <c r="G2254" s="1"/>
    </row>
    <row r="2255" spans="5:7" x14ac:dyDescent="0.3">
      <c r="E2255" s="1"/>
      <c r="G2255" s="1"/>
    </row>
    <row r="2256" spans="5:7" x14ac:dyDescent="0.3">
      <c r="E2256" s="1"/>
      <c r="G2256" s="1"/>
    </row>
    <row r="2257" spans="5:7" x14ac:dyDescent="0.3">
      <c r="E2257" s="1"/>
      <c r="G2257" s="1"/>
    </row>
    <row r="2258" spans="5:7" x14ac:dyDescent="0.3">
      <c r="E2258" s="1"/>
      <c r="G2258" s="1"/>
    </row>
    <row r="2259" spans="5:7" x14ac:dyDescent="0.3">
      <c r="E2259" s="1"/>
      <c r="G2259" s="1"/>
    </row>
    <row r="2260" spans="5:7" x14ac:dyDescent="0.3">
      <c r="E2260" s="1"/>
      <c r="G2260" s="1"/>
    </row>
    <row r="2261" spans="5:7" x14ac:dyDescent="0.3">
      <c r="E2261" s="1"/>
      <c r="G2261" s="1"/>
    </row>
    <row r="2262" spans="5:7" x14ac:dyDescent="0.3">
      <c r="E2262" s="1"/>
      <c r="G2262" s="1"/>
    </row>
    <row r="2263" spans="5:7" x14ac:dyDescent="0.3">
      <c r="E2263" s="1"/>
      <c r="G2263" s="1"/>
    </row>
    <row r="2264" spans="5:7" x14ac:dyDescent="0.3">
      <c r="E2264" s="1"/>
      <c r="G2264" s="1"/>
    </row>
    <row r="2265" spans="5:7" x14ac:dyDescent="0.3">
      <c r="E2265" s="1"/>
      <c r="G2265" s="1"/>
    </row>
    <row r="2266" spans="5:7" x14ac:dyDescent="0.3">
      <c r="E2266" s="1"/>
      <c r="G2266" s="1"/>
    </row>
    <row r="2267" spans="5:7" x14ac:dyDescent="0.3">
      <c r="E2267" s="1"/>
      <c r="G2267" s="1"/>
    </row>
    <row r="2268" spans="5:7" x14ac:dyDescent="0.3">
      <c r="E2268" s="1"/>
      <c r="G2268" s="1"/>
    </row>
    <row r="2269" spans="5:7" x14ac:dyDescent="0.3">
      <c r="E2269" s="1"/>
      <c r="G2269" s="1"/>
    </row>
    <row r="2270" spans="5:7" x14ac:dyDescent="0.3">
      <c r="E2270" s="1"/>
      <c r="G2270" s="1"/>
    </row>
    <row r="2271" spans="5:7" x14ac:dyDescent="0.3">
      <c r="E2271" s="1"/>
      <c r="G2271" s="1"/>
    </row>
    <row r="2272" spans="5:7" x14ac:dyDescent="0.3">
      <c r="E2272" s="1"/>
      <c r="G2272" s="1"/>
    </row>
    <row r="2273" spans="5:7" x14ac:dyDescent="0.3">
      <c r="E2273" s="1"/>
      <c r="G2273" s="1"/>
    </row>
    <row r="2274" spans="5:7" x14ac:dyDescent="0.3">
      <c r="E2274" s="1"/>
      <c r="G2274" s="1"/>
    </row>
    <row r="2275" spans="5:7" x14ac:dyDescent="0.3">
      <c r="E2275" s="1"/>
      <c r="G2275" s="1"/>
    </row>
    <row r="2276" spans="5:7" x14ac:dyDescent="0.3">
      <c r="E2276" s="1"/>
      <c r="G2276" s="1"/>
    </row>
    <row r="2277" spans="5:7" x14ac:dyDescent="0.3">
      <c r="E2277" s="1"/>
      <c r="G2277" s="1"/>
    </row>
    <row r="2278" spans="5:7" x14ac:dyDescent="0.3">
      <c r="E2278" s="1"/>
      <c r="G2278" s="1"/>
    </row>
    <row r="2279" spans="5:7" x14ac:dyDescent="0.3">
      <c r="E2279" s="1"/>
      <c r="G2279" s="1"/>
    </row>
    <row r="2280" spans="5:7" x14ac:dyDescent="0.3">
      <c r="E2280" s="1"/>
      <c r="G2280" s="1"/>
    </row>
    <row r="2281" spans="5:7" x14ac:dyDescent="0.3">
      <c r="E2281" s="1"/>
      <c r="G2281" s="1"/>
    </row>
    <row r="2282" spans="5:7" x14ac:dyDescent="0.3">
      <c r="E2282" s="1"/>
      <c r="G2282" s="1"/>
    </row>
    <row r="2283" spans="5:7" x14ac:dyDescent="0.3">
      <c r="E2283" s="1"/>
      <c r="G2283" s="1"/>
    </row>
    <row r="2284" spans="5:7" x14ac:dyDescent="0.3">
      <c r="E2284" s="1"/>
      <c r="G2284" s="1"/>
    </row>
    <row r="2285" spans="5:7" x14ac:dyDescent="0.3">
      <c r="E2285" s="1"/>
      <c r="G2285" s="1"/>
    </row>
    <row r="2286" spans="5:7" x14ac:dyDescent="0.3">
      <c r="E2286" s="1"/>
      <c r="G2286" s="1"/>
    </row>
    <row r="2287" spans="5:7" x14ac:dyDescent="0.3">
      <c r="E2287" s="1"/>
      <c r="G2287" s="1"/>
    </row>
    <row r="2288" spans="5:7" x14ac:dyDescent="0.3">
      <c r="E2288" s="1"/>
      <c r="G2288" s="1"/>
    </row>
    <row r="2289" spans="5:7" x14ac:dyDescent="0.3">
      <c r="E2289" s="1"/>
      <c r="G2289" s="1"/>
    </row>
    <row r="2290" spans="5:7" x14ac:dyDescent="0.3">
      <c r="E2290" s="1"/>
      <c r="G2290" s="1"/>
    </row>
    <row r="2291" spans="5:7" x14ac:dyDescent="0.3">
      <c r="E2291" s="1"/>
      <c r="G2291" s="1"/>
    </row>
    <row r="2292" spans="5:7" x14ac:dyDescent="0.3">
      <c r="E2292" s="1"/>
      <c r="G2292" s="1"/>
    </row>
    <row r="2293" spans="5:7" x14ac:dyDescent="0.3">
      <c r="E2293" s="1"/>
      <c r="G2293" s="1"/>
    </row>
    <row r="2294" spans="5:7" x14ac:dyDescent="0.3">
      <c r="E2294" s="1"/>
      <c r="G2294" s="1"/>
    </row>
    <row r="2295" spans="5:7" x14ac:dyDescent="0.3">
      <c r="E2295" s="1"/>
      <c r="G2295" s="1"/>
    </row>
    <row r="2296" spans="5:7" x14ac:dyDescent="0.3">
      <c r="E2296" s="1"/>
      <c r="G2296" s="1"/>
    </row>
    <row r="2297" spans="5:7" x14ac:dyDescent="0.3">
      <c r="E2297" s="1"/>
      <c r="G2297" s="1"/>
    </row>
    <row r="2298" spans="5:7" x14ac:dyDescent="0.3">
      <c r="E2298" s="1"/>
      <c r="G2298" s="1"/>
    </row>
    <row r="2299" spans="5:7" x14ac:dyDescent="0.3">
      <c r="E2299" s="1"/>
      <c r="G2299" s="1"/>
    </row>
    <row r="2300" spans="5:7" x14ac:dyDescent="0.3">
      <c r="E2300" s="1"/>
      <c r="G2300" s="1"/>
    </row>
    <row r="2301" spans="5:7" x14ac:dyDescent="0.3">
      <c r="E2301" s="1"/>
      <c r="G2301" s="1"/>
    </row>
    <row r="2302" spans="5:7" x14ac:dyDescent="0.3">
      <c r="E2302" s="1"/>
      <c r="G2302" s="1"/>
    </row>
    <row r="2303" spans="5:7" x14ac:dyDescent="0.3">
      <c r="E2303" s="1"/>
      <c r="G2303" s="1"/>
    </row>
    <row r="2304" spans="5:7" x14ac:dyDescent="0.3">
      <c r="E2304" s="1"/>
      <c r="G2304" s="1"/>
    </row>
    <row r="2305" spans="5:7" x14ac:dyDescent="0.3">
      <c r="E2305" s="1"/>
      <c r="G2305" s="1"/>
    </row>
    <row r="2306" spans="5:7" x14ac:dyDescent="0.3">
      <c r="E2306" s="1"/>
      <c r="G2306" s="1"/>
    </row>
    <row r="2307" spans="5:7" x14ac:dyDescent="0.3">
      <c r="E2307" s="1"/>
      <c r="G2307" s="1"/>
    </row>
    <row r="2308" spans="5:7" x14ac:dyDescent="0.3">
      <c r="E2308" s="1"/>
      <c r="G2308" s="1"/>
    </row>
    <row r="2309" spans="5:7" x14ac:dyDescent="0.3">
      <c r="E2309" s="1"/>
      <c r="G2309" s="1"/>
    </row>
    <row r="2310" spans="5:7" x14ac:dyDescent="0.3">
      <c r="E2310" s="1"/>
      <c r="G2310" s="1"/>
    </row>
    <row r="2311" spans="5:7" x14ac:dyDescent="0.3">
      <c r="E2311" s="1"/>
      <c r="G2311" s="1"/>
    </row>
    <row r="2312" spans="5:7" x14ac:dyDescent="0.3">
      <c r="E2312" s="1"/>
      <c r="G2312" s="1"/>
    </row>
    <row r="2313" spans="5:7" x14ac:dyDescent="0.3">
      <c r="E2313" s="1"/>
      <c r="G2313" s="1"/>
    </row>
    <row r="2314" spans="5:7" x14ac:dyDescent="0.3">
      <c r="E2314" s="1"/>
      <c r="G2314" s="1"/>
    </row>
    <row r="2315" spans="5:7" x14ac:dyDescent="0.3">
      <c r="E2315" s="1"/>
      <c r="G2315" s="1"/>
    </row>
    <row r="2316" spans="5:7" x14ac:dyDescent="0.3">
      <c r="E2316" s="1"/>
      <c r="G2316" s="1"/>
    </row>
    <row r="2317" spans="5:7" x14ac:dyDescent="0.3">
      <c r="E2317" s="1"/>
      <c r="G2317" s="1"/>
    </row>
    <row r="2318" spans="5:7" x14ac:dyDescent="0.3">
      <c r="E2318" s="1"/>
      <c r="G2318" s="1"/>
    </row>
    <row r="2319" spans="5:7" x14ac:dyDescent="0.3">
      <c r="E2319" s="1"/>
      <c r="G2319" s="1"/>
    </row>
    <row r="2320" spans="5:7" x14ac:dyDescent="0.3">
      <c r="E2320" s="1"/>
      <c r="G2320" s="1"/>
    </row>
    <row r="2321" spans="5:7" x14ac:dyDescent="0.3">
      <c r="E2321" s="1"/>
      <c r="G2321" s="1"/>
    </row>
    <row r="2322" spans="5:7" x14ac:dyDescent="0.3">
      <c r="E2322" s="1"/>
      <c r="G2322" s="1"/>
    </row>
    <row r="2323" spans="5:7" x14ac:dyDescent="0.3">
      <c r="E2323" s="1"/>
      <c r="G2323" s="1"/>
    </row>
    <row r="2324" spans="5:7" x14ac:dyDescent="0.3">
      <c r="E2324" s="1"/>
      <c r="G2324" s="1"/>
    </row>
    <row r="2325" spans="5:7" x14ac:dyDescent="0.3">
      <c r="E2325" s="1"/>
      <c r="G2325" s="1"/>
    </row>
    <row r="2326" spans="5:7" x14ac:dyDescent="0.3">
      <c r="E2326" s="1"/>
      <c r="G2326" s="1"/>
    </row>
    <row r="2327" spans="5:7" x14ac:dyDescent="0.3">
      <c r="E2327" s="1"/>
      <c r="G2327" s="1"/>
    </row>
    <row r="2328" spans="5:7" x14ac:dyDescent="0.3">
      <c r="E2328" s="1"/>
      <c r="G2328" s="1"/>
    </row>
    <row r="2329" spans="5:7" x14ac:dyDescent="0.3">
      <c r="E2329" s="1"/>
      <c r="G2329" s="1"/>
    </row>
    <row r="2330" spans="5:7" x14ac:dyDescent="0.3">
      <c r="E2330" s="1"/>
      <c r="G2330" s="1"/>
    </row>
    <row r="2331" spans="5:7" x14ac:dyDescent="0.3">
      <c r="E2331" s="1"/>
      <c r="G2331" s="1"/>
    </row>
    <row r="2332" spans="5:7" x14ac:dyDescent="0.3">
      <c r="E2332" s="1"/>
      <c r="G2332" s="1"/>
    </row>
    <row r="2333" spans="5:7" x14ac:dyDescent="0.3">
      <c r="E2333" s="1"/>
      <c r="G2333" s="1"/>
    </row>
    <row r="2334" spans="5:7" x14ac:dyDescent="0.3">
      <c r="E2334" s="1"/>
      <c r="G2334" s="1"/>
    </row>
    <row r="2335" spans="5:7" x14ac:dyDescent="0.3">
      <c r="E2335" s="1"/>
      <c r="G2335" s="1"/>
    </row>
    <row r="2336" spans="5:7" x14ac:dyDescent="0.3">
      <c r="E2336" s="1"/>
      <c r="G2336" s="1"/>
    </row>
    <row r="2337" spans="5:7" x14ac:dyDescent="0.3">
      <c r="E2337" s="1"/>
      <c r="G2337" s="1"/>
    </row>
    <row r="2338" spans="5:7" x14ac:dyDescent="0.3">
      <c r="E2338" s="1"/>
      <c r="G2338" s="1"/>
    </row>
    <row r="2339" spans="5:7" x14ac:dyDescent="0.3">
      <c r="E2339" s="1"/>
      <c r="G2339" s="1"/>
    </row>
    <row r="2340" spans="5:7" x14ac:dyDescent="0.3">
      <c r="E2340" s="1"/>
      <c r="G2340" s="1"/>
    </row>
    <row r="2341" spans="5:7" x14ac:dyDescent="0.3">
      <c r="E2341" s="1"/>
      <c r="G2341" s="1"/>
    </row>
    <row r="2342" spans="5:7" x14ac:dyDescent="0.3">
      <c r="E2342" s="1"/>
      <c r="G2342" s="1"/>
    </row>
    <row r="2343" spans="5:7" x14ac:dyDescent="0.3">
      <c r="E2343" s="1"/>
      <c r="G2343" s="1"/>
    </row>
    <row r="2344" spans="5:7" x14ac:dyDescent="0.3">
      <c r="E2344" s="1"/>
      <c r="G2344" s="1"/>
    </row>
    <row r="2345" spans="5:7" x14ac:dyDescent="0.3">
      <c r="E2345" s="1"/>
      <c r="G2345" s="1"/>
    </row>
    <row r="2346" spans="5:7" x14ac:dyDescent="0.3">
      <c r="E2346" s="1"/>
      <c r="G2346" s="1"/>
    </row>
    <row r="2347" spans="5:7" x14ac:dyDescent="0.3">
      <c r="E2347" s="1"/>
      <c r="G2347" s="1"/>
    </row>
    <row r="2348" spans="5:7" x14ac:dyDescent="0.3">
      <c r="E2348" s="1"/>
      <c r="G2348" s="1"/>
    </row>
    <row r="2349" spans="5:7" x14ac:dyDescent="0.3">
      <c r="E2349" s="1"/>
      <c r="G2349" s="1"/>
    </row>
    <row r="2350" spans="5:7" x14ac:dyDescent="0.3">
      <c r="E2350" s="1"/>
      <c r="G2350" s="1"/>
    </row>
    <row r="2351" spans="5:7" x14ac:dyDescent="0.3">
      <c r="E2351" s="1"/>
      <c r="G2351" s="1"/>
    </row>
    <row r="2352" spans="5:7" x14ac:dyDescent="0.3">
      <c r="E2352" s="1"/>
      <c r="G2352" s="1"/>
    </row>
    <row r="2353" spans="5:7" x14ac:dyDescent="0.3">
      <c r="E2353" s="1"/>
      <c r="G2353" s="1"/>
    </row>
    <row r="2354" spans="5:7" x14ac:dyDescent="0.3">
      <c r="E2354" s="1"/>
      <c r="G2354" s="1"/>
    </row>
    <row r="2355" spans="5:7" x14ac:dyDescent="0.3">
      <c r="E2355" s="1"/>
      <c r="G2355" s="1"/>
    </row>
    <row r="2356" spans="5:7" x14ac:dyDescent="0.3">
      <c r="E2356" s="1"/>
      <c r="G2356" s="1"/>
    </row>
    <row r="2357" spans="5:7" x14ac:dyDescent="0.3">
      <c r="E2357" s="1"/>
      <c r="G2357" s="1"/>
    </row>
    <row r="2358" spans="5:7" x14ac:dyDescent="0.3">
      <c r="E2358" s="1"/>
      <c r="G2358" s="1"/>
    </row>
    <row r="2359" spans="5:7" x14ac:dyDescent="0.3">
      <c r="E2359" s="1"/>
      <c r="G2359" s="1"/>
    </row>
    <row r="2360" spans="5:7" x14ac:dyDescent="0.3">
      <c r="E2360" s="1"/>
      <c r="G2360" s="1"/>
    </row>
    <row r="2361" spans="5:7" x14ac:dyDescent="0.3">
      <c r="E2361" s="1"/>
      <c r="G2361" s="1"/>
    </row>
    <row r="2362" spans="5:7" x14ac:dyDescent="0.3">
      <c r="E2362" s="1"/>
      <c r="G2362" s="1"/>
    </row>
    <row r="2363" spans="5:7" x14ac:dyDescent="0.3">
      <c r="E2363" s="1"/>
      <c r="G2363" s="1"/>
    </row>
    <row r="2364" spans="5:7" x14ac:dyDescent="0.3">
      <c r="E2364" s="1"/>
      <c r="G2364" s="1"/>
    </row>
    <row r="2365" spans="5:7" x14ac:dyDescent="0.3">
      <c r="E2365" s="1"/>
      <c r="G2365" s="1"/>
    </row>
    <row r="2366" spans="5:7" x14ac:dyDescent="0.3">
      <c r="E2366" s="1"/>
      <c r="G2366" s="1"/>
    </row>
    <row r="2367" spans="5:7" x14ac:dyDescent="0.3">
      <c r="E2367" s="1"/>
      <c r="G2367" s="1"/>
    </row>
    <row r="2368" spans="5:7" x14ac:dyDescent="0.3">
      <c r="E2368" s="1"/>
      <c r="G2368" s="1"/>
    </row>
    <row r="2369" spans="5:7" x14ac:dyDescent="0.3">
      <c r="E2369" s="1"/>
      <c r="G2369" s="1"/>
    </row>
    <row r="2370" spans="5:7" x14ac:dyDescent="0.3">
      <c r="E2370" s="1"/>
      <c r="G2370" s="1"/>
    </row>
    <row r="2371" spans="5:7" x14ac:dyDescent="0.3">
      <c r="E2371" s="1"/>
      <c r="G2371" s="1"/>
    </row>
    <row r="2372" spans="5:7" x14ac:dyDescent="0.3">
      <c r="E2372" s="1"/>
      <c r="G2372" s="1"/>
    </row>
    <row r="2373" spans="5:7" x14ac:dyDescent="0.3">
      <c r="E2373" s="1"/>
      <c r="G2373" s="1"/>
    </row>
    <row r="2374" spans="5:7" x14ac:dyDescent="0.3">
      <c r="E2374" s="1"/>
      <c r="G2374" s="1"/>
    </row>
    <row r="2375" spans="5:7" x14ac:dyDescent="0.3">
      <c r="E2375" s="1"/>
      <c r="G2375" s="1"/>
    </row>
    <row r="2376" spans="5:7" x14ac:dyDescent="0.3">
      <c r="E2376" s="1"/>
      <c r="G2376" s="1"/>
    </row>
    <row r="2377" spans="5:7" x14ac:dyDescent="0.3">
      <c r="E2377" s="1"/>
      <c r="G2377" s="1"/>
    </row>
    <row r="2378" spans="5:7" x14ac:dyDescent="0.3">
      <c r="E2378" s="1"/>
      <c r="G2378" s="1"/>
    </row>
    <row r="2379" spans="5:7" x14ac:dyDescent="0.3">
      <c r="E2379" s="1"/>
      <c r="G2379" s="1"/>
    </row>
    <row r="2380" spans="5:7" x14ac:dyDescent="0.3">
      <c r="E2380" s="1"/>
      <c r="G2380" s="1"/>
    </row>
    <row r="2381" spans="5:7" x14ac:dyDescent="0.3">
      <c r="E2381" s="1"/>
      <c r="G2381" s="1"/>
    </row>
    <row r="2382" spans="5:7" x14ac:dyDescent="0.3">
      <c r="E2382" s="1"/>
      <c r="G2382" s="1"/>
    </row>
    <row r="2383" spans="5:7" x14ac:dyDescent="0.3">
      <c r="E2383" s="1"/>
      <c r="G2383" s="1"/>
    </row>
    <row r="2384" spans="5:7" x14ac:dyDescent="0.3">
      <c r="E2384" s="1"/>
      <c r="G2384" s="1"/>
    </row>
    <row r="2385" spans="5:7" x14ac:dyDescent="0.3">
      <c r="E2385" s="1"/>
      <c r="G2385" s="1"/>
    </row>
    <row r="2386" spans="5:7" x14ac:dyDescent="0.3">
      <c r="E2386" s="1"/>
      <c r="G2386" s="1"/>
    </row>
    <row r="2387" spans="5:7" x14ac:dyDescent="0.3">
      <c r="E2387" s="1"/>
      <c r="G2387" s="1"/>
    </row>
    <row r="2388" spans="5:7" x14ac:dyDescent="0.3">
      <c r="E2388" s="1"/>
      <c r="G2388" s="1"/>
    </row>
    <row r="2389" spans="5:7" x14ac:dyDescent="0.3">
      <c r="E2389" s="1"/>
      <c r="G2389" s="1"/>
    </row>
    <row r="2390" spans="5:7" x14ac:dyDescent="0.3">
      <c r="E2390" s="1"/>
      <c r="G2390" s="1"/>
    </row>
    <row r="2391" spans="5:7" x14ac:dyDescent="0.3">
      <c r="E2391" s="1"/>
      <c r="G2391" s="1"/>
    </row>
    <row r="2392" spans="5:7" x14ac:dyDescent="0.3">
      <c r="E2392" s="1"/>
      <c r="G2392" s="1"/>
    </row>
    <row r="2393" spans="5:7" x14ac:dyDescent="0.3">
      <c r="E2393" s="1"/>
      <c r="G2393" s="1"/>
    </row>
    <row r="2394" spans="5:7" x14ac:dyDescent="0.3">
      <c r="E2394" s="1"/>
      <c r="G2394" s="1"/>
    </row>
    <row r="2395" spans="5:7" x14ac:dyDescent="0.3">
      <c r="E2395" s="1"/>
      <c r="G2395" s="1"/>
    </row>
    <row r="2396" spans="5:7" x14ac:dyDescent="0.3">
      <c r="E2396" s="1"/>
      <c r="G2396" s="1"/>
    </row>
    <row r="2397" spans="5:7" x14ac:dyDescent="0.3">
      <c r="E2397" s="1"/>
      <c r="G2397" s="1"/>
    </row>
    <row r="2398" spans="5:7" x14ac:dyDescent="0.3">
      <c r="E2398" s="1"/>
      <c r="G2398" s="1"/>
    </row>
    <row r="2399" spans="5:7" x14ac:dyDescent="0.3">
      <c r="E2399" s="1"/>
      <c r="G2399" s="1"/>
    </row>
    <row r="2400" spans="5:7" x14ac:dyDescent="0.3">
      <c r="E2400" s="1"/>
      <c r="G2400" s="1"/>
    </row>
    <row r="2401" spans="5:7" x14ac:dyDescent="0.3">
      <c r="E2401" s="1"/>
      <c r="G2401" s="1"/>
    </row>
    <row r="2402" spans="5:7" x14ac:dyDescent="0.3">
      <c r="E2402" s="1"/>
      <c r="G2402" s="1"/>
    </row>
    <row r="2403" spans="5:7" x14ac:dyDescent="0.3">
      <c r="E2403" s="1"/>
      <c r="G2403" s="1"/>
    </row>
    <row r="2404" spans="5:7" x14ac:dyDescent="0.3">
      <c r="E2404" s="1"/>
      <c r="G2404" s="1"/>
    </row>
    <row r="2405" spans="5:7" x14ac:dyDescent="0.3">
      <c r="E2405" s="1"/>
      <c r="G2405" s="1"/>
    </row>
    <row r="2406" spans="5:7" x14ac:dyDescent="0.3">
      <c r="E2406" s="1"/>
      <c r="G2406" s="1"/>
    </row>
    <row r="2407" spans="5:7" x14ac:dyDescent="0.3">
      <c r="E2407" s="1"/>
      <c r="G2407" s="1"/>
    </row>
    <row r="2408" spans="5:7" x14ac:dyDescent="0.3">
      <c r="E2408" s="1"/>
      <c r="G2408" s="1"/>
    </row>
    <row r="2409" spans="5:7" x14ac:dyDescent="0.3">
      <c r="E2409" s="1"/>
      <c r="G2409" s="1"/>
    </row>
    <row r="2410" spans="5:7" x14ac:dyDescent="0.3">
      <c r="E2410" s="1"/>
      <c r="G2410" s="1"/>
    </row>
    <row r="2411" spans="5:7" x14ac:dyDescent="0.3">
      <c r="E2411" s="1"/>
      <c r="G2411" s="1"/>
    </row>
    <row r="2412" spans="5:7" x14ac:dyDescent="0.3">
      <c r="E2412" s="1"/>
      <c r="G2412" s="1"/>
    </row>
    <row r="2413" spans="5:7" x14ac:dyDescent="0.3">
      <c r="E2413" s="1"/>
      <c r="G2413" s="1"/>
    </row>
    <row r="2414" spans="5:7" x14ac:dyDescent="0.3">
      <c r="E2414" s="1"/>
      <c r="G2414" s="1"/>
    </row>
    <row r="2415" spans="5:7" x14ac:dyDescent="0.3">
      <c r="E2415" s="1"/>
      <c r="G2415" s="1"/>
    </row>
    <row r="2416" spans="5:7" x14ac:dyDescent="0.3">
      <c r="E2416" s="1"/>
      <c r="G2416" s="1"/>
    </row>
    <row r="2417" spans="5:7" x14ac:dyDescent="0.3">
      <c r="E2417" s="1"/>
      <c r="G2417" s="1"/>
    </row>
    <row r="2418" spans="5:7" x14ac:dyDescent="0.3">
      <c r="E2418" s="1"/>
      <c r="G2418" s="1"/>
    </row>
    <row r="2419" spans="5:7" x14ac:dyDescent="0.3">
      <c r="E2419" s="1"/>
      <c r="G2419" s="1"/>
    </row>
    <row r="2420" spans="5:7" x14ac:dyDescent="0.3">
      <c r="E2420" s="1"/>
      <c r="G2420" s="1"/>
    </row>
    <row r="2421" spans="5:7" x14ac:dyDescent="0.3">
      <c r="E2421" s="1"/>
      <c r="G2421" s="1"/>
    </row>
    <row r="2422" spans="5:7" x14ac:dyDescent="0.3">
      <c r="E2422" s="1"/>
      <c r="G2422" s="1"/>
    </row>
    <row r="2423" spans="5:7" x14ac:dyDescent="0.3">
      <c r="E2423" s="1"/>
      <c r="G2423" s="1"/>
    </row>
    <row r="2424" spans="5:7" x14ac:dyDescent="0.3">
      <c r="E2424" s="1"/>
      <c r="G2424" s="1"/>
    </row>
    <row r="2425" spans="5:7" x14ac:dyDescent="0.3">
      <c r="E2425" s="1"/>
      <c r="G2425" s="1"/>
    </row>
    <row r="2426" spans="5:7" x14ac:dyDescent="0.3">
      <c r="E2426" s="1"/>
      <c r="G2426" s="1"/>
    </row>
    <row r="2427" spans="5:7" x14ac:dyDescent="0.3">
      <c r="E2427" s="1"/>
      <c r="G2427" s="1"/>
    </row>
    <row r="2428" spans="5:7" x14ac:dyDescent="0.3">
      <c r="E2428" s="1"/>
      <c r="G2428" s="1"/>
    </row>
    <row r="2429" spans="5:7" x14ac:dyDescent="0.3">
      <c r="E2429" s="1"/>
      <c r="G2429" s="1"/>
    </row>
    <row r="2430" spans="5:7" x14ac:dyDescent="0.3">
      <c r="E2430" s="1"/>
      <c r="G2430" s="1"/>
    </row>
    <row r="2431" spans="5:7" x14ac:dyDescent="0.3">
      <c r="E2431" s="1"/>
      <c r="G2431" s="1"/>
    </row>
    <row r="2432" spans="5:7" x14ac:dyDescent="0.3">
      <c r="E2432" s="1"/>
      <c r="G2432" s="1"/>
    </row>
    <row r="2433" spans="5:7" x14ac:dyDescent="0.3">
      <c r="E2433" s="1"/>
      <c r="G2433" s="1"/>
    </row>
    <row r="2434" spans="5:7" x14ac:dyDescent="0.3">
      <c r="E2434" s="1"/>
      <c r="G2434" s="1"/>
    </row>
    <row r="2435" spans="5:7" x14ac:dyDescent="0.3">
      <c r="E2435" s="1"/>
      <c r="G2435" s="1"/>
    </row>
    <row r="2436" spans="5:7" x14ac:dyDescent="0.3">
      <c r="E2436" s="1"/>
      <c r="G2436" s="1"/>
    </row>
    <row r="2437" spans="5:7" x14ac:dyDescent="0.3">
      <c r="E2437" s="1"/>
      <c r="G2437" s="1"/>
    </row>
    <row r="2438" spans="5:7" x14ac:dyDescent="0.3">
      <c r="E2438" s="1"/>
      <c r="G2438" s="1"/>
    </row>
    <row r="2439" spans="5:7" x14ac:dyDescent="0.3">
      <c r="E2439" s="1"/>
      <c r="G2439" s="1"/>
    </row>
    <row r="2440" spans="5:7" x14ac:dyDescent="0.3">
      <c r="E2440" s="1"/>
      <c r="G2440" s="1"/>
    </row>
    <row r="2441" spans="5:7" x14ac:dyDescent="0.3">
      <c r="E2441" s="1"/>
      <c r="G2441" s="1"/>
    </row>
    <row r="2442" spans="5:7" x14ac:dyDescent="0.3">
      <c r="E2442" s="1"/>
      <c r="G2442" s="1"/>
    </row>
    <row r="2443" spans="5:7" x14ac:dyDescent="0.3">
      <c r="E2443" s="1"/>
      <c r="G2443" s="1"/>
    </row>
    <row r="2444" spans="5:7" x14ac:dyDescent="0.3">
      <c r="E2444" s="1"/>
      <c r="G2444" s="1"/>
    </row>
    <row r="2445" spans="5:7" x14ac:dyDescent="0.3">
      <c r="E2445" s="1"/>
      <c r="G2445" s="1"/>
    </row>
    <row r="2446" spans="5:7" x14ac:dyDescent="0.3">
      <c r="E2446" s="1"/>
      <c r="G2446" s="1"/>
    </row>
    <row r="2447" spans="5:7" x14ac:dyDescent="0.3">
      <c r="E2447" s="1"/>
      <c r="G2447" s="1"/>
    </row>
    <row r="2448" spans="5:7" x14ac:dyDescent="0.3">
      <c r="E2448" s="1"/>
      <c r="G2448" s="1"/>
    </row>
    <row r="2449" spans="5:7" x14ac:dyDescent="0.3">
      <c r="E2449" s="1"/>
      <c r="G2449" s="1"/>
    </row>
    <row r="2450" spans="5:7" x14ac:dyDescent="0.3">
      <c r="E2450" s="1"/>
      <c r="G2450" s="1"/>
    </row>
    <row r="2451" spans="5:7" x14ac:dyDescent="0.3">
      <c r="E2451" s="1"/>
      <c r="G2451" s="1"/>
    </row>
    <row r="2452" spans="5:7" x14ac:dyDescent="0.3">
      <c r="E2452" s="1"/>
      <c r="G2452" s="1"/>
    </row>
    <row r="2453" spans="5:7" x14ac:dyDescent="0.3">
      <c r="E2453" s="1"/>
      <c r="G2453" s="1"/>
    </row>
    <row r="2454" spans="5:7" x14ac:dyDescent="0.3">
      <c r="E2454" s="1"/>
      <c r="G2454" s="1"/>
    </row>
    <row r="2455" spans="5:7" x14ac:dyDescent="0.3">
      <c r="E2455" s="1"/>
      <c r="G2455" s="1"/>
    </row>
    <row r="2456" spans="5:7" x14ac:dyDescent="0.3">
      <c r="E2456" s="1"/>
      <c r="G2456" s="1"/>
    </row>
    <row r="2457" spans="5:7" x14ac:dyDescent="0.3">
      <c r="E2457" s="1"/>
      <c r="G2457" s="1"/>
    </row>
    <row r="2458" spans="5:7" x14ac:dyDescent="0.3">
      <c r="E2458" s="1"/>
      <c r="G2458" s="1"/>
    </row>
    <row r="2459" spans="5:7" x14ac:dyDescent="0.3">
      <c r="E2459" s="1"/>
      <c r="G2459" s="1"/>
    </row>
    <row r="2460" spans="5:7" x14ac:dyDescent="0.3">
      <c r="E2460" s="1"/>
      <c r="G2460" s="1"/>
    </row>
    <row r="2461" spans="5:7" x14ac:dyDescent="0.3">
      <c r="E2461" s="1"/>
      <c r="G2461" s="1"/>
    </row>
    <row r="2462" spans="5:7" x14ac:dyDescent="0.3">
      <c r="E2462" s="1"/>
      <c r="G2462" s="1"/>
    </row>
    <row r="2463" spans="5:7" x14ac:dyDescent="0.3">
      <c r="E2463" s="1"/>
      <c r="G2463" s="1"/>
    </row>
    <row r="2464" spans="5:7" x14ac:dyDescent="0.3">
      <c r="E2464" s="1"/>
      <c r="G2464" s="1"/>
    </row>
    <row r="2465" spans="5:7" x14ac:dyDescent="0.3">
      <c r="E2465" s="1"/>
      <c r="G2465" s="1"/>
    </row>
    <row r="2466" spans="5:7" x14ac:dyDescent="0.3">
      <c r="E2466" s="1"/>
      <c r="G2466" s="1"/>
    </row>
    <row r="2467" spans="5:7" x14ac:dyDescent="0.3">
      <c r="E2467" s="1"/>
      <c r="G2467" s="1"/>
    </row>
    <row r="2468" spans="5:7" x14ac:dyDescent="0.3">
      <c r="E2468" s="1"/>
      <c r="G2468" s="1"/>
    </row>
    <row r="2469" spans="5:7" x14ac:dyDescent="0.3">
      <c r="E2469" s="1"/>
      <c r="G2469" s="1"/>
    </row>
    <row r="2470" spans="5:7" x14ac:dyDescent="0.3">
      <c r="E2470" s="1"/>
      <c r="G2470" s="1"/>
    </row>
    <row r="2471" spans="5:7" x14ac:dyDescent="0.3">
      <c r="E2471" s="1"/>
      <c r="G2471" s="1"/>
    </row>
    <row r="2472" spans="5:7" x14ac:dyDescent="0.3">
      <c r="E2472" s="1"/>
      <c r="G2472" s="1"/>
    </row>
    <row r="2473" spans="5:7" x14ac:dyDescent="0.3">
      <c r="E2473" s="1"/>
      <c r="G2473" s="1"/>
    </row>
    <row r="2474" spans="5:7" x14ac:dyDescent="0.3">
      <c r="E2474" s="1"/>
      <c r="G2474" s="1"/>
    </row>
    <row r="2475" spans="5:7" x14ac:dyDescent="0.3">
      <c r="E2475" s="1"/>
      <c r="G2475" s="1"/>
    </row>
    <row r="2476" spans="5:7" x14ac:dyDescent="0.3">
      <c r="E2476" s="1"/>
      <c r="G2476" s="1"/>
    </row>
    <row r="2477" spans="5:7" x14ac:dyDescent="0.3">
      <c r="E2477" s="1"/>
      <c r="G2477" s="1"/>
    </row>
    <row r="2478" spans="5:7" x14ac:dyDescent="0.3">
      <c r="E2478" s="1"/>
      <c r="G2478" s="1"/>
    </row>
    <row r="2479" spans="5:7" x14ac:dyDescent="0.3">
      <c r="E2479" s="1"/>
      <c r="G2479" s="1"/>
    </row>
    <row r="2480" spans="5:7" x14ac:dyDescent="0.3">
      <c r="E2480" s="1"/>
      <c r="G2480" s="1"/>
    </row>
    <row r="2481" spans="5:7" x14ac:dyDescent="0.3">
      <c r="E2481" s="1"/>
      <c r="G2481" s="1"/>
    </row>
    <row r="2482" spans="5:7" x14ac:dyDescent="0.3">
      <c r="E2482" s="1"/>
      <c r="G2482" s="1"/>
    </row>
    <row r="2483" spans="5:7" x14ac:dyDescent="0.3">
      <c r="E2483" s="1"/>
      <c r="G2483" s="1"/>
    </row>
    <row r="2484" spans="5:7" x14ac:dyDescent="0.3">
      <c r="E2484" s="1"/>
      <c r="G2484" s="1"/>
    </row>
    <row r="2485" spans="5:7" x14ac:dyDescent="0.3">
      <c r="E2485" s="1"/>
      <c r="G2485" s="1"/>
    </row>
    <row r="2486" spans="5:7" x14ac:dyDescent="0.3">
      <c r="E2486" s="1"/>
      <c r="G2486" s="1"/>
    </row>
    <row r="2487" spans="5:7" x14ac:dyDescent="0.3">
      <c r="E2487" s="1"/>
      <c r="G2487" s="1"/>
    </row>
    <row r="2488" spans="5:7" x14ac:dyDescent="0.3">
      <c r="E2488" s="1"/>
      <c r="G2488" s="1"/>
    </row>
    <row r="2489" spans="5:7" x14ac:dyDescent="0.3">
      <c r="E2489" s="1"/>
      <c r="G2489" s="1"/>
    </row>
    <row r="2490" spans="5:7" x14ac:dyDescent="0.3">
      <c r="E2490" s="1"/>
      <c r="G2490" s="1"/>
    </row>
    <row r="2491" spans="5:7" x14ac:dyDescent="0.3">
      <c r="E2491" s="1"/>
      <c r="G2491" s="1"/>
    </row>
    <row r="2492" spans="5:7" x14ac:dyDescent="0.3">
      <c r="E2492" s="1"/>
      <c r="G2492" s="1"/>
    </row>
    <row r="2493" spans="5:7" x14ac:dyDescent="0.3">
      <c r="E2493" s="1"/>
      <c r="G2493" s="1"/>
    </row>
    <row r="2494" spans="5:7" x14ac:dyDescent="0.3">
      <c r="E2494" s="1"/>
      <c r="G2494" s="1"/>
    </row>
    <row r="2495" spans="5:7" x14ac:dyDescent="0.3">
      <c r="E2495" s="1"/>
      <c r="G2495" s="1"/>
    </row>
    <row r="2496" spans="5:7" x14ac:dyDescent="0.3">
      <c r="E2496" s="1"/>
      <c r="G2496" s="1"/>
    </row>
    <row r="2497" spans="5:7" x14ac:dyDescent="0.3">
      <c r="E2497" s="1"/>
      <c r="G2497" s="1"/>
    </row>
    <row r="2498" spans="5:7" x14ac:dyDescent="0.3">
      <c r="E2498" s="1"/>
      <c r="G2498" s="1"/>
    </row>
    <row r="2499" spans="5:7" x14ac:dyDescent="0.3">
      <c r="E2499" s="1"/>
      <c r="G2499" s="1"/>
    </row>
    <row r="2500" spans="5:7" x14ac:dyDescent="0.3">
      <c r="E2500" s="1"/>
      <c r="G2500" s="1"/>
    </row>
    <row r="2501" spans="5:7" x14ac:dyDescent="0.3">
      <c r="E2501" s="1"/>
      <c r="G2501" s="1"/>
    </row>
    <row r="2502" spans="5:7" x14ac:dyDescent="0.3">
      <c r="E2502" s="1"/>
      <c r="G2502" s="1"/>
    </row>
    <row r="2503" spans="5:7" x14ac:dyDescent="0.3">
      <c r="E2503" s="1"/>
      <c r="G2503" s="1"/>
    </row>
    <row r="2504" spans="5:7" x14ac:dyDescent="0.3">
      <c r="E2504" s="1"/>
      <c r="G2504" s="1"/>
    </row>
    <row r="2505" spans="5:7" x14ac:dyDescent="0.3">
      <c r="E2505" s="1"/>
      <c r="G2505" s="1"/>
    </row>
    <row r="2506" spans="5:7" x14ac:dyDescent="0.3">
      <c r="E2506" s="1"/>
      <c r="G2506" s="1"/>
    </row>
    <row r="2507" spans="5:7" x14ac:dyDescent="0.3">
      <c r="E2507" s="1"/>
      <c r="G2507" s="1"/>
    </row>
    <row r="2508" spans="5:7" x14ac:dyDescent="0.3">
      <c r="E2508" s="1"/>
      <c r="G2508" s="1"/>
    </row>
    <row r="2509" spans="5:7" x14ac:dyDescent="0.3">
      <c r="E2509" s="1"/>
      <c r="G2509" s="1"/>
    </row>
    <row r="2510" spans="5:7" x14ac:dyDescent="0.3">
      <c r="E2510" s="1"/>
      <c r="G2510" s="1"/>
    </row>
    <row r="2511" spans="5:7" x14ac:dyDescent="0.3">
      <c r="E2511" s="1"/>
      <c r="G2511" s="1"/>
    </row>
    <row r="2512" spans="5:7" x14ac:dyDescent="0.3">
      <c r="E2512" s="1"/>
      <c r="G2512" s="1"/>
    </row>
    <row r="2513" spans="5:7" x14ac:dyDescent="0.3">
      <c r="E2513" s="1"/>
      <c r="G2513" s="1"/>
    </row>
    <row r="2514" spans="5:7" x14ac:dyDescent="0.3">
      <c r="E2514" s="1"/>
      <c r="G2514" s="1"/>
    </row>
    <row r="2515" spans="5:7" x14ac:dyDescent="0.3">
      <c r="E2515" s="1"/>
      <c r="G2515" s="1"/>
    </row>
    <row r="2516" spans="5:7" x14ac:dyDescent="0.3">
      <c r="E2516" s="1"/>
      <c r="G2516" s="1"/>
    </row>
    <row r="2517" spans="5:7" x14ac:dyDescent="0.3">
      <c r="E2517" s="1"/>
      <c r="G2517" s="1"/>
    </row>
    <row r="2518" spans="5:7" x14ac:dyDescent="0.3">
      <c r="E2518" s="1"/>
      <c r="G2518" s="1"/>
    </row>
    <row r="2519" spans="5:7" x14ac:dyDescent="0.3">
      <c r="E2519" s="1"/>
      <c r="G2519" s="1"/>
    </row>
    <row r="2520" spans="5:7" x14ac:dyDescent="0.3">
      <c r="E2520" s="1"/>
      <c r="G2520" s="1"/>
    </row>
    <row r="2521" spans="5:7" x14ac:dyDescent="0.3">
      <c r="E2521" s="1"/>
      <c r="G2521" s="1"/>
    </row>
    <row r="2522" spans="5:7" x14ac:dyDescent="0.3">
      <c r="E2522" s="1"/>
      <c r="G2522" s="1"/>
    </row>
    <row r="2523" spans="5:7" x14ac:dyDescent="0.3">
      <c r="E2523" s="1"/>
      <c r="G2523" s="1"/>
    </row>
    <row r="2524" spans="5:7" x14ac:dyDescent="0.3">
      <c r="E2524" s="1"/>
      <c r="G2524" s="1"/>
    </row>
    <row r="2525" spans="5:7" x14ac:dyDescent="0.3">
      <c r="E2525" s="1"/>
      <c r="G2525" s="1"/>
    </row>
    <row r="2526" spans="5:7" x14ac:dyDescent="0.3">
      <c r="E2526" s="1"/>
      <c r="G2526" s="1"/>
    </row>
    <row r="2527" spans="5:7" x14ac:dyDescent="0.3">
      <c r="E2527" s="1"/>
      <c r="G2527" s="1"/>
    </row>
    <row r="2528" spans="5:7" x14ac:dyDescent="0.3">
      <c r="E2528" s="1"/>
      <c r="G2528" s="1"/>
    </row>
    <row r="2529" spans="5:7" x14ac:dyDescent="0.3">
      <c r="E2529" s="1"/>
      <c r="G2529" s="1"/>
    </row>
    <row r="2530" spans="5:7" x14ac:dyDescent="0.3">
      <c r="E2530" s="1"/>
      <c r="G2530" s="1"/>
    </row>
    <row r="2531" spans="5:7" x14ac:dyDescent="0.3">
      <c r="E2531" s="1"/>
      <c r="G2531" s="1"/>
    </row>
    <row r="2532" spans="5:7" x14ac:dyDescent="0.3">
      <c r="E2532" s="1"/>
      <c r="G2532" s="1"/>
    </row>
    <row r="2533" spans="5:7" x14ac:dyDescent="0.3">
      <c r="E2533" s="1"/>
      <c r="G2533" s="1"/>
    </row>
    <row r="2534" spans="5:7" x14ac:dyDescent="0.3">
      <c r="E2534" s="1"/>
      <c r="G2534" s="1"/>
    </row>
    <row r="2535" spans="5:7" x14ac:dyDescent="0.3">
      <c r="E2535" s="1"/>
      <c r="G2535" s="1"/>
    </row>
    <row r="2536" spans="5:7" x14ac:dyDescent="0.3">
      <c r="E2536" s="1"/>
      <c r="G2536" s="1"/>
    </row>
    <row r="2537" spans="5:7" x14ac:dyDescent="0.3">
      <c r="E2537" s="1"/>
      <c r="G2537" s="1"/>
    </row>
    <row r="2538" spans="5:7" x14ac:dyDescent="0.3">
      <c r="E2538" s="1"/>
      <c r="G2538" s="1"/>
    </row>
    <row r="2539" spans="5:7" x14ac:dyDescent="0.3">
      <c r="E2539" s="1"/>
      <c r="G2539" s="1"/>
    </row>
    <row r="2540" spans="5:7" x14ac:dyDescent="0.3">
      <c r="E2540" s="1"/>
      <c r="G2540" s="1"/>
    </row>
    <row r="2541" spans="5:7" x14ac:dyDescent="0.3">
      <c r="E2541" s="1"/>
      <c r="G2541" s="1"/>
    </row>
    <row r="2542" spans="5:7" x14ac:dyDescent="0.3">
      <c r="E2542" s="1"/>
      <c r="G2542" s="1"/>
    </row>
    <row r="2543" spans="5:7" x14ac:dyDescent="0.3">
      <c r="E2543" s="1"/>
      <c r="G2543" s="1"/>
    </row>
    <row r="2544" spans="5:7" x14ac:dyDescent="0.3">
      <c r="E2544" s="1"/>
      <c r="G2544" s="1"/>
    </row>
    <row r="2545" spans="5:7" x14ac:dyDescent="0.3">
      <c r="E2545" s="1"/>
      <c r="G2545" s="1"/>
    </row>
    <row r="2546" spans="5:7" x14ac:dyDescent="0.3">
      <c r="E2546" s="1"/>
      <c r="G2546" s="1"/>
    </row>
    <row r="2547" spans="5:7" x14ac:dyDescent="0.3">
      <c r="E2547" s="1"/>
      <c r="G2547" s="1"/>
    </row>
    <row r="2548" spans="5:7" x14ac:dyDescent="0.3">
      <c r="E2548" s="1"/>
      <c r="G2548" s="1"/>
    </row>
    <row r="2549" spans="5:7" x14ac:dyDescent="0.3">
      <c r="E2549" s="1"/>
      <c r="G2549" s="1"/>
    </row>
    <row r="2550" spans="5:7" x14ac:dyDescent="0.3">
      <c r="E2550" s="1"/>
      <c r="G2550" s="1"/>
    </row>
    <row r="2551" spans="5:7" x14ac:dyDescent="0.3">
      <c r="E2551" s="1"/>
      <c r="G2551" s="1"/>
    </row>
    <row r="2552" spans="5:7" x14ac:dyDescent="0.3">
      <c r="E2552" s="1"/>
      <c r="G2552" s="1"/>
    </row>
    <row r="2553" spans="5:7" x14ac:dyDescent="0.3">
      <c r="E2553" s="1"/>
      <c r="G2553" s="1"/>
    </row>
    <row r="2554" spans="5:7" x14ac:dyDescent="0.3">
      <c r="E2554" s="1"/>
      <c r="G2554" s="1"/>
    </row>
    <row r="2555" spans="5:7" x14ac:dyDescent="0.3">
      <c r="E2555" s="1"/>
      <c r="G2555" s="1"/>
    </row>
    <row r="2556" spans="5:7" x14ac:dyDescent="0.3">
      <c r="E2556" s="1"/>
      <c r="G2556" s="1"/>
    </row>
    <row r="2557" spans="5:7" x14ac:dyDescent="0.3">
      <c r="E2557" s="1"/>
      <c r="G2557" s="1"/>
    </row>
    <row r="2558" spans="5:7" x14ac:dyDescent="0.3">
      <c r="E2558" s="1"/>
      <c r="G2558" s="1"/>
    </row>
    <row r="2559" spans="5:7" x14ac:dyDescent="0.3">
      <c r="E2559" s="1"/>
      <c r="G2559" s="1"/>
    </row>
    <row r="2560" spans="5:7" x14ac:dyDescent="0.3">
      <c r="E2560" s="1"/>
      <c r="G2560" s="1"/>
    </row>
    <row r="2561" spans="5:7" x14ac:dyDescent="0.3">
      <c r="E2561" s="1"/>
      <c r="G2561" s="1"/>
    </row>
    <row r="2562" spans="5:7" x14ac:dyDescent="0.3">
      <c r="E2562" s="1"/>
      <c r="G2562" s="1"/>
    </row>
    <row r="2563" spans="5:7" x14ac:dyDescent="0.3">
      <c r="E2563" s="1"/>
      <c r="G2563" s="1"/>
    </row>
    <row r="2564" spans="5:7" x14ac:dyDescent="0.3">
      <c r="E2564" s="1"/>
      <c r="G2564" s="1"/>
    </row>
    <row r="2565" spans="5:7" x14ac:dyDescent="0.3">
      <c r="E2565" s="1"/>
      <c r="G2565" s="1"/>
    </row>
    <row r="2566" spans="5:7" x14ac:dyDescent="0.3">
      <c r="E2566" s="1"/>
      <c r="G2566" s="1"/>
    </row>
    <row r="2567" spans="5:7" x14ac:dyDescent="0.3">
      <c r="E2567" s="1"/>
      <c r="G2567" s="1"/>
    </row>
    <row r="2568" spans="5:7" x14ac:dyDescent="0.3">
      <c r="E2568" s="1"/>
      <c r="G2568" s="1"/>
    </row>
    <row r="2569" spans="5:7" x14ac:dyDescent="0.3">
      <c r="E2569" s="1"/>
      <c r="G2569" s="1"/>
    </row>
    <row r="2570" spans="5:7" x14ac:dyDescent="0.3">
      <c r="E2570" s="1"/>
      <c r="G2570" s="1"/>
    </row>
    <row r="2571" spans="5:7" x14ac:dyDescent="0.3">
      <c r="E2571" s="1"/>
      <c r="G2571" s="1"/>
    </row>
    <row r="2572" spans="5:7" x14ac:dyDescent="0.3">
      <c r="E2572" s="1"/>
      <c r="G2572" s="1"/>
    </row>
    <row r="2573" spans="5:7" x14ac:dyDescent="0.3">
      <c r="E2573" s="1"/>
      <c r="G2573" s="1"/>
    </row>
    <row r="2574" spans="5:7" x14ac:dyDescent="0.3">
      <c r="E2574" s="1"/>
      <c r="G2574" s="1"/>
    </row>
    <row r="2575" spans="5:7" x14ac:dyDescent="0.3">
      <c r="E2575" s="1"/>
      <c r="G2575" s="1"/>
    </row>
    <row r="2576" spans="5:7" x14ac:dyDescent="0.3">
      <c r="E2576" s="1"/>
      <c r="G2576" s="1"/>
    </row>
    <row r="2577" spans="5:7" x14ac:dyDescent="0.3">
      <c r="E2577" s="1"/>
      <c r="G2577" s="1"/>
    </row>
    <row r="2578" spans="5:7" x14ac:dyDescent="0.3">
      <c r="E2578" s="1"/>
      <c r="G2578" s="1"/>
    </row>
    <row r="2579" spans="5:7" x14ac:dyDescent="0.3">
      <c r="E2579" s="1"/>
      <c r="G2579" s="1"/>
    </row>
    <row r="2580" spans="5:7" x14ac:dyDescent="0.3">
      <c r="E2580" s="1"/>
      <c r="G2580" s="1"/>
    </row>
    <row r="2581" spans="5:7" x14ac:dyDescent="0.3">
      <c r="E2581" s="1"/>
      <c r="G2581" s="1"/>
    </row>
    <row r="2582" spans="5:7" x14ac:dyDescent="0.3">
      <c r="E2582" s="1"/>
      <c r="G2582" s="1"/>
    </row>
    <row r="2583" spans="5:7" x14ac:dyDescent="0.3">
      <c r="E2583" s="1"/>
      <c r="G2583" s="1"/>
    </row>
    <row r="2584" spans="5:7" x14ac:dyDescent="0.3">
      <c r="E2584" s="1"/>
      <c r="G2584" s="1"/>
    </row>
    <row r="2585" spans="5:7" x14ac:dyDescent="0.3">
      <c r="E2585" s="1"/>
      <c r="G2585" s="1"/>
    </row>
    <row r="2586" spans="5:7" x14ac:dyDescent="0.3">
      <c r="E2586" s="1"/>
      <c r="G2586" s="1"/>
    </row>
    <row r="2587" spans="5:7" x14ac:dyDescent="0.3">
      <c r="E2587" s="1"/>
      <c r="G2587" s="1"/>
    </row>
    <row r="2588" spans="5:7" x14ac:dyDescent="0.3">
      <c r="E2588" s="1"/>
      <c r="G2588" s="1"/>
    </row>
    <row r="2589" spans="5:7" x14ac:dyDescent="0.3">
      <c r="E2589" s="1"/>
      <c r="G2589" s="1"/>
    </row>
    <row r="2590" spans="5:7" x14ac:dyDescent="0.3">
      <c r="E2590" s="1"/>
      <c r="G2590" s="1"/>
    </row>
    <row r="2591" spans="5:7" x14ac:dyDescent="0.3">
      <c r="E2591" s="1"/>
      <c r="G2591" s="1"/>
    </row>
    <row r="2592" spans="5:7" x14ac:dyDescent="0.3">
      <c r="E2592" s="1"/>
      <c r="G2592" s="1"/>
    </row>
    <row r="2593" spans="5:7" x14ac:dyDescent="0.3">
      <c r="E2593" s="1"/>
      <c r="G2593" s="1"/>
    </row>
    <row r="2594" spans="5:7" x14ac:dyDescent="0.3">
      <c r="E2594" s="1"/>
      <c r="G2594" s="1"/>
    </row>
    <row r="2595" spans="5:7" x14ac:dyDescent="0.3">
      <c r="E2595" s="1"/>
      <c r="G2595" s="1"/>
    </row>
    <row r="2596" spans="5:7" x14ac:dyDescent="0.3">
      <c r="E2596" s="1"/>
      <c r="G2596" s="1"/>
    </row>
    <row r="2597" spans="5:7" x14ac:dyDescent="0.3">
      <c r="E2597" s="1"/>
      <c r="G2597" s="1"/>
    </row>
    <row r="2598" spans="5:7" x14ac:dyDescent="0.3">
      <c r="E2598" s="1"/>
      <c r="G2598" s="1"/>
    </row>
    <row r="2599" spans="5:7" x14ac:dyDescent="0.3">
      <c r="E2599" s="1"/>
      <c r="G2599" s="1"/>
    </row>
    <row r="2600" spans="5:7" x14ac:dyDescent="0.3">
      <c r="E2600" s="1"/>
      <c r="G2600" s="1"/>
    </row>
    <row r="2601" spans="5:7" x14ac:dyDescent="0.3">
      <c r="E2601" s="1"/>
      <c r="G2601" s="1"/>
    </row>
    <row r="2602" spans="5:7" x14ac:dyDescent="0.3">
      <c r="E2602" s="1"/>
      <c r="G2602" s="1"/>
    </row>
    <row r="2603" spans="5:7" x14ac:dyDescent="0.3">
      <c r="E2603" s="1"/>
      <c r="G2603" s="1"/>
    </row>
    <row r="2604" spans="5:7" x14ac:dyDescent="0.3">
      <c r="E2604" s="1"/>
      <c r="G2604" s="1"/>
    </row>
    <row r="2605" spans="5:7" x14ac:dyDescent="0.3">
      <c r="E2605" s="1"/>
      <c r="G2605" s="1"/>
    </row>
    <row r="2606" spans="5:7" x14ac:dyDescent="0.3">
      <c r="E2606" s="1"/>
      <c r="G2606" s="1"/>
    </row>
    <row r="2607" spans="5:7" x14ac:dyDescent="0.3">
      <c r="E2607" s="1"/>
      <c r="G2607" s="1"/>
    </row>
    <row r="2608" spans="5:7" x14ac:dyDescent="0.3">
      <c r="E2608" s="1"/>
      <c r="G2608" s="1"/>
    </row>
    <row r="2609" spans="5:7" x14ac:dyDescent="0.3">
      <c r="E2609" s="1"/>
      <c r="G2609" s="1"/>
    </row>
    <row r="2610" spans="5:7" x14ac:dyDescent="0.3">
      <c r="E2610" s="1"/>
      <c r="G2610" s="1"/>
    </row>
    <row r="2611" spans="5:7" x14ac:dyDescent="0.3">
      <c r="E2611" s="1"/>
      <c r="G2611" s="1"/>
    </row>
    <row r="2612" spans="5:7" x14ac:dyDescent="0.3">
      <c r="E2612" s="1"/>
      <c r="G2612" s="1"/>
    </row>
    <row r="2613" spans="5:7" x14ac:dyDescent="0.3">
      <c r="E2613" s="1"/>
      <c r="G2613" s="1"/>
    </row>
    <row r="2614" spans="5:7" x14ac:dyDescent="0.3">
      <c r="E2614" s="1"/>
      <c r="G2614" s="1"/>
    </row>
    <row r="2615" spans="5:7" x14ac:dyDescent="0.3">
      <c r="E2615" s="1"/>
      <c r="G2615" s="1"/>
    </row>
    <row r="2616" spans="5:7" x14ac:dyDescent="0.3">
      <c r="E2616" s="1"/>
      <c r="G2616" s="1"/>
    </row>
    <row r="2617" spans="5:7" x14ac:dyDescent="0.3">
      <c r="E2617" s="1"/>
      <c r="G2617" s="1"/>
    </row>
    <row r="2618" spans="5:7" x14ac:dyDescent="0.3">
      <c r="E2618" s="1"/>
      <c r="G2618" s="1"/>
    </row>
    <row r="2619" spans="5:7" x14ac:dyDescent="0.3">
      <c r="E2619" s="1"/>
      <c r="G2619" s="1"/>
    </row>
    <row r="2620" spans="5:7" x14ac:dyDescent="0.3">
      <c r="E2620" s="1"/>
      <c r="G2620" s="1"/>
    </row>
    <row r="2621" spans="5:7" x14ac:dyDescent="0.3">
      <c r="E2621" s="1"/>
      <c r="G2621" s="1"/>
    </row>
    <row r="2622" spans="5:7" x14ac:dyDescent="0.3">
      <c r="E2622" s="1"/>
      <c r="G2622" s="1"/>
    </row>
    <row r="2623" spans="5:7" x14ac:dyDescent="0.3">
      <c r="E2623" s="1"/>
      <c r="G2623" s="1"/>
    </row>
    <row r="2624" spans="5:7" x14ac:dyDescent="0.3">
      <c r="E2624" s="1"/>
      <c r="G2624" s="1"/>
    </row>
    <row r="2625" spans="5:7" x14ac:dyDescent="0.3">
      <c r="E2625" s="1"/>
      <c r="G2625" s="1"/>
    </row>
    <row r="2626" spans="5:7" x14ac:dyDescent="0.3">
      <c r="E2626" s="1"/>
      <c r="G2626" s="1"/>
    </row>
    <row r="2627" spans="5:7" x14ac:dyDescent="0.3">
      <c r="E2627" s="1"/>
      <c r="G2627" s="1"/>
    </row>
    <row r="2628" spans="5:7" x14ac:dyDescent="0.3">
      <c r="E2628" s="1"/>
      <c r="G2628" s="1"/>
    </row>
    <row r="2629" spans="5:7" x14ac:dyDescent="0.3">
      <c r="E2629" s="1"/>
      <c r="G2629" s="1"/>
    </row>
    <row r="2630" spans="5:7" x14ac:dyDescent="0.3">
      <c r="E2630" s="1"/>
      <c r="G2630" s="1"/>
    </row>
    <row r="2631" spans="5:7" x14ac:dyDescent="0.3">
      <c r="E2631" s="1"/>
      <c r="G2631" s="1"/>
    </row>
    <row r="2632" spans="5:7" x14ac:dyDescent="0.3">
      <c r="E2632" s="1"/>
      <c r="G2632" s="1"/>
    </row>
    <row r="2633" spans="5:7" x14ac:dyDescent="0.3">
      <c r="E2633" s="1"/>
      <c r="G2633" s="1"/>
    </row>
    <row r="2634" spans="5:7" x14ac:dyDescent="0.3">
      <c r="E2634" s="1"/>
      <c r="G2634" s="1"/>
    </row>
    <row r="2635" spans="5:7" x14ac:dyDescent="0.3">
      <c r="E2635" s="1"/>
      <c r="G2635" s="1"/>
    </row>
    <row r="2636" spans="5:7" x14ac:dyDescent="0.3">
      <c r="E2636" s="1"/>
      <c r="G2636" s="1"/>
    </row>
    <row r="2637" spans="5:7" x14ac:dyDescent="0.3">
      <c r="E2637" s="1"/>
      <c r="G2637" s="1"/>
    </row>
    <row r="2638" spans="5:7" x14ac:dyDescent="0.3">
      <c r="E2638" s="1"/>
      <c r="G2638" s="1"/>
    </row>
    <row r="2639" spans="5:7" x14ac:dyDescent="0.3">
      <c r="E2639" s="1"/>
      <c r="G2639" s="1"/>
    </row>
    <row r="2640" spans="5:7" x14ac:dyDescent="0.3">
      <c r="E2640" s="1"/>
      <c r="G2640" s="1"/>
    </row>
    <row r="2641" spans="5:7" x14ac:dyDescent="0.3">
      <c r="E2641" s="1"/>
      <c r="G2641" s="1"/>
    </row>
    <row r="2642" spans="5:7" x14ac:dyDescent="0.3">
      <c r="E2642" s="1"/>
      <c r="G2642" s="1"/>
    </row>
    <row r="2643" spans="5:7" x14ac:dyDescent="0.3">
      <c r="E2643" s="1"/>
      <c r="G2643" s="1"/>
    </row>
    <row r="2644" spans="5:7" x14ac:dyDescent="0.3">
      <c r="E2644" s="1"/>
      <c r="G2644" s="1"/>
    </row>
    <row r="2645" spans="5:7" x14ac:dyDescent="0.3">
      <c r="E2645" s="1"/>
      <c r="G2645" s="1"/>
    </row>
    <row r="2646" spans="5:7" x14ac:dyDescent="0.3">
      <c r="E2646" s="1"/>
      <c r="G2646" s="1"/>
    </row>
    <row r="2647" spans="5:7" x14ac:dyDescent="0.3">
      <c r="E2647" s="1"/>
      <c r="G2647" s="1"/>
    </row>
    <row r="2648" spans="5:7" x14ac:dyDescent="0.3">
      <c r="E2648" s="1"/>
      <c r="G2648" s="1"/>
    </row>
    <row r="2649" spans="5:7" x14ac:dyDescent="0.3">
      <c r="E2649" s="1"/>
      <c r="G2649" s="1"/>
    </row>
    <row r="2650" spans="5:7" x14ac:dyDescent="0.3">
      <c r="E2650" s="1"/>
      <c r="G2650" s="1"/>
    </row>
    <row r="2651" spans="5:7" x14ac:dyDescent="0.3">
      <c r="E2651" s="1"/>
      <c r="G2651" s="1"/>
    </row>
    <row r="2652" spans="5:7" x14ac:dyDescent="0.3">
      <c r="E2652" s="1"/>
      <c r="G2652" s="1"/>
    </row>
    <row r="2653" spans="5:7" x14ac:dyDescent="0.3">
      <c r="E2653" s="1"/>
      <c r="G2653" s="1"/>
    </row>
    <row r="2654" spans="5:7" x14ac:dyDescent="0.3">
      <c r="E2654" s="1"/>
      <c r="G2654" s="1"/>
    </row>
    <row r="2655" spans="5:7" x14ac:dyDescent="0.3">
      <c r="E2655" s="1"/>
      <c r="G2655" s="1"/>
    </row>
    <row r="2656" spans="5:7" x14ac:dyDescent="0.3">
      <c r="E2656" s="1"/>
      <c r="G2656" s="1"/>
    </row>
    <row r="2657" spans="5:7" x14ac:dyDescent="0.3">
      <c r="E2657" s="1"/>
      <c r="G2657" s="1"/>
    </row>
    <row r="2658" spans="5:7" x14ac:dyDescent="0.3">
      <c r="E2658" s="1"/>
      <c r="G2658" s="1"/>
    </row>
    <row r="2659" spans="5:7" x14ac:dyDescent="0.3">
      <c r="E2659" s="1"/>
      <c r="G2659" s="1"/>
    </row>
    <row r="2660" spans="5:7" x14ac:dyDescent="0.3">
      <c r="E2660" s="1"/>
      <c r="G2660" s="1"/>
    </row>
    <row r="2661" spans="5:7" x14ac:dyDescent="0.3">
      <c r="E2661" s="1"/>
      <c r="G2661" s="1"/>
    </row>
    <row r="2662" spans="5:7" x14ac:dyDescent="0.3">
      <c r="E2662" s="1"/>
      <c r="G2662" s="1"/>
    </row>
    <row r="2663" spans="5:7" x14ac:dyDescent="0.3">
      <c r="E2663" s="1"/>
      <c r="G2663" s="1"/>
    </row>
    <row r="2664" spans="5:7" x14ac:dyDescent="0.3">
      <c r="E2664" s="1"/>
      <c r="G2664" s="1"/>
    </row>
    <row r="2665" spans="5:7" x14ac:dyDescent="0.3">
      <c r="E2665" s="1"/>
      <c r="G2665" s="1"/>
    </row>
    <row r="2666" spans="5:7" x14ac:dyDescent="0.3">
      <c r="E2666" s="1"/>
      <c r="G2666" s="1"/>
    </row>
    <row r="2667" spans="5:7" x14ac:dyDescent="0.3">
      <c r="E2667" s="1"/>
      <c r="G2667" s="1"/>
    </row>
    <row r="2668" spans="5:7" x14ac:dyDescent="0.3">
      <c r="E2668" s="1"/>
      <c r="G2668" s="1"/>
    </row>
    <row r="2669" spans="5:7" x14ac:dyDescent="0.3">
      <c r="E2669" s="1"/>
      <c r="G2669" s="1"/>
    </row>
    <row r="2670" spans="5:7" x14ac:dyDescent="0.3">
      <c r="E2670" s="1"/>
      <c r="G2670" s="1"/>
    </row>
    <row r="2671" spans="5:7" x14ac:dyDescent="0.3">
      <c r="E2671" s="1"/>
      <c r="G2671" s="1"/>
    </row>
    <row r="2672" spans="5:7" x14ac:dyDescent="0.3">
      <c r="E2672" s="1"/>
      <c r="G2672" s="1"/>
    </row>
    <row r="2673" spans="5:7" x14ac:dyDescent="0.3">
      <c r="E2673" s="1"/>
      <c r="G2673" s="1"/>
    </row>
    <row r="2674" spans="5:7" x14ac:dyDescent="0.3">
      <c r="E2674" s="1"/>
      <c r="G2674" s="1"/>
    </row>
    <row r="2675" spans="5:7" x14ac:dyDescent="0.3">
      <c r="E2675" s="1"/>
      <c r="G2675" s="1"/>
    </row>
    <row r="2676" spans="5:7" x14ac:dyDescent="0.3">
      <c r="E2676" s="1"/>
      <c r="G2676" s="1"/>
    </row>
    <row r="2677" spans="5:7" x14ac:dyDescent="0.3">
      <c r="E2677" s="1"/>
      <c r="G2677" s="1"/>
    </row>
    <row r="2678" spans="5:7" x14ac:dyDescent="0.3">
      <c r="E2678" s="1"/>
      <c r="G2678" s="1"/>
    </row>
    <row r="2679" spans="5:7" x14ac:dyDescent="0.3">
      <c r="E2679" s="1"/>
      <c r="G2679" s="1"/>
    </row>
    <row r="2680" spans="5:7" x14ac:dyDescent="0.3">
      <c r="E2680" s="1"/>
      <c r="G2680" s="1"/>
    </row>
    <row r="2681" spans="5:7" x14ac:dyDescent="0.3">
      <c r="E2681" s="1"/>
      <c r="G2681" s="1"/>
    </row>
    <row r="2682" spans="5:7" x14ac:dyDescent="0.3">
      <c r="E2682" s="1"/>
      <c r="G2682" s="1"/>
    </row>
    <row r="2683" spans="5:7" x14ac:dyDescent="0.3">
      <c r="E2683" s="1"/>
      <c r="G2683" s="1"/>
    </row>
    <row r="2684" spans="5:7" x14ac:dyDescent="0.3">
      <c r="E2684" s="1"/>
      <c r="G2684" s="1"/>
    </row>
    <row r="2685" spans="5:7" x14ac:dyDescent="0.3">
      <c r="E2685" s="1"/>
      <c r="G2685" s="1"/>
    </row>
    <row r="2686" spans="5:7" x14ac:dyDescent="0.3">
      <c r="E2686" s="1"/>
      <c r="G2686" s="1"/>
    </row>
    <row r="2687" spans="5:7" x14ac:dyDescent="0.3">
      <c r="E2687" s="1"/>
      <c r="G2687" s="1"/>
    </row>
    <row r="2688" spans="5:7" x14ac:dyDescent="0.3">
      <c r="E2688" s="1"/>
      <c r="G2688" s="1"/>
    </row>
    <row r="2689" spans="5:7" x14ac:dyDescent="0.3">
      <c r="E2689" s="1"/>
      <c r="G2689" s="1"/>
    </row>
    <row r="2690" spans="5:7" x14ac:dyDescent="0.3">
      <c r="E2690" s="1"/>
      <c r="G2690" s="1"/>
    </row>
    <row r="2691" spans="5:7" x14ac:dyDescent="0.3">
      <c r="E2691" s="1"/>
      <c r="G2691" s="1"/>
    </row>
    <row r="2692" spans="5:7" x14ac:dyDescent="0.3">
      <c r="E2692" s="1"/>
      <c r="G2692" s="1"/>
    </row>
    <row r="2693" spans="5:7" x14ac:dyDescent="0.3">
      <c r="E2693" s="1"/>
      <c r="G2693" s="1"/>
    </row>
    <row r="2694" spans="5:7" x14ac:dyDescent="0.3">
      <c r="E2694" s="1"/>
      <c r="G2694" s="1"/>
    </row>
    <row r="2695" spans="5:7" x14ac:dyDescent="0.3">
      <c r="E2695" s="1"/>
      <c r="G2695" s="1"/>
    </row>
    <row r="2696" spans="5:7" x14ac:dyDescent="0.3">
      <c r="E2696" s="1"/>
      <c r="G2696" s="1"/>
    </row>
    <row r="2697" spans="5:7" x14ac:dyDescent="0.3">
      <c r="E2697" s="1"/>
      <c r="G2697" s="1"/>
    </row>
    <row r="2698" spans="5:7" x14ac:dyDescent="0.3">
      <c r="E2698" s="1"/>
      <c r="G2698" s="1"/>
    </row>
    <row r="2699" spans="5:7" x14ac:dyDescent="0.3">
      <c r="E2699" s="1"/>
      <c r="G2699" s="1"/>
    </row>
    <row r="2700" spans="5:7" x14ac:dyDescent="0.3">
      <c r="E2700" s="1"/>
      <c r="G2700" s="1"/>
    </row>
    <row r="2701" spans="5:7" x14ac:dyDescent="0.3">
      <c r="E2701" s="1"/>
      <c r="G2701" s="1"/>
    </row>
    <row r="2702" spans="5:7" x14ac:dyDescent="0.3">
      <c r="E2702" s="1"/>
      <c r="G2702" s="1"/>
    </row>
    <row r="2703" spans="5:7" x14ac:dyDescent="0.3">
      <c r="E2703" s="1"/>
      <c r="G2703" s="1"/>
    </row>
    <row r="2704" spans="5:7" x14ac:dyDescent="0.3">
      <c r="E2704" s="1"/>
      <c r="G2704" s="1"/>
    </row>
    <row r="2705" spans="5:7" x14ac:dyDescent="0.3">
      <c r="E2705" s="1"/>
      <c r="G2705" s="1"/>
    </row>
    <row r="2706" spans="5:7" x14ac:dyDescent="0.3">
      <c r="E2706" s="1"/>
      <c r="G2706" s="1"/>
    </row>
    <row r="2707" spans="5:7" x14ac:dyDescent="0.3">
      <c r="E2707" s="1"/>
      <c r="G2707" s="1"/>
    </row>
    <row r="2708" spans="5:7" x14ac:dyDescent="0.3">
      <c r="E2708" s="1"/>
      <c r="G2708" s="1"/>
    </row>
    <row r="2709" spans="5:7" x14ac:dyDescent="0.3">
      <c r="E2709" s="1"/>
      <c r="G2709" s="1"/>
    </row>
    <row r="2710" spans="5:7" x14ac:dyDescent="0.3">
      <c r="E2710" s="1"/>
      <c r="G2710" s="1"/>
    </row>
    <row r="2711" spans="5:7" x14ac:dyDescent="0.3">
      <c r="E2711" s="1"/>
      <c r="G2711" s="1"/>
    </row>
    <row r="2712" spans="5:7" x14ac:dyDescent="0.3">
      <c r="E2712" s="1"/>
      <c r="G2712" s="1"/>
    </row>
    <row r="2713" spans="5:7" x14ac:dyDescent="0.3">
      <c r="E2713" s="1"/>
      <c r="G2713" s="1"/>
    </row>
    <row r="2714" spans="5:7" x14ac:dyDescent="0.3">
      <c r="E2714" s="1"/>
      <c r="G2714" s="1"/>
    </row>
    <row r="2715" spans="5:7" x14ac:dyDescent="0.3">
      <c r="E2715" s="1"/>
      <c r="G2715" s="1"/>
    </row>
    <row r="2716" spans="5:7" x14ac:dyDescent="0.3">
      <c r="E2716" s="1"/>
      <c r="G2716" s="1"/>
    </row>
    <row r="2717" spans="5:7" x14ac:dyDescent="0.3">
      <c r="E2717" s="1"/>
      <c r="G2717" s="1"/>
    </row>
    <row r="2718" spans="5:7" x14ac:dyDescent="0.3">
      <c r="E2718" s="1"/>
      <c r="G2718" s="1"/>
    </row>
    <row r="2719" spans="5:7" x14ac:dyDescent="0.3">
      <c r="E2719" s="1"/>
      <c r="G2719" s="1"/>
    </row>
    <row r="2720" spans="5:7" x14ac:dyDescent="0.3">
      <c r="E2720" s="1"/>
      <c r="G2720" s="1"/>
    </row>
    <row r="2721" spans="5:7" x14ac:dyDescent="0.3">
      <c r="E2721" s="1"/>
      <c r="G2721" s="1"/>
    </row>
    <row r="2722" spans="5:7" x14ac:dyDescent="0.3">
      <c r="E2722" s="1"/>
      <c r="G2722" s="1"/>
    </row>
    <row r="2723" spans="5:7" x14ac:dyDescent="0.3">
      <c r="E2723" s="1"/>
      <c r="G2723" s="1"/>
    </row>
    <row r="2724" spans="5:7" x14ac:dyDescent="0.3">
      <c r="E2724" s="1"/>
      <c r="G2724" s="1"/>
    </row>
    <row r="2725" spans="5:7" x14ac:dyDescent="0.3">
      <c r="E2725" s="1"/>
      <c r="G2725" s="1"/>
    </row>
    <row r="2726" spans="5:7" x14ac:dyDescent="0.3">
      <c r="E2726" s="1"/>
      <c r="G2726" s="1"/>
    </row>
    <row r="2727" spans="5:7" x14ac:dyDescent="0.3">
      <c r="E2727" s="1"/>
      <c r="G2727" s="1"/>
    </row>
    <row r="2728" spans="5:7" x14ac:dyDescent="0.3">
      <c r="E2728" s="1"/>
      <c r="G2728" s="1"/>
    </row>
    <row r="2729" spans="5:7" x14ac:dyDescent="0.3">
      <c r="E2729" s="1"/>
      <c r="G2729" s="1"/>
    </row>
    <row r="2730" spans="5:7" x14ac:dyDescent="0.3">
      <c r="E2730" s="1"/>
      <c r="G2730" s="1"/>
    </row>
    <row r="2731" spans="5:7" x14ac:dyDescent="0.3">
      <c r="E2731" s="1"/>
      <c r="G2731" s="1"/>
    </row>
    <row r="2732" spans="5:7" x14ac:dyDescent="0.3">
      <c r="E2732" s="1"/>
      <c r="G2732" s="1"/>
    </row>
    <row r="2733" spans="5:7" x14ac:dyDescent="0.3">
      <c r="E2733" s="1"/>
      <c r="G2733" s="1"/>
    </row>
    <row r="2734" spans="5:7" x14ac:dyDescent="0.3">
      <c r="E2734" s="1"/>
      <c r="G2734" s="1"/>
    </row>
    <row r="2735" spans="5:7" x14ac:dyDescent="0.3">
      <c r="E2735" s="1"/>
      <c r="G2735" s="1"/>
    </row>
    <row r="2736" spans="5:7" x14ac:dyDescent="0.3">
      <c r="E2736" s="1"/>
      <c r="G2736" s="1"/>
    </row>
    <row r="2737" spans="5:7" x14ac:dyDescent="0.3">
      <c r="E2737" s="1"/>
      <c r="G2737" s="1"/>
    </row>
    <row r="2738" spans="5:7" x14ac:dyDescent="0.3">
      <c r="E2738" s="1"/>
      <c r="G2738" s="1"/>
    </row>
    <row r="2739" spans="5:7" x14ac:dyDescent="0.3">
      <c r="E2739" s="1"/>
      <c r="G2739" s="1"/>
    </row>
    <row r="2740" spans="5:7" x14ac:dyDescent="0.3">
      <c r="E2740" s="1"/>
      <c r="G2740" s="1"/>
    </row>
    <row r="2741" spans="5:7" x14ac:dyDescent="0.3">
      <c r="E2741" s="1"/>
      <c r="G2741" s="1"/>
    </row>
    <row r="2742" spans="5:7" x14ac:dyDescent="0.3">
      <c r="E2742" s="1"/>
      <c r="G2742" s="1"/>
    </row>
    <row r="2743" spans="5:7" x14ac:dyDescent="0.3">
      <c r="E2743" s="1"/>
      <c r="G2743" s="1"/>
    </row>
    <row r="2744" spans="5:7" x14ac:dyDescent="0.3">
      <c r="E2744" s="1"/>
      <c r="G2744" s="1"/>
    </row>
    <row r="2745" spans="5:7" x14ac:dyDescent="0.3">
      <c r="E2745" s="1"/>
      <c r="G2745" s="1"/>
    </row>
    <row r="2746" spans="5:7" x14ac:dyDescent="0.3">
      <c r="E2746" s="1"/>
      <c r="G2746" s="1"/>
    </row>
    <row r="2747" spans="5:7" x14ac:dyDescent="0.3">
      <c r="E2747" s="1"/>
      <c r="G2747" s="1"/>
    </row>
    <row r="2748" spans="5:7" x14ac:dyDescent="0.3">
      <c r="E2748" s="1"/>
      <c r="G2748" s="1"/>
    </row>
    <row r="2749" spans="5:7" x14ac:dyDescent="0.3">
      <c r="E2749" s="1"/>
      <c r="G2749" s="1"/>
    </row>
    <row r="2750" spans="5:7" x14ac:dyDescent="0.3">
      <c r="E2750" s="1"/>
      <c r="G2750" s="1"/>
    </row>
    <row r="2751" spans="5:7" x14ac:dyDescent="0.3">
      <c r="E2751" s="1"/>
      <c r="G2751" s="1"/>
    </row>
    <row r="2752" spans="5:7" x14ac:dyDescent="0.3">
      <c r="E2752" s="1"/>
      <c r="G2752" s="1"/>
    </row>
    <row r="2753" spans="5:7" x14ac:dyDescent="0.3">
      <c r="E2753" s="1"/>
      <c r="G2753" s="1"/>
    </row>
    <row r="2754" spans="5:7" x14ac:dyDescent="0.3">
      <c r="E2754" s="1"/>
      <c r="G2754" s="1"/>
    </row>
    <row r="2755" spans="5:7" x14ac:dyDescent="0.3">
      <c r="E2755" s="1"/>
      <c r="G2755" s="1"/>
    </row>
    <row r="2756" spans="5:7" x14ac:dyDescent="0.3">
      <c r="E2756" s="1"/>
      <c r="G2756" s="1"/>
    </row>
    <row r="2757" spans="5:7" x14ac:dyDescent="0.3">
      <c r="E2757" s="1"/>
      <c r="G2757" s="1"/>
    </row>
    <row r="2758" spans="5:7" x14ac:dyDescent="0.3">
      <c r="E2758" s="1"/>
      <c r="G2758" s="1"/>
    </row>
    <row r="2759" spans="5:7" x14ac:dyDescent="0.3">
      <c r="E2759" s="1"/>
      <c r="G2759" s="1"/>
    </row>
    <row r="2760" spans="5:7" x14ac:dyDescent="0.3">
      <c r="E2760" s="1"/>
      <c r="G2760" s="1"/>
    </row>
    <row r="2761" spans="5:7" x14ac:dyDescent="0.3">
      <c r="E2761" s="1"/>
      <c r="G2761" s="1"/>
    </row>
    <row r="2762" spans="5:7" x14ac:dyDescent="0.3">
      <c r="E2762" s="1"/>
      <c r="G2762" s="1"/>
    </row>
    <row r="2763" spans="5:7" x14ac:dyDescent="0.3">
      <c r="E2763" s="1"/>
      <c r="G2763" s="1"/>
    </row>
    <row r="2764" spans="5:7" x14ac:dyDescent="0.3">
      <c r="E2764" s="1"/>
      <c r="G2764" s="1"/>
    </row>
    <row r="2765" spans="5:7" x14ac:dyDescent="0.3">
      <c r="E2765" s="1"/>
      <c r="G2765" s="1"/>
    </row>
    <row r="2766" spans="5:7" x14ac:dyDescent="0.3">
      <c r="E2766" s="1"/>
      <c r="G2766" s="1"/>
    </row>
    <row r="2767" spans="5:7" x14ac:dyDescent="0.3">
      <c r="E2767" s="1"/>
      <c r="G2767" s="1"/>
    </row>
    <row r="2768" spans="5:7" x14ac:dyDescent="0.3">
      <c r="E2768" s="1"/>
      <c r="G2768" s="1"/>
    </row>
    <row r="2769" spans="5:7" x14ac:dyDescent="0.3">
      <c r="E2769" s="1"/>
      <c r="G2769" s="1"/>
    </row>
    <row r="2770" spans="5:7" x14ac:dyDescent="0.3">
      <c r="E2770" s="1"/>
      <c r="G2770" s="1"/>
    </row>
    <row r="2771" spans="5:7" x14ac:dyDescent="0.3">
      <c r="E2771" s="1"/>
      <c r="G2771" s="1"/>
    </row>
    <row r="2772" spans="5:7" x14ac:dyDescent="0.3">
      <c r="E2772" s="1"/>
      <c r="G2772" s="1"/>
    </row>
    <row r="2773" spans="5:7" x14ac:dyDescent="0.3">
      <c r="E2773" s="1"/>
      <c r="G2773" s="1"/>
    </row>
    <row r="2774" spans="5:7" x14ac:dyDescent="0.3">
      <c r="E2774" s="1"/>
      <c r="G2774" s="1"/>
    </row>
    <row r="2775" spans="5:7" x14ac:dyDescent="0.3">
      <c r="E2775" s="1"/>
      <c r="G2775" s="1"/>
    </row>
    <row r="2776" spans="5:7" x14ac:dyDescent="0.3">
      <c r="E2776" s="1"/>
      <c r="G2776" s="1"/>
    </row>
    <row r="2777" spans="5:7" x14ac:dyDescent="0.3">
      <c r="E2777" s="1"/>
      <c r="G2777" s="1"/>
    </row>
    <row r="2778" spans="5:7" x14ac:dyDescent="0.3">
      <c r="E2778" s="1"/>
      <c r="G2778" s="1"/>
    </row>
    <row r="2779" spans="5:7" x14ac:dyDescent="0.3">
      <c r="E2779" s="1"/>
      <c r="G2779" s="1"/>
    </row>
    <row r="2780" spans="5:7" x14ac:dyDescent="0.3">
      <c r="E2780" s="1"/>
      <c r="G2780" s="1"/>
    </row>
    <row r="2781" spans="5:7" x14ac:dyDescent="0.3">
      <c r="E2781" s="1"/>
      <c r="G2781" s="1"/>
    </row>
    <row r="2782" spans="5:7" x14ac:dyDescent="0.3">
      <c r="E2782" s="1"/>
      <c r="G2782" s="1"/>
    </row>
    <row r="2783" spans="5:7" x14ac:dyDescent="0.3">
      <c r="E2783" s="1"/>
      <c r="G2783" s="1"/>
    </row>
    <row r="2784" spans="5:7" x14ac:dyDescent="0.3">
      <c r="E2784" s="1"/>
      <c r="G2784" s="1"/>
    </row>
    <row r="2785" spans="5:7" x14ac:dyDescent="0.3">
      <c r="E2785" s="1"/>
      <c r="G2785" s="1"/>
    </row>
    <row r="2786" spans="5:7" x14ac:dyDescent="0.3">
      <c r="E2786" s="1"/>
      <c r="G2786" s="1"/>
    </row>
    <row r="2787" spans="5:7" x14ac:dyDescent="0.3">
      <c r="E2787" s="1"/>
      <c r="G2787" s="1"/>
    </row>
    <row r="2788" spans="5:7" x14ac:dyDescent="0.3">
      <c r="E2788" s="1"/>
      <c r="G2788" s="1"/>
    </row>
    <row r="2789" spans="5:7" x14ac:dyDescent="0.3">
      <c r="E2789" s="1"/>
      <c r="G2789" s="1"/>
    </row>
    <row r="2790" spans="5:7" x14ac:dyDescent="0.3">
      <c r="E2790" s="1"/>
      <c r="G2790" s="1"/>
    </row>
    <row r="2791" spans="5:7" x14ac:dyDescent="0.3">
      <c r="E2791" s="1"/>
      <c r="G2791" s="1"/>
    </row>
    <row r="2792" spans="5:7" x14ac:dyDescent="0.3">
      <c r="E2792" s="1"/>
      <c r="G2792" s="1"/>
    </row>
    <row r="2793" spans="5:7" x14ac:dyDescent="0.3">
      <c r="E2793" s="1"/>
      <c r="G2793" s="1"/>
    </row>
    <row r="2794" spans="5:7" x14ac:dyDescent="0.3">
      <c r="E2794" s="1"/>
      <c r="G2794" s="1"/>
    </row>
    <row r="2795" spans="5:7" x14ac:dyDescent="0.3">
      <c r="E2795" s="1"/>
      <c r="G2795" s="1"/>
    </row>
    <row r="2796" spans="5:7" x14ac:dyDescent="0.3">
      <c r="E2796" s="1"/>
      <c r="G2796" s="1"/>
    </row>
    <row r="2797" spans="5:7" x14ac:dyDescent="0.3">
      <c r="E2797" s="1"/>
      <c r="G2797" s="1"/>
    </row>
    <row r="2798" spans="5:7" x14ac:dyDescent="0.3">
      <c r="E2798" s="1"/>
      <c r="G2798" s="1"/>
    </row>
    <row r="2799" spans="5:7" x14ac:dyDescent="0.3">
      <c r="E2799" s="1"/>
      <c r="G2799" s="1"/>
    </row>
    <row r="2800" spans="5:7" x14ac:dyDescent="0.3">
      <c r="E2800" s="1"/>
      <c r="G2800" s="1"/>
    </row>
    <row r="2801" spans="5:7" x14ac:dyDescent="0.3">
      <c r="E2801" s="1"/>
      <c r="G2801" s="1"/>
    </row>
    <row r="2802" spans="5:7" x14ac:dyDescent="0.3">
      <c r="E2802" s="1"/>
      <c r="G2802" s="1"/>
    </row>
    <row r="2803" spans="5:7" x14ac:dyDescent="0.3">
      <c r="E2803" s="1"/>
      <c r="G2803" s="1"/>
    </row>
    <row r="2804" spans="5:7" x14ac:dyDescent="0.3">
      <c r="E2804" s="1"/>
      <c r="G2804" s="1"/>
    </row>
    <row r="2805" spans="5:7" x14ac:dyDescent="0.3">
      <c r="E2805" s="1"/>
      <c r="G2805" s="1"/>
    </row>
    <row r="2806" spans="5:7" x14ac:dyDescent="0.3">
      <c r="E2806" s="1"/>
      <c r="G2806" s="1"/>
    </row>
    <row r="2807" spans="5:7" x14ac:dyDescent="0.3">
      <c r="E2807" s="1"/>
      <c r="G2807" s="1"/>
    </row>
    <row r="2808" spans="5:7" x14ac:dyDescent="0.3">
      <c r="E2808" s="1"/>
      <c r="G2808" s="1"/>
    </row>
    <row r="2809" spans="5:7" x14ac:dyDescent="0.3">
      <c r="E2809" s="1"/>
      <c r="G2809" s="1"/>
    </row>
    <row r="2810" spans="5:7" x14ac:dyDescent="0.3">
      <c r="E2810" s="1"/>
      <c r="G2810" s="1"/>
    </row>
    <row r="2811" spans="5:7" x14ac:dyDescent="0.3">
      <c r="E2811" s="1"/>
      <c r="G2811" s="1"/>
    </row>
    <row r="2812" spans="5:7" x14ac:dyDescent="0.3">
      <c r="E2812" s="1"/>
      <c r="G2812" s="1"/>
    </row>
    <row r="2813" spans="5:7" x14ac:dyDescent="0.3">
      <c r="E2813" s="1"/>
      <c r="G2813" s="1"/>
    </row>
    <row r="2814" spans="5:7" x14ac:dyDescent="0.3">
      <c r="E2814" s="1"/>
      <c r="G2814" s="1"/>
    </row>
    <row r="2815" spans="5:7" x14ac:dyDescent="0.3">
      <c r="E2815" s="1"/>
      <c r="G2815" s="1"/>
    </row>
    <row r="2816" spans="5:7" x14ac:dyDescent="0.3">
      <c r="E2816" s="1"/>
      <c r="G2816" s="1"/>
    </row>
    <row r="2817" spans="5:7" x14ac:dyDescent="0.3">
      <c r="E2817" s="1"/>
      <c r="G2817" s="1"/>
    </row>
    <row r="2818" spans="5:7" x14ac:dyDescent="0.3">
      <c r="E2818" s="1"/>
      <c r="G2818" s="1"/>
    </row>
    <row r="2819" spans="5:7" x14ac:dyDescent="0.3">
      <c r="E2819" s="1"/>
      <c r="G2819" s="1"/>
    </row>
    <row r="2820" spans="5:7" x14ac:dyDescent="0.3">
      <c r="E2820" s="1"/>
      <c r="G2820" s="1"/>
    </row>
    <row r="2821" spans="5:7" x14ac:dyDescent="0.3">
      <c r="E2821" s="1"/>
      <c r="G2821" s="1"/>
    </row>
    <row r="2822" spans="5:7" x14ac:dyDescent="0.3">
      <c r="E2822" s="1"/>
      <c r="G2822" s="1"/>
    </row>
    <row r="2823" spans="5:7" x14ac:dyDescent="0.3">
      <c r="E2823" s="1"/>
      <c r="G2823" s="1"/>
    </row>
    <row r="2824" spans="5:7" x14ac:dyDescent="0.3">
      <c r="E2824" s="1"/>
      <c r="G2824" s="1"/>
    </row>
    <row r="2825" spans="5:7" x14ac:dyDescent="0.3">
      <c r="E2825" s="1"/>
      <c r="G2825" s="1"/>
    </row>
    <row r="2826" spans="5:7" x14ac:dyDescent="0.3">
      <c r="E2826" s="1"/>
      <c r="G2826" s="1"/>
    </row>
    <row r="2827" spans="5:7" x14ac:dyDescent="0.3">
      <c r="E2827" s="1"/>
      <c r="G2827" s="1"/>
    </row>
    <row r="2828" spans="5:7" x14ac:dyDescent="0.3">
      <c r="E2828" s="1"/>
      <c r="G2828" s="1"/>
    </row>
    <row r="2829" spans="5:7" x14ac:dyDescent="0.3">
      <c r="E2829" s="1"/>
      <c r="G2829" s="1"/>
    </row>
    <row r="2830" spans="5:7" x14ac:dyDescent="0.3">
      <c r="E2830" s="1"/>
      <c r="G2830" s="1"/>
    </row>
    <row r="2831" spans="5:7" x14ac:dyDescent="0.3">
      <c r="E2831" s="1"/>
      <c r="G2831" s="1"/>
    </row>
    <row r="2832" spans="5:7" x14ac:dyDescent="0.3">
      <c r="E2832" s="1"/>
      <c r="G2832" s="1"/>
    </row>
    <row r="2833" spans="5:7" x14ac:dyDescent="0.3">
      <c r="E2833" s="1"/>
      <c r="G2833" s="1"/>
    </row>
    <row r="2834" spans="5:7" x14ac:dyDescent="0.3">
      <c r="E2834" s="1"/>
      <c r="G2834" s="1"/>
    </row>
    <row r="2835" spans="5:7" x14ac:dyDescent="0.3">
      <c r="E2835" s="1"/>
      <c r="G2835" s="1"/>
    </row>
    <row r="2836" spans="5:7" x14ac:dyDescent="0.3">
      <c r="E2836" s="1"/>
      <c r="G2836" s="1"/>
    </row>
    <row r="2837" spans="5:7" x14ac:dyDescent="0.3">
      <c r="E2837" s="1"/>
      <c r="G2837" s="1"/>
    </row>
    <row r="2838" spans="5:7" x14ac:dyDescent="0.3">
      <c r="E2838" s="1"/>
      <c r="G2838" s="1"/>
    </row>
    <row r="2839" spans="5:7" x14ac:dyDescent="0.3">
      <c r="E2839" s="1"/>
      <c r="G2839" s="1"/>
    </row>
    <row r="2840" spans="5:7" x14ac:dyDescent="0.3">
      <c r="E2840" s="1"/>
      <c r="G2840" s="1"/>
    </row>
    <row r="2841" spans="5:7" x14ac:dyDescent="0.3">
      <c r="E2841" s="1"/>
      <c r="G2841" s="1"/>
    </row>
    <row r="2842" spans="5:7" x14ac:dyDescent="0.3">
      <c r="E2842" s="1"/>
      <c r="G2842" s="1"/>
    </row>
    <row r="2843" spans="5:7" x14ac:dyDescent="0.3">
      <c r="E2843" s="1"/>
      <c r="G2843" s="1"/>
    </row>
    <row r="2844" spans="5:7" x14ac:dyDescent="0.3">
      <c r="E2844" s="1"/>
      <c r="G2844" s="1"/>
    </row>
    <row r="2845" spans="5:7" x14ac:dyDescent="0.3">
      <c r="E2845" s="1"/>
      <c r="G2845" s="1"/>
    </row>
    <row r="2846" spans="5:7" x14ac:dyDescent="0.3">
      <c r="E2846" s="1"/>
      <c r="G2846" s="1"/>
    </row>
    <row r="2847" spans="5:7" x14ac:dyDescent="0.3">
      <c r="E2847" s="1"/>
      <c r="G2847" s="1"/>
    </row>
    <row r="2848" spans="5:7" x14ac:dyDescent="0.3">
      <c r="E2848" s="1"/>
      <c r="G2848" s="1"/>
    </row>
    <row r="2849" spans="5:7" x14ac:dyDescent="0.3">
      <c r="E2849" s="1"/>
      <c r="G2849" s="1"/>
    </row>
    <row r="2850" spans="5:7" x14ac:dyDescent="0.3">
      <c r="E2850" s="1"/>
      <c r="G2850" s="1"/>
    </row>
    <row r="2851" spans="5:7" x14ac:dyDescent="0.3">
      <c r="E2851" s="1"/>
      <c r="G2851" s="1"/>
    </row>
    <row r="2852" spans="5:7" x14ac:dyDescent="0.3">
      <c r="E2852" s="1"/>
      <c r="G2852" s="1"/>
    </row>
    <row r="2853" spans="5:7" x14ac:dyDescent="0.3">
      <c r="E2853" s="1"/>
      <c r="G2853" s="1"/>
    </row>
    <row r="2854" spans="5:7" x14ac:dyDescent="0.3">
      <c r="E2854" s="1"/>
      <c r="G2854" s="1"/>
    </row>
    <row r="2855" spans="5:7" x14ac:dyDescent="0.3">
      <c r="E2855" s="1"/>
      <c r="G2855" s="1"/>
    </row>
    <row r="2856" spans="5:7" x14ac:dyDescent="0.3">
      <c r="E2856" s="1"/>
      <c r="G2856" s="1"/>
    </row>
    <row r="2857" spans="5:7" x14ac:dyDescent="0.3">
      <c r="E2857" s="1"/>
      <c r="G2857" s="1"/>
    </row>
    <row r="2858" spans="5:7" x14ac:dyDescent="0.3">
      <c r="E2858" s="1"/>
      <c r="G2858" s="1"/>
    </row>
    <row r="2859" spans="5:7" x14ac:dyDescent="0.3">
      <c r="E2859" s="1"/>
      <c r="G2859" s="1"/>
    </row>
    <row r="2860" spans="5:7" x14ac:dyDescent="0.3">
      <c r="E2860" s="1"/>
      <c r="G2860" s="1"/>
    </row>
    <row r="2861" spans="5:7" x14ac:dyDescent="0.3">
      <c r="E2861" s="1"/>
      <c r="G2861" s="1"/>
    </row>
    <row r="2862" spans="5:7" x14ac:dyDescent="0.3">
      <c r="E2862" s="1"/>
      <c r="G2862" s="1"/>
    </row>
    <row r="2863" spans="5:7" x14ac:dyDescent="0.3">
      <c r="E2863" s="1"/>
      <c r="G2863" s="1"/>
    </row>
    <row r="2864" spans="5:7" x14ac:dyDescent="0.3">
      <c r="E2864" s="1"/>
      <c r="G2864" s="1"/>
    </row>
    <row r="2865" spans="5:7" x14ac:dyDescent="0.3">
      <c r="E2865" s="1"/>
      <c r="G2865" s="1"/>
    </row>
    <row r="2866" spans="5:7" x14ac:dyDescent="0.3">
      <c r="E2866" s="1"/>
      <c r="G2866" s="1"/>
    </row>
    <row r="2867" spans="5:7" x14ac:dyDescent="0.3">
      <c r="E2867" s="1"/>
      <c r="G2867" s="1"/>
    </row>
    <row r="2868" spans="5:7" x14ac:dyDescent="0.3">
      <c r="E2868" s="1"/>
      <c r="G2868" s="1"/>
    </row>
    <row r="2869" spans="5:7" x14ac:dyDescent="0.3">
      <c r="E2869" s="1"/>
      <c r="G2869" s="1"/>
    </row>
    <row r="2870" spans="5:7" x14ac:dyDescent="0.3">
      <c r="E2870" s="1"/>
      <c r="G2870" s="1"/>
    </row>
    <row r="2871" spans="5:7" x14ac:dyDescent="0.3">
      <c r="E2871" s="1"/>
      <c r="G2871" s="1"/>
    </row>
    <row r="2872" spans="5:7" x14ac:dyDescent="0.3">
      <c r="E2872" s="1"/>
      <c r="G2872" s="1"/>
    </row>
    <row r="2873" spans="5:7" x14ac:dyDescent="0.3">
      <c r="E2873" s="1"/>
      <c r="G2873" s="1"/>
    </row>
    <row r="2874" spans="5:7" x14ac:dyDescent="0.3">
      <c r="E2874" s="1"/>
      <c r="G2874" s="1"/>
    </row>
    <row r="2875" spans="5:7" x14ac:dyDescent="0.3">
      <c r="E2875" s="1"/>
      <c r="G2875" s="1"/>
    </row>
    <row r="2876" spans="5:7" x14ac:dyDescent="0.3">
      <c r="E2876" s="1"/>
      <c r="G2876" s="1"/>
    </row>
    <row r="2877" spans="5:7" x14ac:dyDescent="0.3">
      <c r="E2877" s="1"/>
      <c r="G2877" s="1"/>
    </row>
    <row r="2878" spans="5:7" x14ac:dyDescent="0.3">
      <c r="E2878" s="1"/>
      <c r="G2878" s="1"/>
    </row>
    <row r="2879" spans="5:7" x14ac:dyDescent="0.3">
      <c r="E2879" s="1"/>
      <c r="G2879" s="1"/>
    </row>
    <row r="2880" spans="5:7" x14ac:dyDescent="0.3">
      <c r="E2880" s="1"/>
      <c r="G2880" s="1"/>
    </row>
    <row r="2881" spans="5:7" x14ac:dyDescent="0.3">
      <c r="E2881" s="1"/>
      <c r="G2881" s="1"/>
    </row>
    <row r="2882" spans="5:7" x14ac:dyDescent="0.3">
      <c r="E2882" s="1"/>
      <c r="G2882" s="1"/>
    </row>
    <row r="2883" spans="5:7" x14ac:dyDescent="0.3">
      <c r="E2883" s="1"/>
      <c r="G2883" s="1"/>
    </row>
    <row r="2884" spans="5:7" x14ac:dyDescent="0.3">
      <c r="E2884" s="1"/>
      <c r="G2884" s="1"/>
    </row>
    <row r="2885" spans="5:7" x14ac:dyDescent="0.3">
      <c r="E2885" s="1"/>
      <c r="G2885" s="1"/>
    </row>
    <row r="2886" spans="5:7" x14ac:dyDescent="0.3">
      <c r="E2886" s="1"/>
      <c r="G2886" s="1"/>
    </row>
    <row r="2887" spans="5:7" x14ac:dyDescent="0.3">
      <c r="E2887" s="1"/>
      <c r="G2887" s="1"/>
    </row>
    <row r="2888" spans="5:7" x14ac:dyDescent="0.3">
      <c r="E2888" s="1"/>
      <c r="G2888" s="1"/>
    </row>
    <row r="2889" spans="5:7" x14ac:dyDescent="0.3">
      <c r="E2889" s="1"/>
      <c r="G2889" s="1"/>
    </row>
    <row r="2890" spans="5:7" x14ac:dyDescent="0.3">
      <c r="E2890" s="1"/>
      <c r="G2890" s="1"/>
    </row>
    <row r="2891" spans="5:7" x14ac:dyDescent="0.3">
      <c r="E2891" s="1"/>
      <c r="G2891" s="1"/>
    </row>
    <row r="2892" spans="5:7" x14ac:dyDescent="0.3">
      <c r="E2892" s="1"/>
      <c r="G2892" s="1"/>
    </row>
    <row r="2893" spans="5:7" x14ac:dyDescent="0.3">
      <c r="E2893" s="1"/>
      <c r="G2893" s="1"/>
    </row>
    <row r="2894" spans="5:7" x14ac:dyDescent="0.3">
      <c r="E2894" s="1"/>
      <c r="G2894" s="1"/>
    </row>
    <row r="2895" spans="5:7" x14ac:dyDescent="0.3">
      <c r="E2895" s="1"/>
      <c r="G2895" s="1"/>
    </row>
    <row r="2896" spans="5:7" x14ac:dyDescent="0.3">
      <c r="E2896" s="1"/>
      <c r="G2896" s="1"/>
    </row>
    <row r="2897" spans="5:7" x14ac:dyDescent="0.3">
      <c r="E2897" s="1"/>
      <c r="G2897" s="1"/>
    </row>
    <row r="2898" spans="5:7" x14ac:dyDescent="0.3">
      <c r="E2898" s="1"/>
      <c r="G2898" s="1"/>
    </row>
    <row r="2899" spans="5:7" x14ac:dyDescent="0.3">
      <c r="E2899" s="1"/>
      <c r="G2899" s="1"/>
    </row>
    <row r="2900" spans="5:7" x14ac:dyDescent="0.3">
      <c r="E2900" s="1"/>
      <c r="G2900" s="1"/>
    </row>
    <row r="2901" spans="5:7" x14ac:dyDescent="0.3">
      <c r="E2901" s="1"/>
      <c r="G2901" s="1"/>
    </row>
    <row r="2902" spans="5:7" x14ac:dyDescent="0.3">
      <c r="E2902" s="1"/>
      <c r="G2902" s="1"/>
    </row>
    <row r="2903" spans="5:7" x14ac:dyDescent="0.3">
      <c r="E2903" s="1"/>
      <c r="G2903" s="1"/>
    </row>
    <row r="2904" spans="5:7" x14ac:dyDescent="0.3">
      <c r="E2904" s="1"/>
      <c r="G2904" s="1"/>
    </row>
    <row r="2905" spans="5:7" x14ac:dyDescent="0.3">
      <c r="E2905" s="1"/>
      <c r="G2905" s="1"/>
    </row>
    <row r="2906" spans="5:7" x14ac:dyDescent="0.3">
      <c r="E2906" s="1"/>
      <c r="G2906" s="1"/>
    </row>
    <row r="2907" spans="5:7" x14ac:dyDescent="0.3">
      <c r="E2907" s="1"/>
      <c r="G2907" s="1"/>
    </row>
    <row r="2908" spans="5:7" x14ac:dyDescent="0.3">
      <c r="E2908" s="1"/>
      <c r="G2908" s="1"/>
    </row>
    <row r="2909" spans="5:7" x14ac:dyDescent="0.3">
      <c r="E2909" s="1"/>
      <c r="G2909" s="1"/>
    </row>
    <row r="2910" spans="5:7" x14ac:dyDescent="0.3">
      <c r="E2910" s="1"/>
      <c r="G2910" s="1"/>
    </row>
    <row r="2911" spans="5:7" x14ac:dyDescent="0.3">
      <c r="E2911" s="1"/>
      <c r="G2911" s="1"/>
    </row>
    <row r="2912" spans="5:7" x14ac:dyDescent="0.3">
      <c r="E2912" s="1"/>
      <c r="G2912" s="1"/>
    </row>
    <row r="2913" spans="5:7" x14ac:dyDescent="0.3">
      <c r="E2913" s="1"/>
      <c r="G2913" s="1"/>
    </row>
    <row r="2914" spans="5:7" x14ac:dyDescent="0.3">
      <c r="E2914" s="1"/>
      <c r="G2914" s="1"/>
    </row>
    <row r="2915" spans="5:7" x14ac:dyDescent="0.3">
      <c r="E2915" s="1"/>
      <c r="G2915" s="1"/>
    </row>
    <row r="2916" spans="5:7" x14ac:dyDescent="0.3">
      <c r="E2916" s="1"/>
      <c r="G2916" s="1"/>
    </row>
    <row r="2917" spans="5:7" x14ac:dyDescent="0.3">
      <c r="E2917" s="1"/>
      <c r="G2917" s="1"/>
    </row>
    <row r="2918" spans="5:7" x14ac:dyDescent="0.3">
      <c r="E2918" s="1"/>
      <c r="G2918" s="1"/>
    </row>
    <row r="2919" spans="5:7" x14ac:dyDescent="0.3">
      <c r="E2919" s="1"/>
      <c r="G2919" s="1"/>
    </row>
    <row r="2920" spans="5:7" x14ac:dyDescent="0.3">
      <c r="E2920" s="1"/>
      <c r="G2920" s="1"/>
    </row>
    <row r="2921" spans="5:7" x14ac:dyDescent="0.3">
      <c r="E2921" s="1"/>
      <c r="G2921" s="1"/>
    </row>
    <row r="2922" spans="5:7" x14ac:dyDescent="0.3">
      <c r="E2922" s="1"/>
      <c r="G2922" s="1"/>
    </row>
    <row r="2923" spans="5:7" x14ac:dyDescent="0.3">
      <c r="E2923" s="1"/>
      <c r="G2923" s="1"/>
    </row>
    <row r="2924" spans="5:7" x14ac:dyDescent="0.3">
      <c r="E2924" s="1"/>
      <c r="G2924" s="1"/>
    </row>
    <row r="2925" spans="5:7" x14ac:dyDescent="0.3">
      <c r="E2925" s="1"/>
      <c r="G2925" s="1"/>
    </row>
    <row r="2926" spans="5:7" x14ac:dyDescent="0.3">
      <c r="E2926" s="1"/>
      <c r="G2926" s="1"/>
    </row>
    <row r="2927" spans="5:7" x14ac:dyDescent="0.3">
      <c r="E2927" s="1"/>
      <c r="G2927" s="1"/>
    </row>
    <row r="2928" spans="5:7" x14ac:dyDescent="0.3">
      <c r="E2928" s="1"/>
      <c r="G2928" s="1"/>
    </row>
    <row r="2929" spans="5:7" x14ac:dyDescent="0.3">
      <c r="E2929" s="1"/>
      <c r="G2929" s="1"/>
    </row>
    <row r="2930" spans="5:7" x14ac:dyDescent="0.3">
      <c r="E2930" s="1"/>
      <c r="G2930" s="1"/>
    </row>
    <row r="2931" spans="5:7" x14ac:dyDescent="0.3">
      <c r="E2931" s="1"/>
      <c r="G2931" s="1"/>
    </row>
    <row r="2932" spans="5:7" x14ac:dyDescent="0.3">
      <c r="E2932" s="1"/>
      <c r="G2932" s="1"/>
    </row>
    <row r="2933" spans="5:7" x14ac:dyDescent="0.3">
      <c r="E2933" s="1"/>
      <c r="G2933" s="1"/>
    </row>
    <row r="2934" spans="5:7" x14ac:dyDescent="0.3">
      <c r="E2934" s="1"/>
      <c r="G2934" s="1"/>
    </row>
    <row r="2935" spans="5:7" x14ac:dyDescent="0.3">
      <c r="E2935" s="1"/>
      <c r="G2935" s="1"/>
    </row>
    <row r="2936" spans="5:7" x14ac:dyDescent="0.3">
      <c r="E2936" s="1"/>
      <c r="G2936" s="1"/>
    </row>
    <row r="2937" spans="5:7" x14ac:dyDescent="0.3">
      <c r="E2937" s="1"/>
      <c r="G2937" s="1"/>
    </row>
    <row r="2938" spans="5:7" x14ac:dyDescent="0.3">
      <c r="E2938" s="1"/>
      <c r="G2938" s="1"/>
    </row>
    <row r="2939" spans="5:7" x14ac:dyDescent="0.3">
      <c r="E2939" s="1"/>
      <c r="G2939" s="1"/>
    </row>
    <row r="2940" spans="5:7" x14ac:dyDescent="0.3">
      <c r="E2940" s="1"/>
      <c r="G2940" s="1"/>
    </row>
    <row r="2941" spans="5:7" x14ac:dyDescent="0.3">
      <c r="E2941" s="1"/>
      <c r="G2941" s="1"/>
    </row>
    <row r="2942" spans="5:7" x14ac:dyDescent="0.3">
      <c r="E2942" s="1"/>
      <c r="G2942" s="1"/>
    </row>
    <row r="2943" spans="5:7" x14ac:dyDescent="0.3">
      <c r="E2943" s="1"/>
      <c r="G2943" s="1"/>
    </row>
    <row r="2944" spans="5:7" x14ac:dyDescent="0.3">
      <c r="E2944" s="1"/>
      <c r="G2944" s="1"/>
    </row>
    <row r="2945" spans="5:7" x14ac:dyDescent="0.3">
      <c r="E2945" s="1"/>
      <c r="G2945" s="1"/>
    </row>
    <row r="2946" spans="5:7" x14ac:dyDescent="0.3">
      <c r="E2946" s="1"/>
      <c r="G2946" s="1"/>
    </row>
    <row r="2947" spans="5:7" x14ac:dyDescent="0.3">
      <c r="E2947" s="1"/>
      <c r="G2947" s="1"/>
    </row>
    <row r="2948" spans="5:7" x14ac:dyDescent="0.3">
      <c r="E2948" s="1"/>
      <c r="G2948" s="1"/>
    </row>
    <row r="2949" spans="5:7" x14ac:dyDescent="0.3">
      <c r="E2949" s="1"/>
      <c r="G2949" s="1"/>
    </row>
    <row r="2950" spans="5:7" x14ac:dyDescent="0.3">
      <c r="E2950" s="1"/>
      <c r="G2950" s="1"/>
    </row>
    <row r="2951" spans="5:7" x14ac:dyDescent="0.3">
      <c r="E2951" s="1"/>
      <c r="G2951" s="1"/>
    </row>
    <row r="2952" spans="5:7" x14ac:dyDescent="0.3">
      <c r="E2952" s="1"/>
      <c r="G2952" s="1"/>
    </row>
    <row r="2953" spans="5:7" x14ac:dyDescent="0.3">
      <c r="E2953" s="1"/>
      <c r="G2953" s="1"/>
    </row>
    <row r="2954" spans="5:7" x14ac:dyDescent="0.3">
      <c r="E2954" s="1"/>
      <c r="G2954" s="1"/>
    </row>
    <row r="2955" spans="5:7" x14ac:dyDescent="0.3">
      <c r="E2955" s="1"/>
      <c r="G2955" s="1"/>
    </row>
    <row r="2956" spans="5:7" x14ac:dyDescent="0.3">
      <c r="E2956" s="1"/>
      <c r="G2956" s="1"/>
    </row>
    <row r="2957" spans="5:7" x14ac:dyDescent="0.3">
      <c r="E2957" s="1"/>
      <c r="G2957" s="1"/>
    </row>
    <row r="2958" spans="5:7" x14ac:dyDescent="0.3">
      <c r="E2958" s="1"/>
      <c r="G2958" s="1"/>
    </row>
    <row r="2959" spans="5:7" x14ac:dyDescent="0.3">
      <c r="E2959" s="1"/>
      <c r="G2959" s="1"/>
    </row>
    <row r="2960" spans="5:7" x14ac:dyDescent="0.3">
      <c r="E2960" s="1"/>
      <c r="G2960" s="1"/>
    </row>
    <row r="2961" spans="5:7" x14ac:dyDescent="0.3">
      <c r="E2961" s="1"/>
      <c r="G2961" s="1"/>
    </row>
    <row r="2962" spans="5:7" x14ac:dyDescent="0.3">
      <c r="E2962" s="1"/>
      <c r="G2962" s="1"/>
    </row>
    <row r="2963" spans="5:7" x14ac:dyDescent="0.3">
      <c r="E2963" s="1"/>
      <c r="G2963" s="1"/>
    </row>
    <row r="2964" spans="5:7" x14ac:dyDescent="0.3">
      <c r="E2964" s="1"/>
      <c r="G2964" s="1"/>
    </row>
    <row r="2965" spans="5:7" x14ac:dyDescent="0.3">
      <c r="E2965" s="1"/>
      <c r="G2965" s="1"/>
    </row>
    <row r="2966" spans="5:7" x14ac:dyDescent="0.3">
      <c r="E2966" s="1"/>
      <c r="G2966" s="1"/>
    </row>
    <row r="2967" spans="5:7" x14ac:dyDescent="0.3">
      <c r="E2967" s="1"/>
      <c r="G2967" s="1"/>
    </row>
    <row r="2968" spans="5:7" x14ac:dyDescent="0.3">
      <c r="E2968" s="1"/>
      <c r="G2968" s="1"/>
    </row>
    <row r="2969" spans="5:7" x14ac:dyDescent="0.3">
      <c r="E2969" s="1"/>
      <c r="G2969" s="1"/>
    </row>
    <row r="2970" spans="5:7" x14ac:dyDescent="0.3">
      <c r="E2970" s="1"/>
      <c r="G2970" s="1"/>
    </row>
    <row r="2971" spans="5:7" x14ac:dyDescent="0.3">
      <c r="E2971" s="1"/>
      <c r="G2971" s="1"/>
    </row>
    <row r="2972" spans="5:7" x14ac:dyDescent="0.3">
      <c r="E2972" s="1"/>
      <c r="G2972" s="1"/>
    </row>
    <row r="2973" spans="5:7" x14ac:dyDescent="0.3">
      <c r="E2973" s="1"/>
      <c r="G2973" s="1"/>
    </row>
    <row r="2974" spans="5:7" x14ac:dyDescent="0.3">
      <c r="E2974" s="1"/>
      <c r="G2974" s="1"/>
    </row>
    <row r="2975" spans="5:7" x14ac:dyDescent="0.3">
      <c r="E2975" s="1"/>
      <c r="G2975" s="1"/>
    </row>
    <row r="2976" spans="5:7" x14ac:dyDescent="0.3">
      <c r="E2976" s="1"/>
      <c r="G2976" s="1"/>
    </row>
    <row r="2977" spans="5:7" x14ac:dyDescent="0.3">
      <c r="E2977" s="1"/>
      <c r="G2977" s="1"/>
    </row>
    <row r="2978" spans="5:7" x14ac:dyDescent="0.3">
      <c r="E2978" s="1"/>
      <c r="G2978" s="1"/>
    </row>
    <row r="2979" spans="5:7" x14ac:dyDescent="0.3">
      <c r="E2979" s="1"/>
      <c r="G2979" s="1"/>
    </row>
    <row r="2980" spans="5:7" x14ac:dyDescent="0.3">
      <c r="E2980" s="1"/>
      <c r="G2980" s="1"/>
    </row>
    <row r="2981" spans="5:7" x14ac:dyDescent="0.3">
      <c r="E2981" s="1"/>
      <c r="G2981" s="1"/>
    </row>
    <row r="2982" spans="5:7" x14ac:dyDescent="0.3">
      <c r="E2982" s="1"/>
      <c r="G2982" s="1"/>
    </row>
    <row r="2983" spans="5:7" x14ac:dyDescent="0.3">
      <c r="E2983" s="1"/>
      <c r="G2983" s="1"/>
    </row>
    <row r="2984" spans="5:7" x14ac:dyDescent="0.3">
      <c r="E2984" s="1"/>
      <c r="G2984" s="1"/>
    </row>
    <row r="2985" spans="5:7" x14ac:dyDescent="0.3">
      <c r="E2985" s="1"/>
      <c r="G2985" s="1"/>
    </row>
    <row r="2986" spans="5:7" x14ac:dyDescent="0.3">
      <c r="E2986" s="1"/>
      <c r="G2986" s="1"/>
    </row>
    <row r="2987" spans="5:7" x14ac:dyDescent="0.3">
      <c r="E2987" s="1"/>
      <c r="G2987" s="1"/>
    </row>
    <row r="2988" spans="5:7" x14ac:dyDescent="0.3">
      <c r="E2988" s="1"/>
      <c r="G2988" s="1"/>
    </row>
    <row r="2989" spans="5:7" x14ac:dyDescent="0.3">
      <c r="E2989" s="1"/>
      <c r="G2989" s="1"/>
    </row>
    <row r="2990" spans="5:7" x14ac:dyDescent="0.3">
      <c r="E2990" s="1"/>
      <c r="G2990" s="1"/>
    </row>
    <row r="2991" spans="5:7" x14ac:dyDescent="0.3">
      <c r="E2991" s="1"/>
      <c r="G2991" s="1"/>
    </row>
    <row r="2992" spans="5:7" x14ac:dyDescent="0.3">
      <c r="E2992" s="1"/>
      <c r="G2992" s="1"/>
    </row>
    <row r="2993" spans="5:7" x14ac:dyDescent="0.3">
      <c r="E2993" s="1"/>
      <c r="G2993" s="1"/>
    </row>
    <row r="2994" spans="5:7" x14ac:dyDescent="0.3">
      <c r="E2994" s="1"/>
      <c r="G2994" s="1"/>
    </row>
    <row r="2995" spans="5:7" x14ac:dyDescent="0.3">
      <c r="E2995" s="1"/>
      <c r="G2995" s="1"/>
    </row>
    <row r="2996" spans="5:7" x14ac:dyDescent="0.3">
      <c r="E2996" s="1"/>
      <c r="G2996" s="1"/>
    </row>
    <row r="2997" spans="5:7" x14ac:dyDescent="0.3">
      <c r="E2997" s="1"/>
      <c r="G2997" s="1"/>
    </row>
    <row r="2998" spans="5:7" x14ac:dyDescent="0.3">
      <c r="E2998" s="1"/>
      <c r="G2998" s="1"/>
    </row>
    <row r="2999" spans="5:7" x14ac:dyDescent="0.3">
      <c r="E2999" s="1"/>
      <c r="G2999" s="1"/>
    </row>
    <row r="3000" spans="5:7" x14ac:dyDescent="0.3">
      <c r="E3000" s="1"/>
      <c r="G3000" s="1"/>
    </row>
    <row r="3001" spans="5:7" x14ac:dyDescent="0.3">
      <c r="E3001" s="1"/>
      <c r="G3001" s="1"/>
    </row>
    <row r="3002" spans="5:7" x14ac:dyDescent="0.3">
      <c r="E3002" s="1"/>
      <c r="G3002" s="1"/>
    </row>
    <row r="3003" spans="5:7" x14ac:dyDescent="0.3">
      <c r="E3003" s="1"/>
      <c r="G3003" s="1"/>
    </row>
    <row r="3004" spans="5:7" x14ac:dyDescent="0.3">
      <c r="E3004" s="1"/>
      <c r="G3004" s="1"/>
    </row>
    <row r="3005" spans="5:7" x14ac:dyDescent="0.3">
      <c r="E3005" s="1"/>
      <c r="G3005" s="1"/>
    </row>
    <row r="3006" spans="5:7" x14ac:dyDescent="0.3">
      <c r="E3006" s="1"/>
      <c r="G3006" s="1"/>
    </row>
    <row r="3007" spans="5:7" x14ac:dyDescent="0.3">
      <c r="E3007" s="1"/>
      <c r="G3007" s="1"/>
    </row>
    <row r="3008" spans="5:7" x14ac:dyDescent="0.3">
      <c r="E3008" s="1"/>
      <c r="G3008" s="1"/>
    </row>
    <row r="3009" spans="5:7" x14ac:dyDescent="0.3">
      <c r="E3009" s="1"/>
      <c r="G3009" s="1"/>
    </row>
    <row r="3010" spans="5:7" x14ac:dyDescent="0.3">
      <c r="E3010" s="1"/>
      <c r="G3010" s="1"/>
    </row>
    <row r="3011" spans="5:7" x14ac:dyDescent="0.3">
      <c r="E3011" s="1"/>
      <c r="G3011" s="1"/>
    </row>
    <row r="3012" spans="5:7" x14ac:dyDescent="0.3">
      <c r="E3012" s="1"/>
      <c r="G3012" s="1"/>
    </row>
    <row r="3013" spans="5:7" x14ac:dyDescent="0.3">
      <c r="E3013" s="1"/>
      <c r="G3013" s="1"/>
    </row>
    <row r="3014" spans="5:7" x14ac:dyDescent="0.3">
      <c r="E3014" s="1"/>
      <c r="G3014" s="1"/>
    </row>
    <row r="3015" spans="5:7" x14ac:dyDescent="0.3">
      <c r="E3015" s="1"/>
      <c r="G3015" s="1"/>
    </row>
    <row r="3016" spans="5:7" x14ac:dyDescent="0.3">
      <c r="E3016" s="1"/>
      <c r="G3016" s="1"/>
    </row>
    <row r="3017" spans="5:7" x14ac:dyDescent="0.3">
      <c r="E3017" s="1"/>
      <c r="G3017" s="1"/>
    </row>
    <row r="3018" spans="5:7" x14ac:dyDescent="0.3">
      <c r="E3018" s="1"/>
      <c r="G3018" s="1"/>
    </row>
    <row r="3019" spans="5:7" x14ac:dyDescent="0.3">
      <c r="E3019" s="1"/>
      <c r="G3019" s="1"/>
    </row>
    <row r="3020" spans="5:7" x14ac:dyDescent="0.3">
      <c r="E3020" s="1"/>
      <c r="G3020" s="1"/>
    </row>
    <row r="3021" spans="5:7" x14ac:dyDescent="0.3">
      <c r="E3021" s="1"/>
      <c r="G3021" s="1"/>
    </row>
    <row r="3022" spans="5:7" x14ac:dyDescent="0.3">
      <c r="E3022" s="1"/>
      <c r="G3022" s="1"/>
    </row>
    <row r="3023" spans="5:7" x14ac:dyDescent="0.3">
      <c r="E3023" s="1"/>
      <c r="G3023" s="1"/>
    </row>
    <row r="3024" spans="5:7" x14ac:dyDescent="0.3">
      <c r="E3024" s="1"/>
      <c r="G3024" s="1"/>
    </row>
    <row r="3025" spans="5:7" x14ac:dyDescent="0.3">
      <c r="E3025" s="1"/>
      <c r="G3025" s="1"/>
    </row>
    <row r="3026" spans="5:7" x14ac:dyDescent="0.3">
      <c r="E3026" s="1"/>
      <c r="G3026" s="1"/>
    </row>
    <row r="3027" spans="5:7" x14ac:dyDescent="0.3">
      <c r="E3027" s="1"/>
      <c r="G3027" s="1"/>
    </row>
    <row r="3028" spans="5:7" x14ac:dyDescent="0.3">
      <c r="E3028" s="1"/>
      <c r="G3028" s="1"/>
    </row>
    <row r="3029" spans="5:7" x14ac:dyDescent="0.3">
      <c r="E3029" s="1"/>
      <c r="G3029" s="1"/>
    </row>
    <row r="3030" spans="5:7" x14ac:dyDescent="0.3">
      <c r="E3030" s="1"/>
      <c r="G3030" s="1"/>
    </row>
    <row r="3031" spans="5:7" x14ac:dyDescent="0.3">
      <c r="E3031" s="1"/>
      <c r="G3031" s="1"/>
    </row>
    <row r="3032" spans="5:7" x14ac:dyDescent="0.3">
      <c r="E3032" s="1"/>
      <c r="G3032" s="1"/>
    </row>
    <row r="3033" spans="5:7" x14ac:dyDescent="0.3">
      <c r="E3033" s="1"/>
      <c r="G3033" s="1"/>
    </row>
    <row r="3034" spans="5:7" x14ac:dyDescent="0.3">
      <c r="E3034" s="1"/>
      <c r="G3034" s="1"/>
    </row>
    <row r="3035" spans="5:7" x14ac:dyDescent="0.3">
      <c r="E3035" s="1"/>
      <c r="G3035" s="1"/>
    </row>
    <row r="3036" spans="5:7" x14ac:dyDescent="0.3">
      <c r="E3036" s="1"/>
      <c r="G3036" s="1"/>
    </row>
    <row r="3037" spans="5:7" x14ac:dyDescent="0.3">
      <c r="E3037" s="1"/>
      <c r="G3037" s="1"/>
    </row>
    <row r="3038" spans="5:7" x14ac:dyDescent="0.3">
      <c r="E3038" s="1"/>
      <c r="G3038" s="1"/>
    </row>
    <row r="3039" spans="5:7" x14ac:dyDescent="0.3">
      <c r="E3039" s="1"/>
      <c r="G3039" s="1"/>
    </row>
    <row r="3040" spans="5:7" x14ac:dyDescent="0.3">
      <c r="E3040" s="1"/>
      <c r="G3040" s="1"/>
    </row>
    <row r="3041" spans="5:7" x14ac:dyDescent="0.3">
      <c r="E3041" s="1"/>
      <c r="G3041" s="1"/>
    </row>
    <row r="3042" spans="5:7" x14ac:dyDescent="0.3">
      <c r="E3042" s="1"/>
      <c r="G3042" s="1"/>
    </row>
    <row r="3043" spans="5:7" x14ac:dyDescent="0.3">
      <c r="E3043" s="1"/>
      <c r="G3043" s="1"/>
    </row>
    <row r="3044" spans="5:7" x14ac:dyDescent="0.3">
      <c r="E3044" s="1"/>
      <c r="G3044" s="1"/>
    </row>
    <row r="3045" spans="5:7" x14ac:dyDescent="0.3">
      <c r="E3045" s="1"/>
      <c r="G3045" s="1"/>
    </row>
    <row r="3046" spans="5:7" x14ac:dyDescent="0.3">
      <c r="E3046" s="1"/>
      <c r="G3046" s="1"/>
    </row>
    <row r="3047" spans="5:7" x14ac:dyDescent="0.3">
      <c r="E3047" s="1"/>
      <c r="G3047" s="1"/>
    </row>
    <row r="3048" spans="5:7" x14ac:dyDescent="0.3">
      <c r="E3048" s="1"/>
      <c r="G3048" s="1"/>
    </row>
    <row r="3049" spans="5:7" x14ac:dyDescent="0.3">
      <c r="E3049" s="1"/>
      <c r="G3049" s="1"/>
    </row>
    <row r="3050" spans="5:7" x14ac:dyDescent="0.3">
      <c r="E3050" s="1"/>
      <c r="G3050" s="1"/>
    </row>
    <row r="3051" spans="5:7" x14ac:dyDescent="0.3">
      <c r="E3051" s="1"/>
      <c r="G3051" s="1"/>
    </row>
    <row r="3052" spans="5:7" x14ac:dyDescent="0.3">
      <c r="E3052" s="1"/>
      <c r="G3052" s="1"/>
    </row>
    <row r="3053" spans="5:7" x14ac:dyDescent="0.3">
      <c r="E3053" s="1"/>
      <c r="G3053" s="1"/>
    </row>
    <row r="3054" spans="5:7" x14ac:dyDescent="0.3">
      <c r="E3054" s="1"/>
      <c r="G3054" s="1"/>
    </row>
    <row r="3055" spans="5:7" x14ac:dyDescent="0.3">
      <c r="E3055" s="1"/>
      <c r="G3055" s="1"/>
    </row>
    <row r="3056" spans="5:7" x14ac:dyDescent="0.3">
      <c r="E3056" s="1"/>
      <c r="G3056" s="1"/>
    </row>
    <row r="3057" spans="5:7" x14ac:dyDescent="0.3">
      <c r="E3057" s="1"/>
      <c r="G3057" s="1"/>
    </row>
    <row r="3058" spans="5:7" x14ac:dyDescent="0.3">
      <c r="E3058" s="1"/>
      <c r="G3058" s="1"/>
    </row>
    <row r="3059" spans="5:7" x14ac:dyDescent="0.3">
      <c r="E3059" s="1"/>
      <c r="G3059" s="1"/>
    </row>
    <row r="3060" spans="5:7" x14ac:dyDescent="0.3">
      <c r="E3060" s="1"/>
      <c r="G3060" s="1"/>
    </row>
    <row r="3061" spans="5:7" x14ac:dyDescent="0.3">
      <c r="E3061" s="1"/>
      <c r="G3061" s="1"/>
    </row>
    <row r="3062" spans="5:7" x14ac:dyDescent="0.3">
      <c r="E3062" s="1"/>
      <c r="G3062" s="1"/>
    </row>
    <row r="3063" spans="5:7" x14ac:dyDescent="0.3">
      <c r="E3063" s="1"/>
      <c r="G3063" s="1"/>
    </row>
    <row r="3064" spans="5:7" x14ac:dyDescent="0.3">
      <c r="E3064" s="1"/>
      <c r="G3064" s="1"/>
    </row>
    <row r="3065" spans="5:7" x14ac:dyDescent="0.3">
      <c r="E3065" s="1"/>
      <c r="G3065" s="1"/>
    </row>
    <row r="3066" spans="5:7" x14ac:dyDescent="0.3">
      <c r="E3066" s="1"/>
      <c r="G3066" s="1"/>
    </row>
    <row r="3067" spans="5:7" x14ac:dyDescent="0.3">
      <c r="E3067" s="1"/>
      <c r="G3067" s="1"/>
    </row>
    <row r="3068" spans="5:7" x14ac:dyDescent="0.3">
      <c r="E3068" s="1"/>
      <c r="G3068" s="1"/>
    </row>
    <row r="3069" spans="5:7" x14ac:dyDescent="0.3">
      <c r="E3069" s="1"/>
      <c r="G3069" s="1"/>
    </row>
    <row r="3070" spans="5:7" x14ac:dyDescent="0.3">
      <c r="E3070" s="1"/>
      <c r="G3070" s="1"/>
    </row>
    <row r="3071" spans="5:7" x14ac:dyDescent="0.3">
      <c r="E3071" s="1"/>
      <c r="G3071" s="1"/>
    </row>
    <row r="3072" spans="5:7" x14ac:dyDescent="0.3">
      <c r="E3072" s="1"/>
      <c r="G3072" s="1"/>
    </row>
    <row r="3073" spans="5:7" x14ac:dyDescent="0.3">
      <c r="E3073" s="1"/>
      <c r="G3073" s="1"/>
    </row>
    <row r="3074" spans="5:7" x14ac:dyDescent="0.3">
      <c r="E3074" s="1"/>
      <c r="G3074" s="1"/>
    </row>
    <row r="3075" spans="5:7" x14ac:dyDescent="0.3">
      <c r="E3075" s="1"/>
      <c r="G3075" s="1"/>
    </row>
    <row r="3076" spans="5:7" x14ac:dyDescent="0.3">
      <c r="E3076" s="1"/>
      <c r="G3076" s="1"/>
    </row>
    <row r="3077" spans="5:7" x14ac:dyDescent="0.3">
      <c r="E3077" s="1"/>
      <c r="G3077" s="1"/>
    </row>
    <row r="3078" spans="5:7" x14ac:dyDescent="0.3">
      <c r="E3078" s="1"/>
      <c r="G3078" s="1"/>
    </row>
    <row r="3079" spans="5:7" x14ac:dyDescent="0.3">
      <c r="E3079" s="1"/>
      <c r="G3079" s="1"/>
    </row>
    <row r="3080" spans="5:7" x14ac:dyDescent="0.3">
      <c r="E3080" s="1"/>
      <c r="G3080" s="1"/>
    </row>
    <row r="3081" spans="5:7" x14ac:dyDescent="0.3">
      <c r="E3081" s="1"/>
      <c r="G3081" s="1"/>
    </row>
    <row r="3082" spans="5:7" x14ac:dyDescent="0.3">
      <c r="E3082" s="1"/>
      <c r="G3082" s="1"/>
    </row>
    <row r="3083" spans="5:7" x14ac:dyDescent="0.3">
      <c r="E3083" s="1"/>
      <c r="G3083" s="1"/>
    </row>
    <row r="3084" spans="5:7" x14ac:dyDescent="0.3">
      <c r="E3084" s="1"/>
      <c r="G3084" s="1"/>
    </row>
    <row r="3085" spans="5:7" x14ac:dyDescent="0.3">
      <c r="E3085" s="1"/>
      <c r="G3085" s="1"/>
    </row>
    <row r="3086" spans="5:7" x14ac:dyDescent="0.3">
      <c r="E3086" s="1"/>
      <c r="G3086" s="1"/>
    </row>
    <row r="3087" spans="5:7" x14ac:dyDescent="0.3">
      <c r="E3087" s="1"/>
      <c r="G3087" s="1"/>
    </row>
    <row r="3088" spans="5:7" x14ac:dyDescent="0.3">
      <c r="E3088" s="1"/>
      <c r="G3088" s="1"/>
    </row>
    <row r="3089" spans="5:7" x14ac:dyDescent="0.3">
      <c r="E3089" s="1"/>
      <c r="G3089" s="1"/>
    </row>
    <row r="3090" spans="5:7" x14ac:dyDescent="0.3">
      <c r="E3090" s="1"/>
      <c r="G3090" s="1"/>
    </row>
    <row r="3091" spans="5:7" x14ac:dyDescent="0.3">
      <c r="E3091" s="1"/>
      <c r="G3091" s="1"/>
    </row>
    <row r="3092" spans="5:7" x14ac:dyDescent="0.3">
      <c r="E3092" s="1"/>
      <c r="G3092" s="1"/>
    </row>
    <row r="3093" spans="5:7" x14ac:dyDescent="0.3">
      <c r="E3093" s="1"/>
      <c r="G3093" s="1"/>
    </row>
    <row r="3094" spans="5:7" x14ac:dyDescent="0.3">
      <c r="E3094" s="1"/>
      <c r="G3094" s="1"/>
    </row>
    <row r="3095" spans="5:7" x14ac:dyDescent="0.3">
      <c r="E3095" s="1"/>
      <c r="G3095" s="1"/>
    </row>
    <row r="3096" spans="5:7" x14ac:dyDescent="0.3">
      <c r="E3096" s="1"/>
      <c r="G3096" s="1"/>
    </row>
    <row r="3097" spans="5:7" x14ac:dyDescent="0.3">
      <c r="E3097" s="1"/>
      <c r="G3097" s="1"/>
    </row>
    <row r="3098" spans="5:7" x14ac:dyDescent="0.3">
      <c r="E3098" s="1"/>
      <c r="G3098" s="1"/>
    </row>
    <row r="3099" spans="5:7" x14ac:dyDescent="0.3">
      <c r="E3099" s="1"/>
      <c r="G3099" s="1"/>
    </row>
    <row r="3100" spans="5:7" x14ac:dyDescent="0.3">
      <c r="E3100" s="1"/>
      <c r="G3100" s="1"/>
    </row>
    <row r="3101" spans="5:7" x14ac:dyDescent="0.3">
      <c r="E3101" s="1"/>
      <c r="G3101" s="1"/>
    </row>
    <row r="3102" spans="5:7" x14ac:dyDescent="0.3">
      <c r="E3102" s="1"/>
      <c r="G3102" s="1"/>
    </row>
    <row r="3103" spans="5:7" x14ac:dyDescent="0.3">
      <c r="E3103" s="1"/>
      <c r="G3103" s="1"/>
    </row>
    <row r="3104" spans="5:7" x14ac:dyDescent="0.3">
      <c r="E3104" s="1"/>
      <c r="G3104" s="1"/>
    </row>
    <row r="3105" spans="5:7" x14ac:dyDescent="0.3">
      <c r="E3105" s="1"/>
      <c r="G3105" s="1"/>
    </row>
    <row r="3106" spans="5:7" x14ac:dyDescent="0.3">
      <c r="E3106" s="1"/>
      <c r="G3106" s="1"/>
    </row>
    <row r="3107" spans="5:7" x14ac:dyDescent="0.3">
      <c r="E3107" s="1"/>
      <c r="G3107" s="1"/>
    </row>
    <row r="3108" spans="5:7" x14ac:dyDescent="0.3">
      <c r="E3108" s="1"/>
      <c r="G3108" s="1"/>
    </row>
    <row r="3109" spans="5:7" x14ac:dyDescent="0.3">
      <c r="E3109" s="1"/>
      <c r="G3109" s="1"/>
    </row>
    <row r="3110" spans="5:7" x14ac:dyDescent="0.3">
      <c r="E3110" s="1"/>
      <c r="G3110" s="1"/>
    </row>
    <row r="3111" spans="5:7" x14ac:dyDescent="0.3">
      <c r="E3111" s="1"/>
      <c r="G3111" s="1"/>
    </row>
    <row r="3112" spans="5:7" x14ac:dyDescent="0.3">
      <c r="E3112" s="1"/>
      <c r="G3112" s="1"/>
    </row>
    <row r="3113" spans="5:7" x14ac:dyDescent="0.3">
      <c r="E3113" s="1"/>
      <c r="G3113" s="1"/>
    </row>
    <row r="3114" spans="5:7" x14ac:dyDescent="0.3">
      <c r="E3114" s="1"/>
      <c r="G3114" s="1"/>
    </row>
    <row r="3115" spans="5:7" x14ac:dyDescent="0.3">
      <c r="E3115" s="1"/>
      <c r="G3115" s="1"/>
    </row>
    <row r="3116" spans="5:7" x14ac:dyDescent="0.3">
      <c r="E3116" s="1"/>
      <c r="G3116" s="1"/>
    </row>
    <row r="3117" spans="5:7" x14ac:dyDescent="0.3">
      <c r="E3117" s="1"/>
      <c r="G3117" s="1"/>
    </row>
    <row r="3118" spans="5:7" x14ac:dyDescent="0.3">
      <c r="E3118" s="1"/>
      <c r="G3118" s="1"/>
    </row>
    <row r="3119" spans="5:7" x14ac:dyDescent="0.3">
      <c r="E3119" s="1"/>
      <c r="G3119" s="1"/>
    </row>
    <row r="3120" spans="5:7" x14ac:dyDescent="0.3">
      <c r="E3120" s="1"/>
      <c r="G3120" s="1"/>
    </row>
    <row r="3121" spans="5:7" x14ac:dyDescent="0.3">
      <c r="E3121" s="1"/>
      <c r="G3121" s="1"/>
    </row>
    <row r="3122" spans="5:7" x14ac:dyDescent="0.3">
      <c r="E3122" s="1"/>
      <c r="G3122" s="1"/>
    </row>
    <row r="3123" spans="5:7" x14ac:dyDescent="0.3">
      <c r="E3123" s="1"/>
      <c r="G3123" s="1"/>
    </row>
    <row r="3124" spans="5:7" x14ac:dyDescent="0.3">
      <c r="E3124" s="1"/>
      <c r="G3124" s="1"/>
    </row>
    <row r="3125" spans="5:7" x14ac:dyDescent="0.3">
      <c r="E3125" s="1"/>
      <c r="G3125" s="1"/>
    </row>
    <row r="3126" spans="5:7" x14ac:dyDescent="0.3">
      <c r="E3126" s="1"/>
      <c r="G3126" s="1"/>
    </row>
    <row r="3127" spans="5:7" x14ac:dyDescent="0.3">
      <c r="E3127" s="1"/>
      <c r="G3127" s="1"/>
    </row>
    <row r="3128" spans="5:7" x14ac:dyDescent="0.3">
      <c r="E3128" s="1"/>
      <c r="G3128" s="1"/>
    </row>
    <row r="3129" spans="5:7" x14ac:dyDescent="0.3">
      <c r="E3129" s="1"/>
      <c r="G3129" s="1"/>
    </row>
    <row r="3130" spans="5:7" x14ac:dyDescent="0.3">
      <c r="E3130" s="1"/>
      <c r="G3130" s="1"/>
    </row>
    <row r="3131" spans="5:7" x14ac:dyDescent="0.3">
      <c r="E3131" s="1"/>
      <c r="G3131" s="1"/>
    </row>
    <row r="3132" spans="5:7" x14ac:dyDescent="0.3">
      <c r="E3132" s="1"/>
      <c r="G3132" s="1"/>
    </row>
    <row r="3133" spans="5:7" x14ac:dyDescent="0.3">
      <c r="E3133" s="1"/>
      <c r="G3133" s="1"/>
    </row>
    <row r="3134" spans="5:7" x14ac:dyDescent="0.3">
      <c r="E3134" s="1"/>
      <c r="G3134" s="1"/>
    </row>
    <row r="3135" spans="5:7" x14ac:dyDescent="0.3">
      <c r="E3135" s="1"/>
      <c r="G3135" s="1"/>
    </row>
    <row r="3136" spans="5:7" x14ac:dyDescent="0.3">
      <c r="E3136" s="1"/>
      <c r="G3136" s="1"/>
    </row>
    <row r="3137" spans="5:7" x14ac:dyDescent="0.3">
      <c r="E3137" s="1"/>
      <c r="G3137" s="1"/>
    </row>
    <row r="3138" spans="5:7" x14ac:dyDescent="0.3">
      <c r="E3138" s="1"/>
      <c r="G3138" s="1"/>
    </row>
    <row r="3139" spans="5:7" x14ac:dyDescent="0.3">
      <c r="E3139" s="1"/>
      <c r="G3139" s="1"/>
    </row>
    <row r="3140" spans="5:7" x14ac:dyDescent="0.3">
      <c r="E3140" s="1"/>
      <c r="G3140" s="1"/>
    </row>
    <row r="3141" spans="5:7" x14ac:dyDescent="0.3">
      <c r="E3141" s="1"/>
      <c r="G3141" s="1"/>
    </row>
    <row r="3142" spans="5:7" x14ac:dyDescent="0.3">
      <c r="E3142" s="1"/>
      <c r="G3142" s="1"/>
    </row>
    <row r="3143" spans="5:7" x14ac:dyDescent="0.3">
      <c r="E3143" s="1"/>
      <c r="G3143" s="1"/>
    </row>
    <row r="3144" spans="5:7" x14ac:dyDescent="0.3">
      <c r="E3144" s="1"/>
      <c r="G3144" s="1"/>
    </row>
    <row r="3145" spans="5:7" x14ac:dyDescent="0.3">
      <c r="E3145" s="1"/>
      <c r="G3145" s="1"/>
    </row>
    <row r="3146" spans="5:7" x14ac:dyDescent="0.3">
      <c r="E3146" s="1"/>
      <c r="G3146" s="1"/>
    </row>
    <row r="3147" spans="5:7" x14ac:dyDescent="0.3">
      <c r="E3147" s="1"/>
      <c r="G3147" s="1"/>
    </row>
    <row r="3148" spans="5:7" x14ac:dyDescent="0.3">
      <c r="E3148" s="1"/>
      <c r="G3148" s="1"/>
    </row>
    <row r="3149" spans="5:7" x14ac:dyDescent="0.3">
      <c r="E3149" s="1"/>
      <c r="G3149" s="1"/>
    </row>
    <row r="3150" spans="5:7" x14ac:dyDescent="0.3">
      <c r="E3150" s="1"/>
      <c r="G3150" s="1"/>
    </row>
    <row r="3151" spans="5:7" x14ac:dyDescent="0.3">
      <c r="E3151" s="1"/>
      <c r="G3151" s="1"/>
    </row>
    <row r="3152" spans="5:7" x14ac:dyDescent="0.3">
      <c r="E3152" s="1"/>
      <c r="G3152" s="1"/>
    </row>
    <row r="3153" spans="5:7" x14ac:dyDescent="0.3">
      <c r="E3153" s="1"/>
      <c r="G3153" s="1"/>
    </row>
    <row r="3154" spans="5:7" x14ac:dyDescent="0.3">
      <c r="E3154" s="1"/>
      <c r="G3154" s="1"/>
    </row>
    <row r="3155" spans="5:7" x14ac:dyDescent="0.3">
      <c r="E3155" s="1"/>
      <c r="G3155" s="1"/>
    </row>
    <row r="3156" spans="5:7" x14ac:dyDescent="0.3">
      <c r="E3156" s="1"/>
      <c r="G3156" s="1"/>
    </row>
    <row r="3157" spans="5:7" x14ac:dyDescent="0.3">
      <c r="E3157" s="1"/>
      <c r="G3157" s="1"/>
    </row>
    <row r="3158" spans="5:7" x14ac:dyDescent="0.3">
      <c r="E3158" s="1"/>
      <c r="G3158" s="1"/>
    </row>
    <row r="3159" spans="5:7" x14ac:dyDescent="0.3">
      <c r="E3159" s="1"/>
      <c r="G3159" s="1"/>
    </row>
    <row r="3160" spans="5:7" x14ac:dyDescent="0.3">
      <c r="E3160" s="1"/>
      <c r="G3160" s="1"/>
    </row>
    <row r="3161" spans="5:7" x14ac:dyDescent="0.3">
      <c r="E3161" s="1"/>
      <c r="G3161" s="1"/>
    </row>
    <row r="3162" spans="5:7" x14ac:dyDescent="0.3">
      <c r="E3162" s="1"/>
      <c r="G3162" s="1"/>
    </row>
    <row r="3163" spans="5:7" x14ac:dyDescent="0.3">
      <c r="E3163" s="1"/>
      <c r="G3163" s="1"/>
    </row>
    <row r="3164" spans="5:7" x14ac:dyDescent="0.3">
      <c r="E3164" s="1"/>
      <c r="G3164" s="1"/>
    </row>
    <row r="3165" spans="5:7" x14ac:dyDescent="0.3">
      <c r="E3165" s="1"/>
      <c r="G3165" s="1"/>
    </row>
    <row r="3166" spans="5:7" x14ac:dyDescent="0.3">
      <c r="E3166" s="1"/>
      <c r="G3166" s="1"/>
    </row>
    <row r="3167" spans="5:7" x14ac:dyDescent="0.3">
      <c r="E3167" s="1"/>
      <c r="G3167" s="1"/>
    </row>
    <row r="3168" spans="5:7" x14ac:dyDescent="0.3">
      <c r="E3168" s="1"/>
      <c r="G3168" s="1"/>
    </row>
    <row r="3169" spans="5:7" x14ac:dyDescent="0.3">
      <c r="E3169" s="1"/>
      <c r="G3169" s="1"/>
    </row>
    <row r="3170" spans="5:7" x14ac:dyDescent="0.3">
      <c r="E3170" s="1"/>
      <c r="G3170" s="1"/>
    </row>
    <row r="3171" spans="5:7" x14ac:dyDescent="0.3">
      <c r="E3171" s="1"/>
      <c r="G3171" s="1"/>
    </row>
    <row r="3172" spans="5:7" x14ac:dyDescent="0.3">
      <c r="E3172" s="1"/>
      <c r="G3172" s="1"/>
    </row>
    <row r="3173" spans="5:7" x14ac:dyDescent="0.3">
      <c r="E3173" s="1"/>
      <c r="G3173" s="1"/>
    </row>
    <row r="3174" spans="5:7" x14ac:dyDescent="0.3">
      <c r="E3174" s="1"/>
      <c r="G3174" s="1"/>
    </row>
    <row r="3175" spans="5:7" x14ac:dyDescent="0.3">
      <c r="E3175" s="1"/>
      <c r="G3175" s="1"/>
    </row>
    <row r="3176" spans="5:7" x14ac:dyDescent="0.3">
      <c r="E3176" s="1"/>
      <c r="G3176" s="1"/>
    </row>
    <row r="3177" spans="5:7" x14ac:dyDescent="0.3">
      <c r="E3177" s="1"/>
      <c r="G3177" s="1"/>
    </row>
    <row r="3178" spans="5:7" x14ac:dyDescent="0.3">
      <c r="E3178" s="1"/>
      <c r="G3178" s="1"/>
    </row>
    <row r="3179" spans="5:7" x14ac:dyDescent="0.3">
      <c r="E3179" s="1"/>
      <c r="G3179" s="1"/>
    </row>
    <row r="3180" spans="5:7" x14ac:dyDescent="0.3">
      <c r="E3180" s="1"/>
      <c r="G3180" s="1"/>
    </row>
    <row r="3181" spans="5:7" x14ac:dyDescent="0.3">
      <c r="E3181" s="1"/>
      <c r="G3181" s="1"/>
    </row>
    <row r="3182" spans="5:7" x14ac:dyDescent="0.3">
      <c r="E3182" s="1"/>
      <c r="G3182" s="1"/>
    </row>
    <row r="3183" spans="5:7" x14ac:dyDescent="0.3">
      <c r="E3183" s="1"/>
      <c r="G3183" s="1"/>
    </row>
    <row r="3184" spans="5:7" x14ac:dyDescent="0.3">
      <c r="E3184" s="1"/>
      <c r="G3184" s="1"/>
    </row>
    <row r="3185" spans="5:7" x14ac:dyDescent="0.3">
      <c r="E3185" s="1"/>
      <c r="G3185" s="1"/>
    </row>
    <row r="3186" spans="5:7" x14ac:dyDescent="0.3">
      <c r="E3186" s="1"/>
      <c r="G3186" s="1"/>
    </row>
    <row r="3187" spans="5:7" x14ac:dyDescent="0.3">
      <c r="E3187" s="1"/>
      <c r="G3187" s="1"/>
    </row>
    <row r="3188" spans="5:7" x14ac:dyDescent="0.3">
      <c r="E3188" s="1"/>
      <c r="G3188" s="1"/>
    </row>
    <row r="3189" spans="5:7" x14ac:dyDescent="0.3">
      <c r="E3189" s="1"/>
      <c r="G3189" s="1"/>
    </row>
    <row r="3190" spans="5:7" x14ac:dyDescent="0.3">
      <c r="E3190" s="1"/>
      <c r="G3190" s="1"/>
    </row>
    <row r="3191" spans="5:7" x14ac:dyDescent="0.3">
      <c r="E3191" s="1"/>
      <c r="G3191" s="1"/>
    </row>
    <row r="3192" spans="5:7" x14ac:dyDescent="0.3">
      <c r="E3192" s="1"/>
      <c r="G3192" s="1"/>
    </row>
    <row r="3193" spans="5:7" x14ac:dyDescent="0.3">
      <c r="E3193" s="1"/>
      <c r="G3193" s="1"/>
    </row>
    <row r="3194" spans="5:7" x14ac:dyDescent="0.3">
      <c r="E3194" s="1"/>
      <c r="G3194" s="1"/>
    </row>
    <row r="3195" spans="5:7" x14ac:dyDescent="0.3">
      <c r="E3195" s="1"/>
      <c r="G3195" s="1"/>
    </row>
    <row r="3196" spans="5:7" x14ac:dyDescent="0.3">
      <c r="E3196" s="1"/>
      <c r="G3196" s="1"/>
    </row>
    <row r="3197" spans="5:7" x14ac:dyDescent="0.3">
      <c r="E3197" s="1"/>
      <c r="G3197" s="1"/>
    </row>
    <row r="3198" spans="5:7" x14ac:dyDescent="0.3">
      <c r="E3198" s="1"/>
      <c r="G3198" s="1"/>
    </row>
    <row r="3199" spans="5:7" x14ac:dyDescent="0.3">
      <c r="E3199" s="1"/>
      <c r="G3199" s="1"/>
    </row>
    <row r="3200" spans="5:7" x14ac:dyDescent="0.3">
      <c r="E3200" s="1"/>
      <c r="G3200" s="1"/>
    </row>
    <row r="3201" spans="5:7" x14ac:dyDescent="0.3">
      <c r="E3201" s="1"/>
      <c r="G3201" s="1"/>
    </row>
    <row r="3202" spans="5:7" x14ac:dyDescent="0.3">
      <c r="E3202" s="1"/>
      <c r="G3202" s="1"/>
    </row>
    <row r="3203" spans="5:7" x14ac:dyDescent="0.3">
      <c r="E3203" s="1"/>
      <c r="G3203" s="1"/>
    </row>
    <row r="3204" spans="5:7" x14ac:dyDescent="0.3">
      <c r="E3204" s="1"/>
      <c r="G3204" s="1"/>
    </row>
    <row r="3205" spans="5:7" x14ac:dyDescent="0.3">
      <c r="E3205" s="1"/>
      <c r="G3205" s="1"/>
    </row>
    <row r="3206" spans="5:7" x14ac:dyDescent="0.3">
      <c r="E3206" s="1"/>
      <c r="G3206" s="1"/>
    </row>
    <row r="3207" spans="5:7" x14ac:dyDescent="0.3">
      <c r="E3207" s="1"/>
      <c r="G3207" s="1"/>
    </row>
    <row r="3208" spans="5:7" x14ac:dyDescent="0.3">
      <c r="E3208" s="1"/>
      <c r="G3208" s="1"/>
    </row>
    <row r="3209" spans="5:7" x14ac:dyDescent="0.3">
      <c r="E3209" s="1"/>
      <c r="G3209" s="1"/>
    </row>
    <row r="3210" spans="5:7" x14ac:dyDescent="0.3">
      <c r="E3210" s="1"/>
      <c r="G3210" s="1"/>
    </row>
    <row r="3211" spans="5:7" x14ac:dyDescent="0.3">
      <c r="E3211" s="1"/>
      <c r="G3211" s="1"/>
    </row>
    <row r="3212" spans="5:7" x14ac:dyDescent="0.3">
      <c r="E3212" s="1"/>
      <c r="G3212" s="1"/>
    </row>
    <row r="3213" spans="5:7" x14ac:dyDescent="0.3">
      <c r="E3213" s="1"/>
      <c r="G3213" s="1"/>
    </row>
    <row r="3214" spans="5:7" x14ac:dyDescent="0.3">
      <c r="E3214" s="1"/>
      <c r="G3214" s="1"/>
    </row>
    <row r="3215" spans="5:7" x14ac:dyDescent="0.3">
      <c r="E3215" s="1"/>
      <c r="G3215" s="1"/>
    </row>
    <row r="3216" spans="5:7" x14ac:dyDescent="0.3">
      <c r="E3216" s="1"/>
      <c r="G3216" s="1"/>
    </row>
    <row r="3217" spans="5:7" x14ac:dyDescent="0.3">
      <c r="E3217" s="1"/>
      <c r="G3217" s="1"/>
    </row>
    <row r="3218" spans="5:7" x14ac:dyDescent="0.3">
      <c r="E3218" s="1"/>
      <c r="G3218" s="1"/>
    </row>
    <row r="3219" spans="5:7" x14ac:dyDescent="0.3">
      <c r="E3219" s="1"/>
      <c r="G3219" s="1"/>
    </row>
    <row r="3220" spans="5:7" x14ac:dyDescent="0.3">
      <c r="E3220" s="1"/>
      <c r="G3220" s="1"/>
    </row>
    <row r="3221" spans="5:7" x14ac:dyDescent="0.3">
      <c r="E3221" s="1"/>
      <c r="G3221" s="1"/>
    </row>
    <row r="3222" spans="5:7" x14ac:dyDescent="0.3">
      <c r="E3222" s="1"/>
      <c r="G3222" s="1"/>
    </row>
    <row r="3223" spans="5:7" x14ac:dyDescent="0.3">
      <c r="E3223" s="1"/>
      <c r="G3223" s="1"/>
    </row>
    <row r="3224" spans="5:7" x14ac:dyDescent="0.3">
      <c r="E3224" s="1"/>
      <c r="G3224" s="1"/>
    </row>
    <row r="3225" spans="5:7" x14ac:dyDescent="0.3">
      <c r="E3225" s="1"/>
      <c r="G3225" s="1"/>
    </row>
    <row r="3226" spans="5:7" x14ac:dyDescent="0.3">
      <c r="E3226" s="1"/>
      <c r="G3226" s="1"/>
    </row>
    <row r="3227" spans="5:7" x14ac:dyDescent="0.3">
      <c r="E3227" s="1"/>
      <c r="G3227" s="1"/>
    </row>
    <row r="3228" spans="5:7" x14ac:dyDescent="0.3">
      <c r="E3228" s="1"/>
      <c r="G3228" s="1"/>
    </row>
    <row r="3229" spans="5:7" x14ac:dyDescent="0.3">
      <c r="E3229" s="1"/>
      <c r="G3229" s="1"/>
    </row>
    <row r="3230" spans="5:7" x14ac:dyDescent="0.3">
      <c r="E3230" s="1"/>
      <c r="G3230" s="1"/>
    </row>
    <row r="3231" spans="5:7" x14ac:dyDescent="0.3">
      <c r="E3231" s="1"/>
      <c r="G3231" s="1"/>
    </row>
    <row r="3232" spans="5:7" x14ac:dyDescent="0.3">
      <c r="E3232" s="1"/>
      <c r="G3232" s="1"/>
    </row>
    <row r="3233" spans="5:7" x14ac:dyDescent="0.3">
      <c r="E3233" s="1"/>
      <c r="G3233" s="1"/>
    </row>
    <row r="3234" spans="5:7" x14ac:dyDescent="0.3">
      <c r="E3234" s="1"/>
      <c r="G3234" s="1"/>
    </row>
    <row r="3235" spans="5:7" x14ac:dyDescent="0.3">
      <c r="E3235" s="1"/>
      <c r="G3235" s="1"/>
    </row>
    <row r="3236" spans="5:7" x14ac:dyDescent="0.3">
      <c r="E3236" s="1"/>
      <c r="G3236" s="1"/>
    </row>
    <row r="3237" spans="5:7" x14ac:dyDescent="0.3">
      <c r="E3237" s="1"/>
      <c r="G3237" s="1"/>
    </row>
    <row r="3238" spans="5:7" x14ac:dyDescent="0.3">
      <c r="E3238" s="1"/>
      <c r="G3238" s="1"/>
    </row>
    <row r="3239" spans="5:7" x14ac:dyDescent="0.3">
      <c r="E3239" s="1"/>
      <c r="G3239" s="1"/>
    </row>
    <row r="3240" spans="5:7" x14ac:dyDescent="0.3">
      <c r="E3240" s="1"/>
      <c r="G3240" s="1"/>
    </row>
    <row r="3241" spans="5:7" x14ac:dyDescent="0.3">
      <c r="E3241" s="1"/>
      <c r="G3241" s="1"/>
    </row>
    <row r="3242" spans="5:7" x14ac:dyDescent="0.3">
      <c r="E3242" s="1"/>
      <c r="G3242" s="1"/>
    </row>
    <row r="3243" spans="5:7" x14ac:dyDescent="0.3">
      <c r="E3243" s="1"/>
      <c r="G3243" s="1"/>
    </row>
    <row r="3244" spans="5:7" x14ac:dyDescent="0.3">
      <c r="E3244" s="1"/>
      <c r="G3244" s="1"/>
    </row>
    <row r="3245" spans="5:7" x14ac:dyDescent="0.3">
      <c r="E3245" s="1"/>
      <c r="G3245" s="1"/>
    </row>
    <row r="3246" spans="5:7" x14ac:dyDescent="0.3">
      <c r="E3246" s="1"/>
      <c r="G3246" s="1"/>
    </row>
    <row r="3247" spans="5:7" x14ac:dyDescent="0.3">
      <c r="E3247" s="1"/>
      <c r="G3247" s="1"/>
    </row>
    <row r="3248" spans="5:7" x14ac:dyDescent="0.3">
      <c r="E3248" s="1"/>
      <c r="G3248" s="1"/>
    </row>
    <row r="3249" spans="5:7" x14ac:dyDescent="0.3">
      <c r="E3249" s="1"/>
      <c r="G3249" s="1"/>
    </row>
    <row r="3250" spans="5:7" x14ac:dyDescent="0.3">
      <c r="E3250" s="1"/>
      <c r="G3250" s="1"/>
    </row>
    <row r="3251" spans="5:7" x14ac:dyDescent="0.3">
      <c r="E3251" s="1"/>
      <c r="G3251" s="1"/>
    </row>
    <row r="3252" spans="5:7" x14ac:dyDescent="0.3">
      <c r="E3252" s="1"/>
      <c r="G3252" s="1"/>
    </row>
    <row r="3253" spans="5:7" x14ac:dyDescent="0.3">
      <c r="E3253" s="1"/>
      <c r="G3253" s="1"/>
    </row>
    <row r="3254" spans="5:7" x14ac:dyDescent="0.3">
      <c r="E3254" s="1"/>
      <c r="G3254" s="1"/>
    </row>
    <row r="3255" spans="5:7" x14ac:dyDescent="0.3">
      <c r="E3255" s="1"/>
      <c r="G3255" s="1"/>
    </row>
    <row r="3256" spans="5:7" x14ac:dyDescent="0.3">
      <c r="E3256" s="1"/>
      <c r="G3256" s="1"/>
    </row>
    <row r="3257" spans="5:7" x14ac:dyDescent="0.3">
      <c r="E3257" s="1"/>
      <c r="G3257" s="1"/>
    </row>
    <row r="3258" spans="5:7" x14ac:dyDescent="0.3">
      <c r="E3258" s="1"/>
      <c r="G3258" s="1"/>
    </row>
    <row r="3259" spans="5:7" x14ac:dyDescent="0.3">
      <c r="E3259" s="1"/>
      <c r="G3259" s="1"/>
    </row>
    <row r="3260" spans="5:7" x14ac:dyDescent="0.3">
      <c r="E3260" s="1"/>
      <c r="G3260" s="1"/>
    </row>
    <row r="3261" spans="5:7" x14ac:dyDescent="0.3">
      <c r="E3261" s="1"/>
      <c r="G3261" s="1"/>
    </row>
    <row r="3262" spans="5:7" x14ac:dyDescent="0.3">
      <c r="E3262" s="1"/>
      <c r="G3262" s="1"/>
    </row>
    <row r="3263" spans="5:7" x14ac:dyDescent="0.3">
      <c r="E3263" s="1"/>
      <c r="G3263" s="1"/>
    </row>
    <row r="3264" spans="5:7" x14ac:dyDescent="0.3">
      <c r="E3264" s="1"/>
      <c r="G3264" s="1"/>
    </row>
    <row r="3265" spans="5:7" x14ac:dyDescent="0.3">
      <c r="E3265" s="1"/>
      <c r="G3265" s="1"/>
    </row>
    <row r="3266" spans="5:7" x14ac:dyDescent="0.3">
      <c r="E3266" s="1"/>
      <c r="G3266" s="1"/>
    </row>
    <row r="3267" spans="5:7" x14ac:dyDescent="0.3">
      <c r="E3267" s="1"/>
      <c r="G3267" s="1"/>
    </row>
    <row r="3268" spans="5:7" x14ac:dyDescent="0.3">
      <c r="E3268" s="1"/>
      <c r="G3268" s="1"/>
    </row>
    <row r="3269" spans="5:7" x14ac:dyDescent="0.3">
      <c r="E3269" s="1"/>
      <c r="G3269" s="1"/>
    </row>
    <row r="3270" spans="5:7" x14ac:dyDescent="0.3">
      <c r="E3270" s="1"/>
      <c r="G3270" s="1"/>
    </row>
    <row r="3271" spans="5:7" x14ac:dyDescent="0.3">
      <c r="E3271" s="1"/>
      <c r="G3271" s="1"/>
    </row>
    <row r="3272" spans="5:7" x14ac:dyDescent="0.3">
      <c r="E3272" s="1"/>
      <c r="G3272" s="1"/>
    </row>
    <row r="3273" spans="5:7" x14ac:dyDescent="0.3">
      <c r="E3273" s="1"/>
      <c r="G3273" s="1"/>
    </row>
    <row r="3274" spans="5:7" x14ac:dyDescent="0.3">
      <c r="E3274" s="1"/>
      <c r="G3274" s="1"/>
    </row>
    <row r="3275" spans="5:7" x14ac:dyDescent="0.3">
      <c r="E3275" s="1"/>
      <c r="G3275" s="1"/>
    </row>
    <row r="3276" spans="5:7" x14ac:dyDescent="0.3">
      <c r="E3276" s="1"/>
      <c r="G3276" s="1"/>
    </row>
    <row r="3277" spans="5:7" x14ac:dyDescent="0.3">
      <c r="E3277" s="1"/>
      <c r="G3277" s="1"/>
    </row>
    <row r="3278" spans="5:7" x14ac:dyDescent="0.3">
      <c r="E3278" s="1"/>
      <c r="G3278" s="1"/>
    </row>
    <row r="3279" spans="5:7" x14ac:dyDescent="0.3">
      <c r="E3279" s="1"/>
      <c r="G3279" s="1"/>
    </row>
    <row r="3280" spans="5:7" x14ac:dyDescent="0.3">
      <c r="E3280" s="1"/>
      <c r="G3280" s="1"/>
    </row>
    <row r="3281" spans="5:7" x14ac:dyDescent="0.3">
      <c r="E3281" s="1"/>
      <c r="G3281" s="1"/>
    </row>
    <row r="3282" spans="5:7" x14ac:dyDescent="0.3">
      <c r="E3282" s="1"/>
      <c r="G3282" s="1"/>
    </row>
    <row r="3283" spans="5:7" x14ac:dyDescent="0.3">
      <c r="E3283" s="1"/>
      <c r="G3283" s="1"/>
    </row>
    <row r="3284" spans="5:7" x14ac:dyDescent="0.3">
      <c r="E3284" s="1"/>
      <c r="G3284" s="1"/>
    </row>
    <row r="3285" spans="5:7" x14ac:dyDescent="0.3">
      <c r="E3285" s="1"/>
      <c r="G3285" s="1"/>
    </row>
    <row r="3286" spans="5:7" x14ac:dyDescent="0.3">
      <c r="E3286" s="1"/>
      <c r="G3286" s="1"/>
    </row>
    <row r="3287" spans="5:7" x14ac:dyDescent="0.3">
      <c r="E3287" s="1"/>
      <c r="G3287" s="1"/>
    </row>
    <row r="3288" spans="5:7" x14ac:dyDescent="0.3">
      <c r="E3288" s="1"/>
      <c r="G3288" s="1"/>
    </row>
    <row r="3289" spans="5:7" x14ac:dyDescent="0.3">
      <c r="E3289" s="1"/>
      <c r="G3289" s="1"/>
    </row>
    <row r="3290" spans="5:7" x14ac:dyDescent="0.3">
      <c r="E3290" s="1"/>
      <c r="G3290" s="1"/>
    </row>
    <row r="3291" spans="5:7" x14ac:dyDescent="0.3">
      <c r="E3291" s="1"/>
      <c r="G3291" s="1"/>
    </row>
    <row r="3292" spans="5:7" x14ac:dyDescent="0.3">
      <c r="E3292" s="1"/>
      <c r="G3292" s="1"/>
    </row>
    <row r="3293" spans="5:7" x14ac:dyDescent="0.3">
      <c r="E3293" s="1"/>
      <c r="G3293" s="1"/>
    </row>
    <row r="3294" spans="5:7" x14ac:dyDescent="0.3">
      <c r="E3294" s="1"/>
      <c r="G3294" s="1"/>
    </row>
    <row r="3295" spans="5:7" x14ac:dyDescent="0.3">
      <c r="E3295" s="1"/>
      <c r="G3295" s="1"/>
    </row>
    <row r="3296" spans="5:7" x14ac:dyDescent="0.3">
      <c r="E3296" s="1"/>
      <c r="G3296" s="1"/>
    </row>
    <row r="3297" spans="5:7" x14ac:dyDescent="0.3">
      <c r="E3297" s="1"/>
      <c r="G3297" s="1"/>
    </row>
    <row r="3298" spans="5:7" x14ac:dyDescent="0.3">
      <c r="E3298" s="1"/>
      <c r="G3298" s="1"/>
    </row>
    <row r="3299" spans="5:7" x14ac:dyDescent="0.3">
      <c r="E3299" s="1"/>
      <c r="G3299" s="1"/>
    </row>
    <row r="3300" spans="5:7" x14ac:dyDescent="0.3">
      <c r="E3300" s="1"/>
      <c r="G3300" s="1"/>
    </row>
    <row r="3301" spans="5:7" x14ac:dyDescent="0.3">
      <c r="E3301" s="1"/>
      <c r="G3301" s="1"/>
    </row>
    <row r="3302" spans="5:7" x14ac:dyDescent="0.3">
      <c r="E3302" s="1"/>
      <c r="G3302" s="1"/>
    </row>
    <row r="3303" spans="5:7" x14ac:dyDescent="0.3">
      <c r="E3303" s="1"/>
      <c r="G3303" s="1"/>
    </row>
    <row r="3304" spans="5:7" x14ac:dyDescent="0.3">
      <c r="E3304" s="1"/>
      <c r="G3304" s="1"/>
    </row>
    <row r="3305" spans="5:7" x14ac:dyDescent="0.3">
      <c r="E3305" s="1"/>
      <c r="G3305" s="1"/>
    </row>
    <row r="3306" spans="5:7" x14ac:dyDescent="0.3">
      <c r="E3306" s="1"/>
      <c r="G3306" s="1"/>
    </row>
    <row r="3307" spans="5:7" x14ac:dyDescent="0.3">
      <c r="E3307" s="1"/>
      <c r="G3307" s="1"/>
    </row>
    <row r="3308" spans="5:7" x14ac:dyDescent="0.3">
      <c r="E3308" s="1"/>
      <c r="G3308" s="1"/>
    </row>
    <row r="3309" spans="5:7" x14ac:dyDescent="0.3">
      <c r="E3309" s="1"/>
      <c r="G3309" s="1"/>
    </row>
    <row r="3310" spans="5:7" x14ac:dyDescent="0.3">
      <c r="E3310" s="1"/>
      <c r="G3310" s="1"/>
    </row>
    <row r="3311" spans="5:7" x14ac:dyDescent="0.3">
      <c r="E3311" s="1"/>
      <c r="G3311" s="1"/>
    </row>
    <row r="3312" spans="5:7" x14ac:dyDescent="0.3">
      <c r="E3312" s="1"/>
      <c r="G3312" s="1"/>
    </row>
    <row r="3313" spans="5:7" x14ac:dyDescent="0.3">
      <c r="E3313" s="1"/>
      <c r="G3313" s="1"/>
    </row>
    <row r="3314" spans="5:7" x14ac:dyDescent="0.3">
      <c r="E3314" s="1"/>
      <c r="G3314" s="1"/>
    </row>
    <row r="3315" spans="5:7" x14ac:dyDescent="0.3">
      <c r="E3315" s="1"/>
      <c r="G3315" s="1"/>
    </row>
    <row r="3316" spans="5:7" x14ac:dyDescent="0.3">
      <c r="E3316" s="1"/>
      <c r="G3316" s="1"/>
    </row>
    <row r="3317" spans="5:7" x14ac:dyDescent="0.3">
      <c r="E3317" s="1"/>
      <c r="G3317" s="1"/>
    </row>
    <row r="3318" spans="5:7" x14ac:dyDescent="0.3">
      <c r="E3318" s="1"/>
      <c r="G3318" s="1"/>
    </row>
    <row r="3319" spans="5:7" x14ac:dyDescent="0.3">
      <c r="E3319" s="1"/>
      <c r="G3319" s="1"/>
    </row>
    <row r="3320" spans="5:7" x14ac:dyDescent="0.3">
      <c r="E3320" s="1"/>
      <c r="G3320" s="1"/>
    </row>
    <row r="3321" spans="5:7" x14ac:dyDescent="0.3">
      <c r="E3321" s="1"/>
      <c r="G3321" s="1"/>
    </row>
    <row r="3322" spans="5:7" x14ac:dyDescent="0.3">
      <c r="E3322" s="1"/>
      <c r="G3322" s="1"/>
    </row>
    <row r="3323" spans="5:7" x14ac:dyDescent="0.3">
      <c r="E3323" s="1"/>
      <c r="G3323" s="1"/>
    </row>
    <row r="3324" spans="5:7" x14ac:dyDescent="0.3">
      <c r="E3324" s="1"/>
      <c r="G3324" s="1"/>
    </row>
    <row r="3325" spans="5:7" x14ac:dyDescent="0.3">
      <c r="E3325" s="1"/>
      <c r="G3325" s="1"/>
    </row>
    <row r="3326" spans="5:7" x14ac:dyDescent="0.3">
      <c r="E3326" s="1"/>
      <c r="G3326" s="1"/>
    </row>
    <row r="3327" spans="5:7" x14ac:dyDescent="0.3">
      <c r="E3327" s="1"/>
      <c r="G3327" s="1"/>
    </row>
    <row r="3328" spans="5:7" x14ac:dyDescent="0.3">
      <c r="E3328" s="1"/>
      <c r="G3328" s="1"/>
    </row>
    <row r="3329" spans="5:7" x14ac:dyDescent="0.3">
      <c r="E3329" s="1"/>
      <c r="G3329" s="1"/>
    </row>
    <row r="3330" spans="5:7" x14ac:dyDescent="0.3">
      <c r="E3330" s="1"/>
      <c r="G3330" s="1"/>
    </row>
    <row r="3331" spans="5:7" x14ac:dyDescent="0.3">
      <c r="E3331" s="1"/>
      <c r="G3331" s="1"/>
    </row>
    <row r="3332" spans="5:7" x14ac:dyDescent="0.3">
      <c r="E3332" s="1"/>
      <c r="G3332" s="1"/>
    </row>
    <row r="3333" spans="5:7" x14ac:dyDescent="0.3">
      <c r="E3333" s="1"/>
      <c r="G3333" s="1"/>
    </row>
    <row r="3334" spans="5:7" x14ac:dyDescent="0.3">
      <c r="E3334" s="1"/>
      <c r="G3334" s="1"/>
    </row>
    <row r="3335" spans="5:7" x14ac:dyDescent="0.3">
      <c r="E3335" s="1"/>
      <c r="G3335" s="1"/>
    </row>
    <row r="3336" spans="5:7" x14ac:dyDescent="0.3">
      <c r="E3336" s="1"/>
      <c r="G3336" s="1"/>
    </row>
    <row r="3337" spans="5:7" x14ac:dyDescent="0.3">
      <c r="E3337" s="1"/>
      <c r="G3337" s="1"/>
    </row>
    <row r="3338" spans="5:7" x14ac:dyDescent="0.3">
      <c r="E3338" s="1"/>
      <c r="G3338" s="1"/>
    </row>
    <row r="3339" spans="5:7" x14ac:dyDescent="0.3">
      <c r="E3339" s="1"/>
      <c r="G3339" s="1"/>
    </row>
    <row r="3340" spans="5:7" x14ac:dyDescent="0.3">
      <c r="E3340" s="1"/>
      <c r="G3340" s="1"/>
    </row>
    <row r="3341" spans="5:7" x14ac:dyDescent="0.3">
      <c r="E3341" s="1"/>
      <c r="G3341" s="1"/>
    </row>
    <row r="3342" spans="5:7" x14ac:dyDescent="0.3">
      <c r="E3342" s="1"/>
      <c r="G3342" s="1"/>
    </row>
    <row r="3343" spans="5:7" x14ac:dyDescent="0.3">
      <c r="E3343" s="1"/>
      <c r="G3343" s="1"/>
    </row>
    <row r="3344" spans="5:7" x14ac:dyDescent="0.3">
      <c r="E3344" s="1"/>
      <c r="G3344" s="1"/>
    </row>
    <row r="3345" spans="5:7" x14ac:dyDescent="0.3">
      <c r="E3345" s="1"/>
      <c r="G3345" s="1"/>
    </row>
    <row r="3346" spans="5:7" x14ac:dyDescent="0.3">
      <c r="E3346" s="1"/>
      <c r="G3346" s="1"/>
    </row>
    <row r="3347" spans="5:7" x14ac:dyDescent="0.3">
      <c r="E3347" s="1"/>
      <c r="G3347" s="1"/>
    </row>
    <row r="3348" spans="5:7" x14ac:dyDescent="0.3">
      <c r="E3348" s="1"/>
      <c r="G3348" s="1"/>
    </row>
    <row r="3349" spans="5:7" x14ac:dyDescent="0.3">
      <c r="E3349" s="1"/>
      <c r="G3349" s="1"/>
    </row>
    <row r="3350" spans="5:7" x14ac:dyDescent="0.3">
      <c r="E3350" s="1"/>
      <c r="G3350" s="1"/>
    </row>
    <row r="3351" spans="5:7" x14ac:dyDescent="0.3">
      <c r="E3351" s="1"/>
      <c r="G3351" s="1"/>
    </row>
    <row r="3352" spans="5:7" x14ac:dyDescent="0.3">
      <c r="E3352" s="1"/>
      <c r="G3352" s="1"/>
    </row>
    <row r="3353" spans="5:7" x14ac:dyDescent="0.3">
      <c r="E3353" s="1"/>
      <c r="G3353" s="1"/>
    </row>
    <row r="3354" spans="5:7" x14ac:dyDescent="0.3">
      <c r="E3354" s="1"/>
      <c r="G3354" s="1"/>
    </row>
    <row r="3355" spans="5:7" x14ac:dyDescent="0.3">
      <c r="E3355" s="1"/>
      <c r="G3355" s="1"/>
    </row>
    <row r="3356" spans="5:7" x14ac:dyDescent="0.3">
      <c r="E3356" s="1"/>
      <c r="G3356" s="1"/>
    </row>
    <row r="3357" spans="5:7" x14ac:dyDescent="0.3">
      <c r="E3357" s="1"/>
      <c r="G3357" s="1"/>
    </row>
    <row r="3358" spans="5:7" x14ac:dyDescent="0.3">
      <c r="E3358" s="1"/>
      <c r="G3358" s="1"/>
    </row>
    <row r="3359" spans="5:7" x14ac:dyDescent="0.3">
      <c r="E3359" s="1"/>
      <c r="G3359" s="1"/>
    </row>
    <row r="3360" spans="5:7" x14ac:dyDescent="0.3">
      <c r="E3360" s="1"/>
      <c r="G3360" s="1"/>
    </row>
    <row r="3361" spans="5:7" x14ac:dyDescent="0.3">
      <c r="E3361" s="1"/>
      <c r="G3361" s="1"/>
    </row>
    <row r="3362" spans="5:7" x14ac:dyDescent="0.3">
      <c r="E3362" s="1"/>
      <c r="G3362" s="1"/>
    </row>
    <row r="3363" spans="5:7" x14ac:dyDescent="0.3">
      <c r="E3363" s="1"/>
      <c r="G3363" s="1"/>
    </row>
    <row r="3364" spans="5:7" x14ac:dyDescent="0.3">
      <c r="E3364" s="1"/>
      <c r="G3364" s="1"/>
    </row>
    <row r="3365" spans="5:7" x14ac:dyDescent="0.3">
      <c r="E3365" s="1"/>
      <c r="G3365" s="1"/>
    </row>
    <row r="3366" spans="5:7" x14ac:dyDescent="0.3">
      <c r="E3366" s="1"/>
      <c r="G3366" s="1"/>
    </row>
    <row r="3367" spans="5:7" x14ac:dyDescent="0.3">
      <c r="E3367" s="1"/>
      <c r="G3367" s="1"/>
    </row>
    <row r="3368" spans="5:7" x14ac:dyDescent="0.3">
      <c r="E3368" s="1"/>
      <c r="G3368" s="1"/>
    </row>
    <row r="3369" spans="5:7" x14ac:dyDescent="0.3">
      <c r="E3369" s="1"/>
      <c r="G3369" s="1"/>
    </row>
    <row r="3370" spans="5:7" x14ac:dyDescent="0.3">
      <c r="E3370" s="1"/>
      <c r="G3370" s="1"/>
    </row>
    <row r="3371" spans="5:7" x14ac:dyDescent="0.3">
      <c r="E3371" s="1"/>
      <c r="G3371" s="1"/>
    </row>
    <row r="3372" spans="5:7" x14ac:dyDescent="0.3">
      <c r="E3372" s="1"/>
      <c r="G3372" s="1"/>
    </row>
    <row r="3373" spans="5:7" x14ac:dyDescent="0.3">
      <c r="E3373" s="1"/>
      <c r="G3373" s="1"/>
    </row>
    <row r="3374" spans="5:7" x14ac:dyDescent="0.3">
      <c r="E3374" s="1"/>
      <c r="G3374" s="1"/>
    </row>
    <row r="3375" spans="5:7" x14ac:dyDescent="0.3">
      <c r="E3375" s="1"/>
      <c r="G3375" s="1"/>
    </row>
    <row r="3376" spans="5:7" x14ac:dyDescent="0.3">
      <c r="E3376" s="1"/>
      <c r="G3376" s="1"/>
    </row>
    <row r="3377" spans="5:7" x14ac:dyDescent="0.3">
      <c r="E3377" s="1"/>
      <c r="G3377" s="1"/>
    </row>
    <row r="3378" spans="5:7" x14ac:dyDescent="0.3">
      <c r="E3378" s="1"/>
      <c r="G3378" s="1"/>
    </row>
    <row r="3379" spans="5:7" x14ac:dyDescent="0.3">
      <c r="E3379" s="1"/>
      <c r="G3379" s="1"/>
    </row>
    <row r="3380" spans="5:7" x14ac:dyDescent="0.3">
      <c r="E3380" s="1"/>
      <c r="G3380" s="1"/>
    </row>
    <row r="3381" spans="5:7" x14ac:dyDescent="0.3">
      <c r="E3381" s="1"/>
      <c r="G3381" s="1"/>
    </row>
    <row r="3382" spans="5:7" x14ac:dyDescent="0.3">
      <c r="E3382" s="1"/>
      <c r="G3382" s="1"/>
    </row>
    <row r="3383" spans="5:7" x14ac:dyDescent="0.3">
      <c r="E3383" s="1"/>
      <c r="G3383" s="1"/>
    </row>
    <row r="3384" spans="5:7" x14ac:dyDescent="0.3">
      <c r="E3384" s="1"/>
      <c r="G3384" s="1"/>
    </row>
    <row r="3385" spans="5:7" x14ac:dyDescent="0.3">
      <c r="E3385" s="1"/>
      <c r="G3385" s="1"/>
    </row>
    <row r="3386" spans="5:7" x14ac:dyDescent="0.3">
      <c r="E3386" s="1"/>
      <c r="G3386" s="1"/>
    </row>
    <row r="3387" spans="5:7" x14ac:dyDescent="0.3">
      <c r="E3387" s="1"/>
      <c r="G3387" s="1"/>
    </row>
    <row r="3388" spans="5:7" x14ac:dyDescent="0.3">
      <c r="E3388" s="1"/>
      <c r="G3388" s="1"/>
    </row>
    <row r="3389" spans="5:7" x14ac:dyDescent="0.3">
      <c r="E3389" s="1"/>
      <c r="G3389" s="1"/>
    </row>
    <row r="3390" spans="5:7" x14ac:dyDescent="0.3">
      <c r="E3390" s="1"/>
      <c r="G3390" s="1"/>
    </row>
    <row r="3391" spans="5:7" x14ac:dyDescent="0.3">
      <c r="E3391" s="1"/>
      <c r="G3391" s="1"/>
    </row>
    <row r="3392" spans="5:7" x14ac:dyDescent="0.3">
      <c r="E3392" s="1"/>
      <c r="G3392" s="1"/>
    </row>
    <row r="3393" spans="5:7" x14ac:dyDescent="0.3">
      <c r="E3393" s="1"/>
      <c r="G3393" s="1"/>
    </row>
    <row r="3394" spans="5:7" x14ac:dyDescent="0.3">
      <c r="E3394" s="1"/>
      <c r="G3394" s="1"/>
    </row>
    <row r="3395" spans="5:7" x14ac:dyDescent="0.3">
      <c r="E3395" s="1"/>
      <c r="G3395" s="1"/>
    </row>
    <row r="3396" spans="5:7" x14ac:dyDescent="0.3">
      <c r="E3396" s="1"/>
      <c r="G3396" s="1"/>
    </row>
    <row r="3397" spans="5:7" x14ac:dyDescent="0.3">
      <c r="E3397" s="1"/>
      <c r="G3397" s="1"/>
    </row>
    <row r="3398" spans="5:7" x14ac:dyDescent="0.3">
      <c r="E3398" s="1"/>
      <c r="G3398" s="1"/>
    </row>
    <row r="3399" spans="5:7" x14ac:dyDescent="0.3">
      <c r="E3399" s="1"/>
      <c r="G3399" s="1"/>
    </row>
    <row r="3400" spans="5:7" x14ac:dyDescent="0.3">
      <c r="E3400" s="1"/>
      <c r="G3400" s="1"/>
    </row>
    <row r="3401" spans="5:7" x14ac:dyDescent="0.3">
      <c r="E3401" s="1"/>
      <c r="G3401" s="1"/>
    </row>
    <row r="3402" spans="5:7" x14ac:dyDescent="0.3">
      <c r="E3402" s="1"/>
      <c r="G3402" s="1"/>
    </row>
    <row r="3403" spans="5:7" x14ac:dyDescent="0.3">
      <c r="E3403" s="1"/>
      <c r="G3403" s="1"/>
    </row>
    <row r="3404" spans="5:7" x14ac:dyDescent="0.3">
      <c r="E3404" s="1"/>
      <c r="G3404" s="1"/>
    </row>
    <row r="3405" spans="5:7" x14ac:dyDescent="0.3">
      <c r="E3405" s="1"/>
      <c r="G3405" s="1"/>
    </row>
    <row r="3406" spans="5:7" x14ac:dyDescent="0.3">
      <c r="E3406" s="1"/>
      <c r="G3406" s="1"/>
    </row>
    <row r="3407" spans="5:7" x14ac:dyDescent="0.3">
      <c r="E3407" s="1"/>
      <c r="G3407" s="1"/>
    </row>
    <row r="3408" spans="5:7" x14ac:dyDescent="0.3">
      <c r="E3408" s="1"/>
      <c r="G3408" s="1"/>
    </row>
    <row r="3409" spans="5:7" x14ac:dyDescent="0.3">
      <c r="E3409" s="1"/>
      <c r="G3409" s="1"/>
    </row>
    <row r="3410" spans="5:7" x14ac:dyDescent="0.3">
      <c r="E3410" s="1"/>
      <c r="G3410" s="1"/>
    </row>
    <row r="3411" spans="5:7" x14ac:dyDescent="0.3">
      <c r="E3411" s="1"/>
      <c r="G3411" s="1"/>
    </row>
    <row r="3412" spans="5:7" x14ac:dyDescent="0.3">
      <c r="E3412" s="1"/>
      <c r="G3412" s="1"/>
    </row>
    <row r="3413" spans="5:7" x14ac:dyDescent="0.3">
      <c r="E3413" s="1"/>
      <c r="G3413" s="1"/>
    </row>
    <row r="3414" spans="5:7" x14ac:dyDescent="0.3">
      <c r="E3414" s="1"/>
      <c r="G3414" s="1"/>
    </row>
    <row r="3415" spans="5:7" x14ac:dyDescent="0.3">
      <c r="E3415" s="1"/>
      <c r="G3415" s="1"/>
    </row>
    <row r="3416" spans="5:7" x14ac:dyDescent="0.3">
      <c r="E3416" s="1"/>
      <c r="G3416" s="1"/>
    </row>
    <row r="3417" spans="5:7" x14ac:dyDescent="0.3">
      <c r="E3417" s="1"/>
      <c r="G3417" s="1"/>
    </row>
    <row r="3418" spans="5:7" x14ac:dyDescent="0.3">
      <c r="E3418" s="1"/>
      <c r="G3418" s="1"/>
    </row>
    <row r="3419" spans="5:7" x14ac:dyDescent="0.3">
      <c r="E3419" s="1"/>
      <c r="G3419" s="1"/>
    </row>
    <row r="3420" spans="5:7" x14ac:dyDescent="0.3">
      <c r="E3420" s="1"/>
      <c r="G3420" s="1"/>
    </row>
    <row r="3421" spans="5:7" x14ac:dyDescent="0.3">
      <c r="E3421" s="1"/>
      <c r="G3421" s="1"/>
    </row>
    <row r="3422" spans="5:7" x14ac:dyDescent="0.3">
      <c r="E3422" s="1"/>
      <c r="G3422" s="1"/>
    </row>
    <row r="3423" spans="5:7" x14ac:dyDescent="0.3">
      <c r="E3423" s="1"/>
      <c r="G3423" s="1"/>
    </row>
    <row r="3424" spans="5:7" x14ac:dyDescent="0.3">
      <c r="E3424" s="1"/>
      <c r="G3424" s="1"/>
    </row>
    <row r="3425" spans="5:7" x14ac:dyDescent="0.3">
      <c r="E3425" s="1"/>
      <c r="G3425" s="1"/>
    </row>
    <row r="3426" spans="5:7" x14ac:dyDescent="0.3">
      <c r="E3426" s="1"/>
      <c r="G3426" s="1"/>
    </row>
    <row r="3427" spans="5:7" x14ac:dyDescent="0.3">
      <c r="E3427" s="1"/>
      <c r="G3427" s="1"/>
    </row>
    <row r="3428" spans="5:7" x14ac:dyDescent="0.3">
      <c r="E3428" s="1"/>
      <c r="G3428" s="1"/>
    </row>
    <row r="3429" spans="5:7" x14ac:dyDescent="0.3">
      <c r="E3429" s="1"/>
      <c r="G3429" s="1"/>
    </row>
    <row r="3430" spans="5:7" x14ac:dyDescent="0.3">
      <c r="E3430" s="1"/>
      <c r="G3430" s="1"/>
    </row>
    <row r="3431" spans="5:7" x14ac:dyDescent="0.3">
      <c r="E3431" s="1"/>
      <c r="G3431" s="1"/>
    </row>
    <row r="3432" spans="5:7" x14ac:dyDescent="0.3">
      <c r="E3432" s="1"/>
      <c r="G3432" s="1"/>
    </row>
    <row r="3433" spans="5:7" x14ac:dyDescent="0.3">
      <c r="E3433" s="1"/>
      <c r="G3433" s="1"/>
    </row>
    <row r="3434" spans="5:7" x14ac:dyDescent="0.3">
      <c r="E3434" s="1"/>
      <c r="G3434" s="1"/>
    </row>
    <row r="3435" spans="5:7" x14ac:dyDescent="0.3">
      <c r="E3435" s="1"/>
      <c r="G3435" s="1"/>
    </row>
    <row r="3436" spans="5:7" x14ac:dyDescent="0.3">
      <c r="E3436" s="1"/>
      <c r="G3436" s="1"/>
    </row>
    <row r="3437" spans="5:7" x14ac:dyDescent="0.3">
      <c r="E3437" s="1"/>
      <c r="G3437" s="1"/>
    </row>
    <row r="3438" spans="5:7" x14ac:dyDescent="0.3">
      <c r="E3438" s="1"/>
      <c r="G3438" s="1"/>
    </row>
    <row r="3439" spans="5:7" x14ac:dyDescent="0.3">
      <c r="E3439" s="1"/>
      <c r="G3439" s="1"/>
    </row>
    <row r="3440" spans="5:7" x14ac:dyDescent="0.3">
      <c r="E3440" s="1"/>
      <c r="G3440" s="1"/>
    </row>
    <row r="3441" spans="5:7" x14ac:dyDescent="0.3">
      <c r="E3441" s="1"/>
      <c r="G3441" s="1"/>
    </row>
    <row r="3442" spans="5:7" x14ac:dyDescent="0.3">
      <c r="E3442" s="1"/>
      <c r="G3442" s="1"/>
    </row>
    <row r="3443" spans="5:7" x14ac:dyDescent="0.3">
      <c r="E3443" s="1"/>
      <c r="G3443" s="1"/>
    </row>
    <row r="3444" spans="5:7" x14ac:dyDescent="0.3">
      <c r="E3444" s="1"/>
      <c r="G3444" s="1"/>
    </row>
    <row r="3445" spans="5:7" x14ac:dyDescent="0.3">
      <c r="E3445" s="1"/>
      <c r="G3445" s="1"/>
    </row>
    <row r="3446" spans="5:7" x14ac:dyDescent="0.3">
      <c r="E3446" s="1"/>
      <c r="G3446" s="1"/>
    </row>
    <row r="3447" spans="5:7" x14ac:dyDescent="0.3">
      <c r="E3447" s="1"/>
      <c r="G3447" s="1"/>
    </row>
    <row r="3448" spans="5:7" x14ac:dyDescent="0.3">
      <c r="E3448" s="1"/>
      <c r="G3448" s="1"/>
    </row>
    <row r="3449" spans="5:7" x14ac:dyDescent="0.3">
      <c r="E3449" s="1"/>
      <c r="G3449" s="1"/>
    </row>
    <row r="3450" spans="5:7" x14ac:dyDescent="0.3">
      <c r="E3450" s="1"/>
      <c r="G3450" s="1"/>
    </row>
    <row r="3451" spans="5:7" x14ac:dyDescent="0.3">
      <c r="E3451" s="1"/>
      <c r="G3451" s="1"/>
    </row>
    <row r="3452" spans="5:7" x14ac:dyDescent="0.3">
      <c r="E3452" s="1"/>
      <c r="G3452" s="1"/>
    </row>
    <row r="3453" spans="5:7" x14ac:dyDescent="0.3">
      <c r="E3453" s="1"/>
      <c r="G3453" s="1"/>
    </row>
    <row r="3454" spans="5:7" x14ac:dyDescent="0.3">
      <c r="E3454" s="1"/>
      <c r="G3454" s="1"/>
    </row>
    <row r="3455" spans="5:7" x14ac:dyDescent="0.3">
      <c r="E3455" s="1"/>
      <c r="G3455" s="1"/>
    </row>
    <row r="3456" spans="5:7" x14ac:dyDescent="0.3">
      <c r="E3456" s="1"/>
      <c r="G3456" s="1"/>
    </row>
    <row r="3457" spans="5:7" x14ac:dyDescent="0.3">
      <c r="E3457" s="1"/>
      <c r="G3457" s="1"/>
    </row>
    <row r="3458" spans="5:7" x14ac:dyDescent="0.3">
      <c r="E3458" s="1"/>
      <c r="G3458" s="1"/>
    </row>
    <row r="3459" spans="5:7" x14ac:dyDescent="0.3">
      <c r="E3459" s="1"/>
      <c r="G3459" s="1"/>
    </row>
    <row r="3460" spans="5:7" x14ac:dyDescent="0.3">
      <c r="E3460" s="1"/>
      <c r="G3460" s="1"/>
    </row>
    <row r="3461" spans="5:7" x14ac:dyDescent="0.3">
      <c r="E3461" s="1"/>
      <c r="G3461" s="1"/>
    </row>
    <row r="3462" spans="5:7" x14ac:dyDescent="0.3">
      <c r="E3462" s="1"/>
      <c r="G3462" s="1"/>
    </row>
    <row r="3463" spans="5:7" x14ac:dyDescent="0.3">
      <c r="E3463" s="1"/>
      <c r="G3463" s="1"/>
    </row>
    <row r="3464" spans="5:7" x14ac:dyDescent="0.3">
      <c r="E3464" s="1"/>
      <c r="G3464" s="1"/>
    </row>
    <row r="3465" spans="5:7" x14ac:dyDescent="0.3">
      <c r="E3465" s="1"/>
      <c r="G3465" s="1"/>
    </row>
    <row r="3466" spans="5:7" x14ac:dyDescent="0.3">
      <c r="E3466" s="1"/>
      <c r="G3466" s="1"/>
    </row>
    <row r="3467" spans="5:7" x14ac:dyDescent="0.3">
      <c r="E3467" s="1"/>
      <c r="G3467" s="1"/>
    </row>
    <row r="3468" spans="5:7" x14ac:dyDescent="0.3">
      <c r="E3468" s="1"/>
      <c r="G3468" s="1"/>
    </row>
    <row r="3469" spans="5:7" x14ac:dyDescent="0.3">
      <c r="E3469" s="1"/>
      <c r="G3469" s="1"/>
    </row>
    <row r="3470" spans="5:7" x14ac:dyDescent="0.3">
      <c r="E3470" s="1"/>
      <c r="G3470" s="1"/>
    </row>
    <row r="3471" spans="5:7" x14ac:dyDescent="0.3">
      <c r="E3471" s="1"/>
      <c r="G3471" s="1"/>
    </row>
    <row r="3472" spans="5:7" x14ac:dyDescent="0.3">
      <c r="E3472" s="1"/>
      <c r="G3472" s="1"/>
    </row>
    <row r="3473" spans="5:7" x14ac:dyDescent="0.3">
      <c r="E3473" s="1"/>
      <c r="G3473" s="1"/>
    </row>
    <row r="3474" spans="5:7" x14ac:dyDescent="0.3">
      <c r="E3474" s="1"/>
      <c r="G3474" s="1"/>
    </row>
    <row r="3475" spans="5:7" x14ac:dyDescent="0.3">
      <c r="E3475" s="1"/>
      <c r="G3475" s="1"/>
    </row>
    <row r="3476" spans="5:7" x14ac:dyDescent="0.3">
      <c r="E3476" s="1"/>
      <c r="G3476" s="1"/>
    </row>
    <row r="3477" spans="5:7" x14ac:dyDescent="0.3">
      <c r="E3477" s="1"/>
      <c r="G3477" s="1"/>
    </row>
    <row r="3478" spans="5:7" x14ac:dyDescent="0.3">
      <c r="E3478" s="1"/>
      <c r="G3478" s="1"/>
    </row>
    <row r="3479" spans="5:7" x14ac:dyDescent="0.3">
      <c r="E3479" s="1"/>
      <c r="G3479" s="1"/>
    </row>
    <row r="3480" spans="5:7" x14ac:dyDescent="0.3">
      <c r="E3480" s="1"/>
      <c r="G3480" s="1"/>
    </row>
    <row r="3481" spans="5:7" x14ac:dyDescent="0.3">
      <c r="E3481" s="1"/>
      <c r="G3481" s="1"/>
    </row>
    <row r="3482" spans="5:7" x14ac:dyDescent="0.3">
      <c r="E3482" s="1"/>
      <c r="G3482" s="1"/>
    </row>
    <row r="3483" spans="5:7" x14ac:dyDescent="0.3">
      <c r="E3483" s="1"/>
      <c r="G3483" s="1"/>
    </row>
    <row r="3484" spans="5:7" x14ac:dyDescent="0.3">
      <c r="E3484" s="1"/>
      <c r="G3484" s="1"/>
    </row>
    <row r="3485" spans="5:7" x14ac:dyDescent="0.3">
      <c r="E3485" s="1"/>
      <c r="G3485" s="1"/>
    </row>
    <row r="3486" spans="5:7" x14ac:dyDescent="0.3">
      <c r="E3486" s="1"/>
      <c r="G3486" s="1"/>
    </row>
    <row r="3487" spans="5:7" x14ac:dyDescent="0.3">
      <c r="E3487" s="1"/>
      <c r="G3487" s="1"/>
    </row>
    <row r="3488" spans="5:7" x14ac:dyDescent="0.3">
      <c r="E3488" s="1"/>
      <c r="G3488" s="1"/>
    </row>
    <row r="3489" spans="5:7" x14ac:dyDescent="0.3">
      <c r="E3489" s="1"/>
      <c r="G3489" s="1"/>
    </row>
    <row r="3490" spans="5:7" x14ac:dyDescent="0.3">
      <c r="E3490" s="1"/>
      <c r="G3490" s="1"/>
    </row>
    <row r="3491" spans="5:7" x14ac:dyDescent="0.3">
      <c r="E3491" s="1"/>
      <c r="G3491" s="1"/>
    </row>
    <row r="3492" spans="5:7" x14ac:dyDescent="0.3">
      <c r="E3492" s="1"/>
      <c r="G3492" s="1"/>
    </row>
    <row r="3493" spans="5:7" x14ac:dyDescent="0.3">
      <c r="E3493" s="1"/>
      <c r="G3493" s="1"/>
    </row>
    <row r="3494" spans="5:7" x14ac:dyDescent="0.3">
      <c r="E3494" s="1"/>
      <c r="G3494" s="1"/>
    </row>
    <row r="3495" spans="5:7" x14ac:dyDescent="0.3">
      <c r="E3495" s="1"/>
      <c r="G3495" s="1"/>
    </row>
    <row r="3496" spans="5:7" x14ac:dyDescent="0.3">
      <c r="E3496" s="1"/>
      <c r="G3496" s="1"/>
    </row>
    <row r="3497" spans="5:7" x14ac:dyDescent="0.3">
      <c r="E3497" s="1"/>
      <c r="G3497" s="1"/>
    </row>
    <row r="3498" spans="5:7" x14ac:dyDescent="0.3">
      <c r="E3498" s="1"/>
      <c r="G3498" s="1"/>
    </row>
    <row r="3499" spans="5:7" x14ac:dyDescent="0.3">
      <c r="E3499" s="1"/>
      <c r="G3499" s="1"/>
    </row>
    <row r="3500" spans="5:7" x14ac:dyDescent="0.3">
      <c r="E3500" s="1"/>
      <c r="G3500" s="1"/>
    </row>
    <row r="3501" spans="5:7" x14ac:dyDescent="0.3">
      <c r="E3501" s="1"/>
      <c r="G3501" s="1"/>
    </row>
    <row r="3502" spans="5:7" x14ac:dyDescent="0.3">
      <c r="E3502" s="1"/>
      <c r="G3502" s="1"/>
    </row>
    <row r="3503" spans="5:7" x14ac:dyDescent="0.3">
      <c r="E3503" s="1"/>
      <c r="G3503" s="1"/>
    </row>
    <row r="3504" spans="5:7" x14ac:dyDescent="0.3">
      <c r="E3504" s="1"/>
      <c r="G3504" s="1"/>
    </row>
    <row r="3505" spans="5:7" x14ac:dyDescent="0.3">
      <c r="E3505" s="1"/>
      <c r="G3505" s="1"/>
    </row>
    <row r="3506" spans="5:7" x14ac:dyDescent="0.3">
      <c r="E3506" s="1"/>
      <c r="G3506" s="1"/>
    </row>
    <row r="3507" spans="5:7" x14ac:dyDescent="0.3">
      <c r="E3507" s="1"/>
      <c r="G3507" s="1"/>
    </row>
    <row r="3508" spans="5:7" x14ac:dyDescent="0.3">
      <c r="E3508" s="1"/>
      <c r="G3508" s="1"/>
    </row>
    <row r="3509" spans="5:7" x14ac:dyDescent="0.3">
      <c r="E3509" s="1"/>
      <c r="G3509" s="1"/>
    </row>
    <row r="3510" spans="5:7" x14ac:dyDescent="0.3">
      <c r="E3510" s="1"/>
      <c r="G3510" s="1"/>
    </row>
    <row r="3511" spans="5:7" x14ac:dyDescent="0.3">
      <c r="E3511" s="1"/>
      <c r="G3511" s="1"/>
    </row>
    <row r="3512" spans="5:7" x14ac:dyDescent="0.3">
      <c r="E3512" s="1"/>
      <c r="G3512" s="1"/>
    </row>
    <row r="3513" spans="5:7" x14ac:dyDescent="0.3">
      <c r="E3513" s="1"/>
      <c r="G3513" s="1"/>
    </row>
    <row r="3514" spans="5:7" x14ac:dyDescent="0.3">
      <c r="E3514" s="1"/>
      <c r="G3514" s="1"/>
    </row>
    <row r="3515" spans="5:7" x14ac:dyDescent="0.3">
      <c r="E3515" s="1"/>
      <c r="G3515" s="1"/>
    </row>
    <row r="3516" spans="5:7" x14ac:dyDescent="0.3">
      <c r="E3516" s="1"/>
      <c r="G3516" s="1"/>
    </row>
    <row r="3517" spans="5:7" x14ac:dyDescent="0.3">
      <c r="E3517" s="1"/>
      <c r="G3517" s="1"/>
    </row>
    <row r="3518" spans="5:7" x14ac:dyDescent="0.3">
      <c r="E3518" s="1"/>
      <c r="G3518" s="1"/>
    </row>
    <row r="3519" spans="5:7" x14ac:dyDescent="0.3">
      <c r="E3519" s="1"/>
      <c r="G3519" s="1"/>
    </row>
    <row r="3520" spans="5:7" x14ac:dyDescent="0.3">
      <c r="E3520" s="1"/>
      <c r="G3520" s="1"/>
    </row>
    <row r="3521" spans="5:7" x14ac:dyDescent="0.3">
      <c r="E3521" s="1"/>
      <c r="G3521" s="1"/>
    </row>
    <row r="3522" spans="5:7" x14ac:dyDescent="0.3">
      <c r="E3522" s="1"/>
      <c r="G3522" s="1"/>
    </row>
    <row r="3523" spans="5:7" x14ac:dyDescent="0.3">
      <c r="E3523" s="1"/>
      <c r="G3523" s="1"/>
    </row>
    <row r="3524" spans="5:7" x14ac:dyDescent="0.3">
      <c r="E3524" s="1"/>
      <c r="G3524" s="1"/>
    </row>
    <row r="3525" spans="5:7" x14ac:dyDescent="0.3">
      <c r="E3525" s="1"/>
      <c r="G3525" s="1"/>
    </row>
    <row r="3526" spans="5:7" x14ac:dyDescent="0.3">
      <c r="E3526" s="1"/>
      <c r="G3526" s="1"/>
    </row>
    <row r="3527" spans="5:7" x14ac:dyDescent="0.3">
      <c r="E3527" s="1"/>
      <c r="G3527" s="1"/>
    </row>
    <row r="3528" spans="5:7" x14ac:dyDescent="0.3">
      <c r="E3528" s="1"/>
      <c r="G3528" s="1"/>
    </row>
    <row r="3529" spans="5:7" x14ac:dyDescent="0.3">
      <c r="E3529" s="1"/>
      <c r="G3529" s="1"/>
    </row>
    <row r="3530" spans="5:7" x14ac:dyDescent="0.3">
      <c r="E3530" s="1"/>
      <c r="G3530" s="1"/>
    </row>
    <row r="3531" spans="5:7" x14ac:dyDescent="0.3">
      <c r="E3531" s="1"/>
      <c r="G3531" s="1"/>
    </row>
    <row r="3532" spans="5:7" x14ac:dyDescent="0.3">
      <c r="E3532" s="1"/>
      <c r="G3532" s="1"/>
    </row>
    <row r="3533" spans="5:7" x14ac:dyDescent="0.3">
      <c r="E3533" s="1"/>
      <c r="G3533" s="1"/>
    </row>
    <row r="3534" spans="5:7" x14ac:dyDescent="0.3">
      <c r="E3534" s="1"/>
      <c r="G3534" s="1"/>
    </row>
    <row r="3535" spans="5:7" x14ac:dyDescent="0.3">
      <c r="E3535" s="1"/>
      <c r="G3535" s="1"/>
    </row>
    <row r="3536" spans="5:7" x14ac:dyDescent="0.3">
      <c r="E3536" s="1"/>
      <c r="G3536" s="1"/>
    </row>
    <row r="3537" spans="5:7" x14ac:dyDescent="0.3">
      <c r="E3537" s="1"/>
      <c r="G3537" s="1"/>
    </row>
    <row r="3538" spans="5:7" x14ac:dyDescent="0.3">
      <c r="E3538" s="1"/>
      <c r="G3538" s="1"/>
    </row>
    <row r="3539" spans="5:7" x14ac:dyDescent="0.3">
      <c r="E3539" s="1"/>
      <c r="G3539" s="1"/>
    </row>
    <row r="3540" spans="5:7" x14ac:dyDescent="0.3">
      <c r="E3540" s="1"/>
      <c r="G3540" s="1"/>
    </row>
    <row r="3541" spans="5:7" x14ac:dyDescent="0.3">
      <c r="E3541" s="1"/>
      <c r="G3541" s="1"/>
    </row>
    <row r="3542" spans="5:7" x14ac:dyDescent="0.3">
      <c r="E3542" s="1"/>
      <c r="G3542" s="1"/>
    </row>
    <row r="3543" spans="5:7" x14ac:dyDescent="0.3">
      <c r="E3543" s="1"/>
      <c r="G3543" s="1"/>
    </row>
    <row r="3544" spans="5:7" x14ac:dyDescent="0.3">
      <c r="E3544" s="1"/>
      <c r="G3544" s="1"/>
    </row>
    <row r="3545" spans="5:7" x14ac:dyDescent="0.3">
      <c r="E3545" s="1"/>
      <c r="G3545" s="1"/>
    </row>
    <row r="3546" spans="5:7" x14ac:dyDescent="0.3">
      <c r="E3546" s="1"/>
      <c r="G3546" s="1"/>
    </row>
    <row r="3547" spans="5:7" x14ac:dyDescent="0.3">
      <c r="E3547" s="1"/>
      <c r="G3547" s="1"/>
    </row>
    <row r="3548" spans="5:7" x14ac:dyDescent="0.3">
      <c r="E3548" s="1"/>
      <c r="G3548" s="1"/>
    </row>
    <row r="3549" spans="5:7" x14ac:dyDescent="0.3">
      <c r="E3549" s="1"/>
      <c r="G3549" s="1"/>
    </row>
    <row r="3550" spans="5:7" x14ac:dyDescent="0.3">
      <c r="E3550" s="1"/>
      <c r="G3550" s="1"/>
    </row>
    <row r="3551" spans="5:7" x14ac:dyDescent="0.3">
      <c r="E3551" s="1"/>
      <c r="G3551" s="1"/>
    </row>
    <row r="3552" spans="5:7" x14ac:dyDescent="0.3">
      <c r="E3552" s="1"/>
      <c r="G3552" s="1"/>
    </row>
    <row r="3553" spans="5:7" x14ac:dyDescent="0.3">
      <c r="E3553" s="1"/>
      <c r="G3553" s="1"/>
    </row>
    <row r="3554" spans="5:7" x14ac:dyDescent="0.3">
      <c r="E3554" s="1"/>
      <c r="G3554" s="1"/>
    </row>
    <row r="3555" spans="5:7" x14ac:dyDescent="0.3">
      <c r="E3555" s="1"/>
      <c r="G3555" s="1"/>
    </row>
    <row r="3556" spans="5:7" x14ac:dyDescent="0.3">
      <c r="E3556" s="1"/>
      <c r="G3556" s="1"/>
    </row>
    <row r="3557" spans="5:7" x14ac:dyDescent="0.3">
      <c r="E3557" s="1"/>
      <c r="G3557" s="1"/>
    </row>
    <row r="3558" spans="5:7" x14ac:dyDescent="0.3">
      <c r="E3558" s="1"/>
      <c r="G3558" s="1"/>
    </row>
    <row r="3559" spans="5:7" x14ac:dyDescent="0.3">
      <c r="E3559" s="1"/>
      <c r="G3559" s="1"/>
    </row>
    <row r="3560" spans="5:7" x14ac:dyDescent="0.3">
      <c r="E3560" s="1"/>
      <c r="G3560" s="1"/>
    </row>
    <row r="3561" spans="5:7" x14ac:dyDescent="0.3">
      <c r="E3561" s="1"/>
      <c r="G3561" s="1"/>
    </row>
    <row r="3562" spans="5:7" x14ac:dyDescent="0.3">
      <c r="E3562" s="1"/>
      <c r="G3562" s="1"/>
    </row>
    <row r="3563" spans="5:7" x14ac:dyDescent="0.3">
      <c r="E3563" s="1"/>
      <c r="G3563" s="1"/>
    </row>
    <row r="3564" spans="5:7" x14ac:dyDescent="0.3">
      <c r="E3564" s="1"/>
      <c r="G3564" s="1"/>
    </row>
    <row r="3565" spans="5:7" x14ac:dyDescent="0.3">
      <c r="E3565" s="1"/>
      <c r="G3565" s="1"/>
    </row>
    <row r="3566" spans="5:7" x14ac:dyDescent="0.3">
      <c r="E3566" s="1"/>
      <c r="G3566" s="1"/>
    </row>
    <row r="3567" spans="5:7" x14ac:dyDescent="0.3">
      <c r="E3567" s="1"/>
      <c r="G3567" s="1"/>
    </row>
    <row r="3568" spans="5:7" x14ac:dyDescent="0.3">
      <c r="E3568" s="1"/>
      <c r="G3568" s="1"/>
    </row>
    <row r="3569" spans="5:7" x14ac:dyDescent="0.3">
      <c r="E3569" s="1"/>
      <c r="G3569" s="1"/>
    </row>
    <row r="3570" spans="5:7" x14ac:dyDescent="0.3">
      <c r="E3570" s="1"/>
      <c r="G3570" s="1"/>
    </row>
    <row r="3571" spans="5:7" x14ac:dyDescent="0.3">
      <c r="E3571" s="1"/>
      <c r="G3571" s="1"/>
    </row>
    <row r="3572" spans="5:7" x14ac:dyDescent="0.3">
      <c r="E3572" s="1"/>
      <c r="G3572" s="1"/>
    </row>
    <row r="3573" spans="5:7" x14ac:dyDescent="0.3">
      <c r="E3573" s="1"/>
      <c r="G3573" s="1"/>
    </row>
    <row r="3574" spans="5:7" x14ac:dyDescent="0.3">
      <c r="E3574" s="1"/>
      <c r="G3574" s="1"/>
    </row>
    <row r="3575" spans="5:7" x14ac:dyDescent="0.3">
      <c r="E3575" s="1"/>
      <c r="G3575" s="1"/>
    </row>
    <row r="3576" spans="5:7" x14ac:dyDescent="0.3">
      <c r="E3576" s="1"/>
      <c r="G3576" s="1"/>
    </row>
    <row r="3577" spans="5:7" x14ac:dyDescent="0.3">
      <c r="E3577" s="1"/>
      <c r="G3577" s="1"/>
    </row>
    <row r="3578" spans="5:7" x14ac:dyDescent="0.3">
      <c r="E3578" s="1"/>
      <c r="G3578" s="1"/>
    </row>
    <row r="3579" spans="5:7" x14ac:dyDescent="0.3">
      <c r="E3579" s="1"/>
      <c r="G3579" s="1"/>
    </row>
    <row r="3580" spans="5:7" x14ac:dyDescent="0.3">
      <c r="E3580" s="1"/>
      <c r="G3580" s="1"/>
    </row>
    <row r="3581" spans="5:7" x14ac:dyDescent="0.3">
      <c r="E3581" s="1"/>
      <c r="G3581" s="1"/>
    </row>
    <row r="3582" spans="5:7" x14ac:dyDescent="0.3">
      <c r="E3582" s="1"/>
      <c r="G3582" s="1"/>
    </row>
    <row r="3583" spans="5:7" x14ac:dyDescent="0.3">
      <c r="E3583" s="1"/>
      <c r="G3583" s="1"/>
    </row>
    <row r="3584" spans="5:7" x14ac:dyDescent="0.3">
      <c r="E3584" s="1"/>
      <c r="G3584" s="1"/>
    </row>
    <row r="3585" spans="5:7" x14ac:dyDescent="0.3">
      <c r="E3585" s="1"/>
      <c r="G3585" s="1"/>
    </row>
    <row r="3586" spans="5:7" x14ac:dyDescent="0.3">
      <c r="E3586" s="1"/>
      <c r="G3586" s="1"/>
    </row>
    <row r="3587" spans="5:7" x14ac:dyDescent="0.3">
      <c r="E3587" s="1"/>
      <c r="G3587" s="1"/>
    </row>
    <row r="3588" spans="5:7" x14ac:dyDescent="0.3">
      <c r="E3588" s="1"/>
      <c r="G3588" s="1"/>
    </row>
    <row r="3589" spans="5:7" x14ac:dyDescent="0.3">
      <c r="E3589" s="1"/>
      <c r="G3589" s="1"/>
    </row>
    <row r="3590" spans="5:7" x14ac:dyDescent="0.3">
      <c r="E3590" s="1"/>
      <c r="G3590" s="1"/>
    </row>
    <row r="3591" spans="5:7" x14ac:dyDescent="0.3">
      <c r="E3591" s="1"/>
      <c r="G3591" s="1"/>
    </row>
    <row r="3592" spans="5:7" x14ac:dyDescent="0.3">
      <c r="E3592" s="1"/>
      <c r="G3592" s="1"/>
    </row>
    <row r="3593" spans="5:7" x14ac:dyDescent="0.3">
      <c r="E3593" s="1"/>
      <c r="G3593" s="1"/>
    </row>
    <row r="3594" spans="5:7" x14ac:dyDescent="0.3">
      <c r="E3594" s="1"/>
      <c r="G3594" s="1"/>
    </row>
    <row r="3595" spans="5:7" x14ac:dyDescent="0.3">
      <c r="E3595" s="1"/>
      <c r="G3595" s="1"/>
    </row>
    <row r="3596" spans="5:7" x14ac:dyDescent="0.3">
      <c r="E3596" s="1"/>
      <c r="G3596" s="1"/>
    </row>
    <row r="3597" spans="5:7" x14ac:dyDescent="0.3">
      <c r="E3597" s="1"/>
      <c r="G3597" s="1"/>
    </row>
    <row r="3598" spans="5:7" x14ac:dyDescent="0.3">
      <c r="E3598" s="1"/>
      <c r="G3598" s="1"/>
    </row>
    <row r="3599" spans="5:7" x14ac:dyDescent="0.3">
      <c r="E3599" s="1"/>
      <c r="G3599" s="1"/>
    </row>
    <row r="3600" spans="5:7" x14ac:dyDescent="0.3">
      <c r="E3600" s="1"/>
      <c r="G3600" s="1"/>
    </row>
    <row r="3601" spans="5:7" x14ac:dyDescent="0.3">
      <c r="E3601" s="1"/>
      <c r="G3601" s="1"/>
    </row>
    <row r="3602" spans="5:7" x14ac:dyDescent="0.3">
      <c r="E3602" s="1"/>
      <c r="G3602" s="1"/>
    </row>
    <row r="3603" spans="5:7" x14ac:dyDescent="0.3">
      <c r="E3603" s="1"/>
      <c r="G3603" s="1"/>
    </row>
    <row r="3604" spans="5:7" x14ac:dyDescent="0.3">
      <c r="E3604" s="1"/>
      <c r="G3604" s="1"/>
    </row>
    <row r="3605" spans="5:7" x14ac:dyDescent="0.3">
      <c r="E3605" s="1"/>
      <c r="G3605" s="1"/>
    </row>
    <row r="3606" spans="5:7" x14ac:dyDescent="0.3">
      <c r="E3606" s="1"/>
      <c r="G3606" s="1"/>
    </row>
    <row r="3607" spans="5:7" x14ac:dyDescent="0.3">
      <c r="E3607" s="1"/>
      <c r="G3607" s="1"/>
    </row>
    <row r="3608" spans="5:7" x14ac:dyDescent="0.3">
      <c r="E3608" s="1"/>
      <c r="G3608" s="1"/>
    </row>
    <row r="3609" spans="5:7" x14ac:dyDescent="0.3">
      <c r="E3609" s="1"/>
      <c r="G3609" s="1"/>
    </row>
    <row r="3610" spans="5:7" x14ac:dyDescent="0.3">
      <c r="E3610" s="1"/>
      <c r="G3610" s="1"/>
    </row>
    <row r="3611" spans="5:7" x14ac:dyDescent="0.3">
      <c r="E3611" s="1"/>
      <c r="G3611" s="1"/>
    </row>
    <row r="3612" spans="5:7" x14ac:dyDescent="0.3">
      <c r="E3612" s="1"/>
      <c r="G3612" s="1"/>
    </row>
    <row r="3613" spans="5:7" x14ac:dyDescent="0.3">
      <c r="E3613" s="1"/>
      <c r="G3613" s="1"/>
    </row>
    <row r="3614" spans="5:7" x14ac:dyDescent="0.3">
      <c r="E3614" s="1"/>
      <c r="G3614" s="1"/>
    </row>
    <row r="3615" spans="5:7" x14ac:dyDescent="0.3">
      <c r="E3615" s="1"/>
      <c r="G3615" s="1"/>
    </row>
    <row r="3616" spans="5:7" x14ac:dyDescent="0.3">
      <c r="E3616" s="1"/>
      <c r="G3616" s="1"/>
    </row>
    <row r="3617" spans="5:7" x14ac:dyDescent="0.3">
      <c r="E3617" s="1"/>
      <c r="G3617" s="1"/>
    </row>
    <row r="3618" spans="5:7" x14ac:dyDescent="0.3">
      <c r="E3618" s="1"/>
      <c r="G3618" s="1"/>
    </row>
    <row r="3619" spans="5:7" x14ac:dyDescent="0.3">
      <c r="E3619" s="1"/>
      <c r="G3619" s="1"/>
    </row>
    <row r="3620" spans="5:7" x14ac:dyDescent="0.3">
      <c r="E3620" s="1"/>
      <c r="G3620" s="1"/>
    </row>
    <row r="3621" spans="5:7" x14ac:dyDescent="0.3">
      <c r="E3621" s="1"/>
      <c r="G3621" s="1"/>
    </row>
    <row r="3622" spans="5:7" x14ac:dyDescent="0.3">
      <c r="E3622" s="1"/>
      <c r="G3622" s="1"/>
    </row>
    <row r="3623" spans="5:7" x14ac:dyDescent="0.3">
      <c r="E3623" s="1"/>
      <c r="G3623" s="1"/>
    </row>
    <row r="3624" spans="5:7" x14ac:dyDescent="0.3">
      <c r="E3624" s="1"/>
      <c r="G3624" s="1"/>
    </row>
    <row r="3625" spans="5:7" x14ac:dyDescent="0.3">
      <c r="E3625" s="1"/>
      <c r="G3625" s="1"/>
    </row>
    <row r="3626" spans="5:7" x14ac:dyDescent="0.3">
      <c r="E3626" s="1"/>
      <c r="G3626" s="1"/>
    </row>
    <row r="3627" spans="5:7" x14ac:dyDescent="0.3">
      <c r="E3627" s="1"/>
      <c r="G3627" s="1"/>
    </row>
    <row r="3628" spans="5:7" x14ac:dyDescent="0.3">
      <c r="E3628" s="1"/>
      <c r="G3628" s="1"/>
    </row>
    <row r="3629" spans="5:7" x14ac:dyDescent="0.3">
      <c r="E3629" s="1"/>
      <c r="G3629" s="1"/>
    </row>
    <row r="3630" spans="5:7" x14ac:dyDescent="0.3">
      <c r="E3630" s="1"/>
      <c r="G3630" s="1"/>
    </row>
    <row r="3631" spans="5:7" x14ac:dyDescent="0.3">
      <c r="E3631" s="1"/>
      <c r="G3631" s="1"/>
    </row>
    <row r="3632" spans="5:7" x14ac:dyDescent="0.3">
      <c r="E3632" s="1"/>
      <c r="G3632" s="1"/>
    </row>
    <row r="3633" spans="5:7" x14ac:dyDescent="0.3">
      <c r="E3633" s="1"/>
      <c r="G3633" s="1"/>
    </row>
    <row r="3634" spans="5:7" x14ac:dyDescent="0.3">
      <c r="E3634" s="1"/>
      <c r="G3634" s="1"/>
    </row>
    <row r="3635" spans="5:7" x14ac:dyDescent="0.3">
      <c r="E3635" s="1"/>
      <c r="G3635" s="1"/>
    </row>
    <row r="3636" spans="5:7" x14ac:dyDescent="0.3">
      <c r="E3636" s="1"/>
      <c r="G3636" s="1"/>
    </row>
    <row r="3637" spans="5:7" x14ac:dyDescent="0.3">
      <c r="E3637" s="1"/>
      <c r="G3637" s="1"/>
    </row>
    <row r="3638" spans="5:7" x14ac:dyDescent="0.3">
      <c r="E3638" s="1"/>
      <c r="G3638" s="1"/>
    </row>
    <row r="3639" spans="5:7" x14ac:dyDescent="0.3">
      <c r="E3639" s="1"/>
      <c r="G3639" s="1"/>
    </row>
    <row r="3640" spans="5:7" x14ac:dyDescent="0.3">
      <c r="E3640" s="1"/>
      <c r="G3640" s="1"/>
    </row>
    <row r="3641" spans="5:7" x14ac:dyDescent="0.3">
      <c r="E3641" s="1"/>
      <c r="G3641" s="1"/>
    </row>
    <row r="3642" spans="5:7" x14ac:dyDescent="0.3">
      <c r="E3642" s="1"/>
      <c r="G3642" s="1"/>
    </row>
    <row r="3643" spans="5:7" x14ac:dyDescent="0.3">
      <c r="E3643" s="1"/>
      <c r="G3643" s="1"/>
    </row>
    <row r="3644" spans="5:7" x14ac:dyDescent="0.3">
      <c r="E3644" s="1"/>
      <c r="G3644" s="1"/>
    </row>
    <row r="3645" spans="5:7" x14ac:dyDescent="0.3">
      <c r="E3645" s="1"/>
      <c r="G3645" s="1"/>
    </row>
    <row r="3646" spans="5:7" x14ac:dyDescent="0.3">
      <c r="E3646" s="1"/>
      <c r="G3646" s="1"/>
    </row>
    <row r="3647" spans="5:7" x14ac:dyDescent="0.3">
      <c r="E3647" s="1"/>
      <c r="G3647" s="1"/>
    </row>
    <row r="3648" spans="5:7" x14ac:dyDescent="0.3">
      <c r="E3648" s="1"/>
      <c r="G3648" s="1"/>
    </row>
    <row r="3649" spans="5:7" x14ac:dyDescent="0.3">
      <c r="E3649" s="1"/>
      <c r="G3649" s="1"/>
    </row>
    <row r="3650" spans="5:7" x14ac:dyDescent="0.3">
      <c r="E3650" s="1"/>
      <c r="G3650" s="1"/>
    </row>
    <row r="3651" spans="5:7" x14ac:dyDescent="0.3">
      <c r="E3651" s="1"/>
      <c r="G3651" s="1"/>
    </row>
    <row r="3652" spans="5:7" x14ac:dyDescent="0.3">
      <c r="E3652" s="1"/>
      <c r="G3652" s="1"/>
    </row>
    <row r="3653" spans="5:7" x14ac:dyDescent="0.3">
      <c r="E3653" s="1"/>
      <c r="G3653" s="1"/>
    </row>
    <row r="3654" spans="5:7" x14ac:dyDescent="0.3">
      <c r="E3654" s="1"/>
      <c r="G3654" s="1"/>
    </row>
    <row r="3655" spans="5:7" x14ac:dyDescent="0.3">
      <c r="E3655" s="1"/>
      <c r="G3655" s="1"/>
    </row>
    <row r="3656" spans="5:7" x14ac:dyDescent="0.3">
      <c r="E3656" s="1"/>
      <c r="G3656" s="1"/>
    </row>
    <row r="3657" spans="5:7" x14ac:dyDescent="0.3">
      <c r="E3657" s="1"/>
      <c r="G3657" s="1"/>
    </row>
    <row r="3658" spans="5:7" x14ac:dyDescent="0.3">
      <c r="E3658" s="1"/>
      <c r="G3658" s="1"/>
    </row>
    <row r="3659" spans="5:7" x14ac:dyDescent="0.3">
      <c r="E3659" s="1"/>
      <c r="G3659" s="1"/>
    </row>
    <row r="3660" spans="5:7" x14ac:dyDescent="0.3">
      <c r="E3660" s="1"/>
      <c r="G3660" s="1"/>
    </row>
    <row r="3661" spans="5:7" x14ac:dyDescent="0.3">
      <c r="E3661" s="1"/>
      <c r="G3661" s="1"/>
    </row>
    <row r="3662" spans="5:7" x14ac:dyDescent="0.3">
      <c r="E3662" s="1"/>
      <c r="G3662" s="1"/>
    </row>
    <row r="3663" spans="5:7" x14ac:dyDescent="0.3">
      <c r="E3663" s="1"/>
      <c r="G3663" s="1"/>
    </row>
    <row r="3664" spans="5:7" x14ac:dyDescent="0.3">
      <c r="E3664" s="1"/>
      <c r="G3664" s="1"/>
    </row>
    <row r="3665" spans="5:7" x14ac:dyDescent="0.3">
      <c r="E3665" s="1"/>
      <c r="G3665" s="1"/>
    </row>
    <row r="3666" spans="5:7" x14ac:dyDescent="0.3">
      <c r="E3666" s="1"/>
      <c r="G3666" s="1"/>
    </row>
    <row r="3667" spans="5:7" x14ac:dyDescent="0.3">
      <c r="E3667" s="1"/>
      <c r="G3667" s="1"/>
    </row>
    <row r="3668" spans="5:7" x14ac:dyDescent="0.3">
      <c r="E3668" s="1"/>
      <c r="G3668" s="1"/>
    </row>
    <row r="3669" spans="5:7" x14ac:dyDescent="0.3">
      <c r="E3669" s="1"/>
      <c r="G3669" s="1"/>
    </row>
    <row r="3670" spans="5:7" x14ac:dyDescent="0.3">
      <c r="E3670" s="1"/>
      <c r="G3670" s="1"/>
    </row>
    <row r="3671" spans="5:7" x14ac:dyDescent="0.3">
      <c r="E3671" s="1"/>
      <c r="G3671" s="1"/>
    </row>
    <row r="3672" spans="5:7" x14ac:dyDescent="0.3">
      <c r="E3672" s="1"/>
      <c r="G3672" s="1"/>
    </row>
    <row r="3673" spans="5:7" x14ac:dyDescent="0.3">
      <c r="E3673" s="1"/>
      <c r="G3673" s="1"/>
    </row>
    <row r="3674" spans="5:7" x14ac:dyDescent="0.3">
      <c r="E3674" s="1"/>
      <c r="G3674" s="1"/>
    </row>
    <row r="3675" spans="5:7" x14ac:dyDescent="0.3">
      <c r="E3675" s="1"/>
      <c r="G3675" s="1"/>
    </row>
    <row r="3676" spans="5:7" x14ac:dyDescent="0.3">
      <c r="E3676" s="1"/>
      <c r="G3676" s="1"/>
    </row>
    <row r="3677" spans="5:7" x14ac:dyDescent="0.3">
      <c r="E3677" s="1"/>
      <c r="G3677" s="1"/>
    </row>
    <row r="3678" spans="5:7" x14ac:dyDescent="0.3">
      <c r="E3678" s="1"/>
      <c r="G3678" s="1"/>
    </row>
    <row r="3679" spans="5:7" x14ac:dyDescent="0.3">
      <c r="E3679" s="1"/>
      <c r="G3679" s="1"/>
    </row>
    <row r="3680" spans="5:7" x14ac:dyDescent="0.3">
      <c r="E3680" s="1"/>
      <c r="G3680" s="1"/>
    </row>
    <row r="3681" spans="5:7" x14ac:dyDescent="0.3">
      <c r="E3681" s="1"/>
      <c r="G3681" s="1"/>
    </row>
    <row r="3682" spans="5:7" x14ac:dyDescent="0.3">
      <c r="E3682" s="1"/>
      <c r="G3682" s="1"/>
    </row>
    <row r="3683" spans="5:7" x14ac:dyDescent="0.3">
      <c r="E3683" s="1"/>
      <c r="G3683" s="1"/>
    </row>
    <row r="3684" spans="5:7" x14ac:dyDescent="0.3">
      <c r="E3684" s="1"/>
      <c r="G3684" s="1"/>
    </row>
    <row r="3685" spans="5:7" x14ac:dyDescent="0.3">
      <c r="E3685" s="1"/>
      <c r="G3685" s="1"/>
    </row>
    <row r="3686" spans="5:7" x14ac:dyDescent="0.3">
      <c r="E3686" s="1"/>
      <c r="G3686" s="1"/>
    </row>
    <row r="3687" spans="5:7" x14ac:dyDescent="0.3">
      <c r="E3687" s="1"/>
      <c r="G3687" s="1"/>
    </row>
    <row r="3688" spans="5:7" x14ac:dyDescent="0.3">
      <c r="E3688" s="1"/>
      <c r="G3688" s="1"/>
    </row>
    <row r="3689" spans="5:7" x14ac:dyDescent="0.3">
      <c r="E3689" s="1"/>
      <c r="G3689" s="1"/>
    </row>
    <row r="3690" spans="5:7" x14ac:dyDescent="0.3">
      <c r="E3690" s="1"/>
      <c r="G3690" s="1"/>
    </row>
    <row r="3691" spans="5:7" x14ac:dyDescent="0.3">
      <c r="E3691" s="1"/>
      <c r="G3691" s="1"/>
    </row>
    <row r="3692" spans="5:7" x14ac:dyDescent="0.3">
      <c r="E3692" s="1"/>
      <c r="G3692" s="1"/>
    </row>
    <row r="3693" spans="5:7" x14ac:dyDescent="0.3">
      <c r="E3693" s="1"/>
      <c r="G3693" s="1"/>
    </row>
    <row r="3694" spans="5:7" x14ac:dyDescent="0.3">
      <c r="E3694" s="1"/>
      <c r="G3694" s="1"/>
    </row>
    <row r="3695" spans="5:7" x14ac:dyDescent="0.3">
      <c r="E3695" s="1"/>
      <c r="G3695" s="1"/>
    </row>
    <row r="3696" spans="5:7" x14ac:dyDescent="0.3">
      <c r="E3696" s="1"/>
      <c r="G3696" s="1"/>
    </row>
    <row r="3697" spans="5:7" x14ac:dyDescent="0.3">
      <c r="E3697" s="1"/>
      <c r="G3697" s="1"/>
    </row>
    <row r="3698" spans="5:7" x14ac:dyDescent="0.3">
      <c r="E3698" s="1"/>
      <c r="G3698" s="1"/>
    </row>
    <row r="3699" spans="5:7" x14ac:dyDescent="0.3">
      <c r="E3699" s="1"/>
      <c r="G3699" s="1"/>
    </row>
    <row r="3700" spans="5:7" x14ac:dyDescent="0.3">
      <c r="E3700" s="1"/>
      <c r="G3700" s="1"/>
    </row>
    <row r="3701" spans="5:7" x14ac:dyDescent="0.3">
      <c r="E3701" s="1"/>
      <c r="G3701" s="1"/>
    </row>
    <row r="3702" spans="5:7" x14ac:dyDescent="0.3">
      <c r="E3702" s="1"/>
      <c r="G3702" s="1"/>
    </row>
    <row r="3703" spans="5:7" x14ac:dyDescent="0.3">
      <c r="E3703" s="1"/>
      <c r="G3703" s="1"/>
    </row>
    <row r="3704" spans="5:7" x14ac:dyDescent="0.3">
      <c r="E3704" s="1"/>
      <c r="G3704" s="1"/>
    </row>
    <row r="3705" spans="5:7" x14ac:dyDescent="0.3">
      <c r="E3705" s="1"/>
      <c r="G3705" s="1"/>
    </row>
    <row r="3706" spans="5:7" x14ac:dyDescent="0.3">
      <c r="E3706" s="1"/>
      <c r="G3706" s="1"/>
    </row>
    <row r="3707" spans="5:7" x14ac:dyDescent="0.3">
      <c r="E3707" s="1"/>
      <c r="G3707" s="1"/>
    </row>
    <row r="3708" spans="5:7" x14ac:dyDescent="0.3">
      <c r="E3708" s="1"/>
      <c r="G3708" s="1"/>
    </row>
    <row r="3709" spans="5:7" x14ac:dyDescent="0.3">
      <c r="E3709" s="1"/>
      <c r="G3709" s="1"/>
    </row>
    <row r="3710" spans="5:7" x14ac:dyDescent="0.3">
      <c r="E3710" s="1"/>
      <c r="G3710" s="1"/>
    </row>
    <row r="3711" spans="5:7" x14ac:dyDescent="0.3">
      <c r="E3711" s="1"/>
      <c r="G3711" s="1"/>
    </row>
    <row r="3712" spans="5:7" x14ac:dyDescent="0.3">
      <c r="E3712" s="1"/>
      <c r="G3712" s="1"/>
    </row>
    <row r="3713" spans="5:7" x14ac:dyDescent="0.3">
      <c r="E3713" s="1"/>
      <c r="G3713" s="1"/>
    </row>
    <row r="3714" spans="5:7" x14ac:dyDescent="0.3">
      <c r="E3714" s="1"/>
      <c r="G3714" s="1"/>
    </row>
    <row r="3715" spans="5:7" x14ac:dyDescent="0.3">
      <c r="E3715" s="1"/>
      <c r="G3715" s="1"/>
    </row>
    <row r="3716" spans="5:7" x14ac:dyDescent="0.3">
      <c r="E3716" s="1"/>
      <c r="G3716" s="1"/>
    </row>
    <row r="3717" spans="5:7" x14ac:dyDescent="0.3">
      <c r="E3717" s="1"/>
      <c r="G3717" s="1"/>
    </row>
    <row r="3718" spans="5:7" x14ac:dyDescent="0.3">
      <c r="E3718" s="1"/>
      <c r="G3718" s="1"/>
    </row>
    <row r="3719" spans="5:7" x14ac:dyDescent="0.3">
      <c r="E3719" s="1"/>
      <c r="G3719" s="1"/>
    </row>
    <row r="3720" spans="5:7" x14ac:dyDescent="0.3">
      <c r="E3720" s="1"/>
      <c r="G3720" s="1"/>
    </row>
    <row r="3721" spans="5:7" x14ac:dyDescent="0.3">
      <c r="E3721" s="1"/>
      <c r="G3721" s="1"/>
    </row>
    <row r="3722" spans="5:7" x14ac:dyDescent="0.3">
      <c r="E3722" s="1"/>
      <c r="G3722" s="1"/>
    </row>
    <row r="3723" spans="5:7" x14ac:dyDescent="0.3">
      <c r="E3723" s="1"/>
      <c r="G3723" s="1"/>
    </row>
    <row r="3724" spans="5:7" x14ac:dyDescent="0.3">
      <c r="E3724" s="1"/>
      <c r="G3724" s="1"/>
    </row>
    <row r="3725" spans="5:7" x14ac:dyDescent="0.3">
      <c r="E3725" s="1"/>
      <c r="G3725" s="1"/>
    </row>
    <row r="3726" spans="5:7" x14ac:dyDescent="0.3">
      <c r="E3726" s="1"/>
      <c r="G3726" s="1"/>
    </row>
    <row r="3727" spans="5:7" x14ac:dyDescent="0.3">
      <c r="E3727" s="1"/>
      <c r="G3727" s="1"/>
    </row>
    <row r="3728" spans="5:7" x14ac:dyDescent="0.3">
      <c r="E3728" s="1"/>
      <c r="G3728" s="1"/>
    </row>
    <row r="3729" spans="5:7" x14ac:dyDescent="0.3">
      <c r="E3729" s="1"/>
      <c r="G3729" s="1"/>
    </row>
    <row r="3730" spans="5:7" x14ac:dyDescent="0.3">
      <c r="E3730" s="1"/>
      <c r="G3730" s="1"/>
    </row>
    <row r="3731" spans="5:7" x14ac:dyDescent="0.3">
      <c r="E3731" s="1"/>
      <c r="G3731" s="1"/>
    </row>
    <row r="3732" spans="5:7" x14ac:dyDescent="0.3">
      <c r="E3732" s="1"/>
      <c r="G3732" s="1"/>
    </row>
    <row r="3733" spans="5:7" x14ac:dyDescent="0.3">
      <c r="E3733" s="1"/>
      <c r="G3733" s="1"/>
    </row>
    <row r="3734" spans="5:7" x14ac:dyDescent="0.3">
      <c r="E3734" s="1"/>
      <c r="G3734" s="1"/>
    </row>
    <row r="3735" spans="5:7" x14ac:dyDescent="0.3">
      <c r="E3735" s="1"/>
      <c r="G3735" s="1"/>
    </row>
    <row r="3736" spans="5:7" x14ac:dyDescent="0.3">
      <c r="E3736" s="1"/>
      <c r="G3736" s="1"/>
    </row>
    <row r="3737" spans="5:7" x14ac:dyDescent="0.3">
      <c r="E3737" s="1"/>
      <c r="G3737" s="1"/>
    </row>
    <row r="3738" spans="5:7" x14ac:dyDescent="0.3">
      <c r="E3738" s="1"/>
      <c r="G3738" s="1"/>
    </row>
    <row r="3739" spans="5:7" x14ac:dyDescent="0.3">
      <c r="E3739" s="1"/>
      <c r="G3739" s="1"/>
    </row>
    <row r="3740" spans="5:7" x14ac:dyDescent="0.3">
      <c r="E3740" s="1"/>
      <c r="G3740" s="1"/>
    </row>
    <row r="3741" spans="5:7" x14ac:dyDescent="0.3">
      <c r="E3741" s="1"/>
      <c r="G3741" s="1"/>
    </row>
    <row r="3742" spans="5:7" x14ac:dyDescent="0.3">
      <c r="E3742" s="1"/>
      <c r="G3742" s="1"/>
    </row>
    <row r="3743" spans="5:7" x14ac:dyDescent="0.3">
      <c r="E3743" s="1"/>
      <c r="G3743" s="1"/>
    </row>
    <row r="3744" spans="5:7" x14ac:dyDescent="0.3">
      <c r="E3744" s="1"/>
      <c r="G3744" s="1"/>
    </row>
    <row r="3745" spans="5:7" x14ac:dyDescent="0.3">
      <c r="E3745" s="1"/>
      <c r="G3745" s="1"/>
    </row>
    <row r="3746" spans="5:7" x14ac:dyDescent="0.3">
      <c r="E3746" s="1"/>
      <c r="G3746" s="1"/>
    </row>
    <row r="3747" spans="5:7" x14ac:dyDescent="0.3">
      <c r="E3747" s="1"/>
      <c r="G3747" s="1"/>
    </row>
    <row r="3748" spans="5:7" x14ac:dyDescent="0.3">
      <c r="E3748" s="1"/>
      <c r="G3748" s="1"/>
    </row>
    <row r="3749" spans="5:7" x14ac:dyDescent="0.3">
      <c r="E3749" s="1"/>
      <c r="G3749" s="1"/>
    </row>
    <row r="3750" spans="5:7" x14ac:dyDescent="0.3">
      <c r="E3750" s="1"/>
      <c r="G3750" s="1"/>
    </row>
    <row r="3751" spans="5:7" x14ac:dyDescent="0.3">
      <c r="E3751" s="1"/>
      <c r="G3751" s="1"/>
    </row>
    <row r="3752" spans="5:7" x14ac:dyDescent="0.3">
      <c r="E3752" s="1"/>
      <c r="G3752" s="1"/>
    </row>
    <row r="3753" spans="5:7" x14ac:dyDescent="0.3">
      <c r="E3753" s="1"/>
      <c r="G3753" s="1"/>
    </row>
    <row r="3754" spans="5:7" x14ac:dyDescent="0.3">
      <c r="E3754" s="1"/>
      <c r="G3754" s="1"/>
    </row>
    <row r="3755" spans="5:7" x14ac:dyDescent="0.3">
      <c r="E3755" s="1"/>
      <c r="G3755" s="1"/>
    </row>
    <row r="3756" spans="5:7" x14ac:dyDescent="0.3">
      <c r="E3756" s="1"/>
      <c r="G3756" s="1"/>
    </row>
    <row r="3757" spans="5:7" x14ac:dyDescent="0.3">
      <c r="E3757" s="1"/>
      <c r="G3757" s="1"/>
    </row>
    <row r="3758" spans="5:7" x14ac:dyDescent="0.3">
      <c r="E3758" s="1"/>
      <c r="G3758" s="1"/>
    </row>
    <row r="3759" spans="5:7" x14ac:dyDescent="0.3">
      <c r="E3759" s="1"/>
      <c r="G3759" s="1"/>
    </row>
    <row r="3760" spans="5:7" x14ac:dyDescent="0.3">
      <c r="E3760" s="1"/>
      <c r="G3760" s="1"/>
    </row>
    <row r="3761" spans="5:7" x14ac:dyDescent="0.3">
      <c r="E3761" s="1"/>
      <c r="G3761" s="1"/>
    </row>
    <row r="3762" spans="5:7" x14ac:dyDescent="0.3">
      <c r="E3762" s="1"/>
      <c r="G3762" s="1"/>
    </row>
    <row r="3763" spans="5:7" x14ac:dyDescent="0.3">
      <c r="E3763" s="1"/>
      <c r="G3763" s="1"/>
    </row>
    <row r="3764" spans="5:7" x14ac:dyDescent="0.3">
      <c r="E3764" s="1"/>
      <c r="G3764" s="1"/>
    </row>
    <row r="3765" spans="5:7" x14ac:dyDescent="0.3">
      <c r="E3765" s="1"/>
      <c r="G3765" s="1"/>
    </row>
    <row r="3766" spans="5:7" x14ac:dyDescent="0.3">
      <c r="E3766" s="1"/>
      <c r="G3766" s="1"/>
    </row>
    <row r="3767" spans="5:7" x14ac:dyDescent="0.3">
      <c r="E3767" s="1"/>
      <c r="G3767" s="1"/>
    </row>
    <row r="3768" spans="5:7" x14ac:dyDescent="0.3">
      <c r="E3768" s="1"/>
      <c r="G3768" s="1"/>
    </row>
    <row r="3769" spans="5:7" x14ac:dyDescent="0.3">
      <c r="E3769" s="1"/>
      <c r="G3769" s="1"/>
    </row>
    <row r="3770" spans="5:7" x14ac:dyDescent="0.3">
      <c r="E3770" s="1"/>
      <c r="G3770" s="1"/>
    </row>
    <row r="3771" spans="5:7" x14ac:dyDescent="0.3">
      <c r="E3771" s="1"/>
      <c r="G3771" s="1"/>
    </row>
    <row r="3772" spans="5:7" x14ac:dyDescent="0.3">
      <c r="E3772" s="1"/>
      <c r="G3772" s="1"/>
    </row>
    <row r="3773" spans="5:7" x14ac:dyDescent="0.3">
      <c r="E3773" s="1"/>
      <c r="G3773" s="1"/>
    </row>
    <row r="3774" spans="5:7" x14ac:dyDescent="0.3">
      <c r="E3774" s="1"/>
      <c r="G3774" s="1"/>
    </row>
    <row r="3775" spans="5:7" x14ac:dyDescent="0.3">
      <c r="E3775" s="1"/>
      <c r="G3775" s="1"/>
    </row>
    <row r="3776" spans="5:7" x14ac:dyDescent="0.3">
      <c r="E3776" s="1"/>
      <c r="G3776" s="1"/>
    </row>
    <row r="3777" spans="5:7" x14ac:dyDescent="0.3">
      <c r="E3777" s="1"/>
      <c r="G3777" s="1"/>
    </row>
    <row r="3778" spans="5:7" x14ac:dyDescent="0.3">
      <c r="E3778" s="1"/>
      <c r="G3778" s="1"/>
    </row>
    <row r="3779" spans="5:7" x14ac:dyDescent="0.3">
      <c r="E3779" s="1"/>
      <c r="G3779" s="1"/>
    </row>
    <row r="3780" spans="5:7" x14ac:dyDescent="0.3">
      <c r="E3780" s="1"/>
      <c r="G3780" s="1"/>
    </row>
    <row r="3781" spans="5:7" x14ac:dyDescent="0.3">
      <c r="E3781" s="1"/>
      <c r="G3781" s="1"/>
    </row>
    <row r="3782" spans="5:7" x14ac:dyDescent="0.3">
      <c r="E3782" s="1"/>
      <c r="G3782" s="1"/>
    </row>
    <row r="3783" spans="5:7" x14ac:dyDescent="0.3">
      <c r="E3783" s="1"/>
      <c r="G3783" s="1"/>
    </row>
    <row r="3784" spans="5:7" x14ac:dyDescent="0.3">
      <c r="E3784" s="1"/>
      <c r="G3784" s="1"/>
    </row>
    <row r="3785" spans="5:7" x14ac:dyDescent="0.3">
      <c r="E3785" s="1"/>
      <c r="G3785" s="1"/>
    </row>
    <row r="3786" spans="5:7" x14ac:dyDescent="0.3">
      <c r="E3786" s="1"/>
      <c r="G3786" s="1"/>
    </row>
    <row r="3787" spans="5:7" x14ac:dyDescent="0.3">
      <c r="E3787" s="1"/>
      <c r="G3787" s="1"/>
    </row>
    <row r="3788" spans="5:7" x14ac:dyDescent="0.3">
      <c r="E3788" s="1"/>
      <c r="G3788" s="1"/>
    </row>
    <row r="3789" spans="5:7" x14ac:dyDescent="0.3">
      <c r="E3789" s="1"/>
      <c r="G3789" s="1"/>
    </row>
    <row r="3790" spans="5:7" x14ac:dyDescent="0.3">
      <c r="E3790" s="1"/>
      <c r="G3790" s="1"/>
    </row>
    <row r="3791" spans="5:7" x14ac:dyDescent="0.3">
      <c r="E3791" s="1"/>
      <c r="G3791" s="1"/>
    </row>
    <row r="3792" spans="5:7" x14ac:dyDescent="0.3">
      <c r="E3792" s="1"/>
      <c r="G3792" s="1"/>
    </row>
    <row r="3793" spans="5:7" x14ac:dyDescent="0.3">
      <c r="E3793" s="1"/>
      <c r="G3793" s="1"/>
    </row>
    <row r="3794" spans="5:7" x14ac:dyDescent="0.3">
      <c r="E3794" s="1"/>
      <c r="G3794" s="1"/>
    </row>
    <row r="3795" spans="5:7" x14ac:dyDescent="0.3">
      <c r="E3795" s="1"/>
      <c r="G3795" s="1"/>
    </row>
    <row r="3796" spans="5:7" x14ac:dyDescent="0.3">
      <c r="E3796" s="1"/>
      <c r="G3796" s="1"/>
    </row>
    <row r="3797" spans="5:7" x14ac:dyDescent="0.3">
      <c r="E3797" s="1"/>
      <c r="G3797" s="1"/>
    </row>
    <row r="3798" spans="5:7" x14ac:dyDescent="0.3">
      <c r="E3798" s="1"/>
      <c r="G3798" s="1"/>
    </row>
    <row r="3799" spans="5:7" x14ac:dyDescent="0.3">
      <c r="E3799" s="1"/>
      <c r="G3799" s="1"/>
    </row>
    <row r="3800" spans="5:7" x14ac:dyDescent="0.3">
      <c r="E3800" s="1"/>
      <c r="G3800" s="1"/>
    </row>
    <row r="3801" spans="5:7" x14ac:dyDescent="0.3">
      <c r="E3801" s="1"/>
      <c r="G3801" s="1"/>
    </row>
    <row r="3802" spans="5:7" x14ac:dyDescent="0.3">
      <c r="E3802" s="1"/>
      <c r="G3802" s="1"/>
    </row>
    <row r="3803" spans="5:7" x14ac:dyDescent="0.3">
      <c r="E3803" s="1"/>
      <c r="G3803" s="1"/>
    </row>
    <row r="3804" spans="5:7" x14ac:dyDescent="0.3">
      <c r="E3804" s="1"/>
      <c r="G3804" s="1"/>
    </row>
    <row r="3805" spans="5:7" x14ac:dyDescent="0.3">
      <c r="E3805" s="1"/>
      <c r="G3805" s="1"/>
    </row>
    <row r="3806" spans="5:7" x14ac:dyDescent="0.3">
      <c r="E3806" s="1"/>
      <c r="G3806" s="1"/>
    </row>
    <row r="3807" spans="5:7" x14ac:dyDescent="0.3">
      <c r="E3807" s="1"/>
      <c r="G3807" s="1"/>
    </row>
    <row r="3808" spans="5:7" x14ac:dyDescent="0.3">
      <c r="E3808" s="1"/>
      <c r="G3808" s="1"/>
    </row>
    <row r="3809" spans="5:7" x14ac:dyDescent="0.3">
      <c r="E3809" s="1"/>
      <c r="G3809" s="1"/>
    </row>
    <row r="3810" spans="5:7" x14ac:dyDescent="0.3">
      <c r="E3810" s="1"/>
      <c r="G3810" s="1"/>
    </row>
    <row r="3811" spans="5:7" x14ac:dyDescent="0.3">
      <c r="E3811" s="1"/>
      <c r="G3811" s="1"/>
    </row>
    <row r="3812" spans="5:7" x14ac:dyDescent="0.3">
      <c r="E3812" s="1"/>
      <c r="G3812" s="1"/>
    </row>
    <row r="3813" spans="5:7" x14ac:dyDescent="0.3">
      <c r="E3813" s="1"/>
      <c r="G3813" s="1"/>
    </row>
    <row r="3814" spans="5:7" x14ac:dyDescent="0.3">
      <c r="E3814" s="1"/>
      <c r="G3814" s="1"/>
    </row>
    <row r="3815" spans="5:7" x14ac:dyDescent="0.3">
      <c r="E3815" s="1"/>
      <c r="G3815" s="1"/>
    </row>
    <row r="3816" spans="5:7" x14ac:dyDescent="0.3">
      <c r="E3816" s="1"/>
      <c r="G3816" s="1"/>
    </row>
    <row r="3817" spans="5:7" x14ac:dyDescent="0.3">
      <c r="E3817" s="1"/>
      <c r="G3817" s="1"/>
    </row>
    <row r="3818" spans="5:7" x14ac:dyDescent="0.3">
      <c r="E3818" s="1"/>
      <c r="G3818" s="1"/>
    </row>
    <row r="3819" spans="5:7" x14ac:dyDescent="0.3">
      <c r="E3819" s="1"/>
      <c r="G3819" s="1"/>
    </row>
    <row r="3820" spans="5:7" x14ac:dyDescent="0.3">
      <c r="E3820" s="1"/>
      <c r="G3820" s="1"/>
    </row>
    <row r="3821" spans="5:7" x14ac:dyDescent="0.3">
      <c r="E3821" s="1"/>
      <c r="G3821" s="1"/>
    </row>
    <row r="3822" spans="5:7" x14ac:dyDescent="0.3">
      <c r="E3822" s="1"/>
      <c r="G3822" s="1"/>
    </row>
    <row r="3823" spans="5:7" x14ac:dyDescent="0.3">
      <c r="E3823" s="1"/>
      <c r="G3823" s="1"/>
    </row>
    <row r="3824" spans="5:7" x14ac:dyDescent="0.3">
      <c r="E3824" s="1"/>
      <c r="G3824" s="1"/>
    </row>
    <row r="3825" spans="5:7" x14ac:dyDescent="0.3">
      <c r="E3825" s="1"/>
      <c r="G3825" s="1"/>
    </row>
    <row r="3826" spans="5:7" x14ac:dyDescent="0.3">
      <c r="E3826" s="1"/>
      <c r="G3826" s="1"/>
    </row>
    <row r="3827" spans="5:7" x14ac:dyDescent="0.3">
      <c r="E3827" s="1"/>
      <c r="G3827" s="1"/>
    </row>
    <row r="3828" spans="5:7" x14ac:dyDescent="0.3">
      <c r="E3828" s="1"/>
      <c r="G3828" s="1"/>
    </row>
    <row r="3829" spans="5:7" x14ac:dyDescent="0.3">
      <c r="E3829" s="1"/>
      <c r="G3829" s="1"/>
    </row>
    <row r="3830" spans="5:7" x14ac:dyDescent="0.3">
      <c r="E3830" s="1"/>
      <c r="G3830" s="1"/>
    </row>
    <row r="3831" spans="5:7" x14ac:dyDescent="0.3">
      <c r="E3831" s="1"/>
      <c r="G3831" s="1"/>
    </row>
    <row r="3832" spans="5:7" x14ac:dyDescent="0.3">
      <c r="E3832" s="1"/>
      <c r="G3832" s="1"/>
    </row>
    <row r="3833" spans="5:7" x14ac:dyDescent="0.3">
      <c r="E3833" s="1"/>
      <c r="G3833" s="1"/>
    </row>
    <row r="3834" spans="5:7" x14ac:dyDescent="0.3">
      <c r="E3834" s="1"/>
      <c r="G3834" s="1"/>
    </row>
    <row r="3835" spans="5:7" x14ac:dyDescent="0.3">
      <c r="E3835" s="1"/>
      <c r="G3835" s="1"/>
    </row>
    <row r="3836" spans="5:7" x14ac:dyDescent="0.3">
      <c r="E3836" s="1"/>
      <c r="G3836" s="1"/>
    </row>
    <row r="3837" spans="5:7" x14ac:dyDescent="0.3">
      <c r="E3837" s="1"/>
      <c r="G3837" s="1"/>
    </row>
    <row r="3838" spans="5:7" x14ac:dyDescent="0.3">
      <c r="E3838" s="1"/>
      <c r="G3838" s="1"/>
    </row>
    <row r="3839" spans="5:7" x14ac:dyDescent="0.3">
      <c r="E3839" s="1"/>
      <c r="G3839" s="1"/>
    </row>
    <row r="3840" spans="5:7" x14ac:dyDescent="0.3">
      <c r="E3840" s="1"/>
      <c r="G3840" s="1"/>
    </row>
    <row r="3841" spans="5:7" x14ac:dyDescent="0.3">
      <c r="E3841" s="1"/>
      <c r="G3841" s="1"/>
    </row>
    <row r="3842" spans="5:7" x14ac:dyDescent="0.3">
      <c r="E3842" s="1"/>
      <c r="G3842" s="1"/>
    </row>
    <row r="3843" spans="5:7" x14ac:dyDescent="0.3">
      <c r="E3843" s="1"/>
      <c r="G3843" s="1"/>
    </row>
    <row r="3844" spans="5:7" x14ac:dyDescent="0.3">
      <c r="E3844" s="1"/>
      <c r="G3844" s="1"/>
    </row>
    <row r="3845" spans="5:7" x14ac:dyDescent="0.3">
      <c r="E3845" s="1"/>
      <c r="G3845" s="1"/>
    </row>
    <row r="3846" spans="5:7" x14ac:dyDescent="0.3">
      <c r="E3846" s="1"/>
      <c r="G3846" s="1"/>
    </row>
    <row r="3847" spans="5:7" x14ac:dyDescent="0.3">
      <c r="E3847" s="1"/>
      <c r="G3847" s="1"/>
    </row>
    <row r="3848" spans="5:7" x14ac:dyDescent="0.3">
      <c r="E3848" s="1"/>
      <c r="G3848" s="1"/>
    </row>
    <row r="3849" spans="5:7" x14ac:dyDescent="0.3">
      <c r="E3849" s="1"/>
      <c r="G3849" s="1"/>
    </row>
    <row r="3850" spans="5:7" x14ac:dyDescent="0.3">
      <c r="E3850" s="1"/>
      <c r="G3850" s="1"/>
    </row>
    <row r="3851" spans="5:7" x14ac:dyDescent="0.3">
      <c r="E3851" s="1"/>
      <c r="G3851" s="1"/>
    </row>
    <row r="3852" spans="5:7" x14ac:dyDescent="0.3">
      <c r="E3852" s="1"/>
      <c r="G3852" s="1"/>
    </row>
    <row r="3853" spans="5:7" x14ac:dyDescent="0.3">
      <c r="E3853" s="1"/>
      <c r="G3853" s="1"/>
    </row>
    <row r="3854" spans="5:7" x14ac:dyDescent="0.3">
      <c r="E3854" s="1"/>
      <c r="G3854" s="1"/>
    </row>
    <row r="3855" spans="5:7" x14ac:dyDescent="0.3">
      <c r="E3855" s="1"/>
      <c r="G3855" s="1"/>
    </row>
    <row r="3856" spans="5:7" x14ac:dyDescent="0.3">
      <c r="E3856" s="1"/>
      <c r="G3856" s="1"/>
    </row>
    <row r="3857" spans="5:7" x14ac:dyDescent="0.3">
      <c r="E3857" s="1"/>
      <c r="G3857" s="1"/>
    </row>
    <row r="3858" spans="5:7" x14ac:dyDescent="0.3">
      <c r="E3858" s="1"/>
      <c r="G3858" s="1"/>
    </row>
    <row r="3859" spans="5:7" x14ac:dyDescent="0.3">
      <c r="E3859" s="1"/>
      <c r="G3859" s="1"/>
    </row>
    <row r="3860" spans="5:7" x14ac:dyDescent="0.3">
      <c r="E3860" s="1"/>
      <c r="G3860" s="1"/>
    </row>
    <row r="3861" spans="5:7" x14ac:dyDescent="0.3">
      <c r="E3861" s="1"/>
      <c r="G3861" s="1"/>
    </row>
    <row r="3862" spans="5:7" x14ac:dyDescent="0.3">
      <c r="E3862" s="1"/>
      <c r="G3862" s="1"/>
    </row>
    <row r="3863" spans="5:7" x14ac:dyDescent="0.3">
      <c r="E3863" s="1"/>
      <c r="G3863" s="1"/>
    </row>
    <row r="3864" spans="5:7" x14ac:dyDescent="0.3">
      <c r="E3864" s="1"/>
      <c r="G3864" s="1"/>
    </row>
    <row r="3865" spans="5:7" x14ac:dyDescent="0.3">
      <c r="E3865" s="1"/>
      <c r="G3865" s="1"/>
    </row>
    <row r="3866" spans="5:7" x14ac:dyDescent="0.3">
      <c r="E3866" s="1"/>
      <c r="G3866" s="1"/>
    </row>
    <row r="3867" spans="5:7" x14ac:dyDescent="0.3">
      <c r="E3867" s="1"/>
      <c r="G3867" s="1"/>
    </row>
    <row r="3868" spans="5:7" x14ac:dyDescent="0.3">
      <c r="E3868" s="1"/>
      <c r="G3868" s="1"/>
    </row>
    <row r="3869" spans="5:7" x14ac:dyDescent="0.3">
      <c r="E3869" s="1"/>
      <c r="G3869" s="1"/>
    </row>
    <row r="3870" spans="5:7" x14ac:dyDescent="0.3">
      <c r="E3870" s="1"/>
      <c r="G3870" s="1"/>
    </row>
    <row r="3871" spans="5:7" x14ac:dyDescent="0.3">
      <c r="E3871" s="1"/>
      <c r="G3871" s="1"/>
    </row>
    <row r="3872" spans="5:7" x14ac:dyDescent="0.3">
      <c r="E3872" s="1"/>
      <c r="G3872" s="1"/>
    </row>
    <row r="3873" spans="5:7" x14ac:dyDescent="0.3">
      <c r="E3873" s="1"/>
      <c r="G3873" s="1"/>
    </row>
    <row r="3874" spans="5:7" x14ac:dyDescent="0.3">
      <c r="E3874" s="1"/>
      <c r="G3874" s="1"/>
    </row>
    <row r="3875" spans="5:7" x14ac:dyDescent="0.3">
      <c r="E3875" s="1"/>
      <c r="G3875" s="1"/>
    </row>
    <row r="3876" spans="5:7" x14ac:dyDescent="0.3">
      <c r="E3876" s="1"/>
      <c r="G3876" s="1"/>
    </row>
    <row r="3877" spans="5:7" x14ac:dyDescent="0.3">
      <c r="E3877" s="1"/>
      <c r="G3877" s="1"/>
    </row>
    <row r="3878" spans="5:7" x14ac:dyDescent="0.3">
      <c r="E3878" s="1"/>
      <c r="G3878" s="1"/>
    </row>
    <row r="3879" spans="5:7" x14ac:dyDescent="0.3">
      <c r="E3879" s="1"/>
      <c r="G3879" s="1"/>
    </row>
    <row r="3880" spans="5:7" x14ac:dyDescent="0.3">
      <c r="E3880" s="1"/>
      <c r="G3880" s="1"/>
    </row>
    <row r="3881" spans="5:7" x14ac:dyDescent="0.3">
      <c r="E3881" s="1"/>
      <c r="G3881" s="1"/>
    </row>
    <row r="3882" spans="5:7" x14ac:dyDescent="0.3">
      <c r="E3882" s="1"/>
      <c r="G3882" s="1"/>
    </row>
    <row r="3883" spans="5:7" x14ac:dyDescent="0.3">
      <c r="E3883" s="1"/>
      <c r="G3883" s="1"/>
    </row>
    <row r="3884" spans="5:7" x14ac:dyDescent="0.3">
      <c r="E3884" s="1"/>
      <c r="G3884" s="1"/>
    </row>
    <row r="3885" spans="5:7" x14ac:dyDescent="0.3">
      <c r="E3885" s="1"/>
      <c r="G3885" s="1"/>
    </row>
    <row r="3886" spans="5:7" x14ac:dyDescent="0.3">
      <c r="E3886" s="1"/>
      <c r="G3886" s="1"/>
    </row>
    <row r="3887" spans="5:7" x14ac:dyDescent="0.3">
      <c r="E3887" s="1"/>
      <c r="G3887" s="1"/>
    </row>
    <row r="3888" spans="5:7" x14ac:dyDescent="0.3">
      <c r="E3888" s="1"/>
      <c r="G3888" s="1"/>
    </row>
    <row r="3889" spans="5:7" x14ac:dyDescent="0.3">
      <c r="E3889" s="1"/>
      <c r="G3889" s="1"/>
    </row>
    <row r="3890" spans="5:7" x14ac:dyDescent="0.3">
      <c r="E3890" s="1"/>
      <c r="G3890" s="1"/>
    </row>
    <row r="3891" spans="5:7" x14ac:dyDescent="0.3">
      <c r="E3891" s="1"/>
      <c r="G3891" s="1"/>
    </row>
    <row r="3892" spans="5:7" x14ac:dyDescent="0.3">
      <c r="E3892" s="1"/>
      <c r="G3892" s="1"/>
    </row>
    <row r="3893" spans="5:7" x14ac:dyDescent="0.3">
      <c r="E3893" s="1"/>
      <c r="G3893" s="1"/>
    </row>
    <row r="3894" spans="5:7" x14ac:dyDescent="0.3">
      <c r="E3894" s="1"/>
      <c r="G3894" s="1"/>
    </row>
    <row r="3895" spans="5:7" x14ac:dyDescent="0.3">
      <c r="E3895" s="1"/>
      <c r="G3895" s="1"/>
    </row>
    <row r="3896" spans="5:7" x14ac:dyDescent="0.3">
      <c r="E3896" s="1"/>
      <c r="G3896" s="1"/>
    </row>
    <row r="3897" spans="5:7" x14ac:dyDescent="0.3">
      <c r="E3897" s="1"/>
      <c r="G3897" s="1"/>
    </row>
    <row r="3898" spans="5:7" x14ac:dyDescent="0.3">
      <c r="E3898" s="1"/>
      <c r="G3898" s="1"/>
    </row>
    <row r="3899" spans="5:7" x14ac:dyDescent="0.3">
      <c r="E3899" s="1"/>
      <c r="G3899" s="1"/>
    </row>
    <row r="3900" spans="5:7" x14ac:dyDescent="0.3">
      <c r="E3900" s="1"/>
      <c r="G3900" s="1"/>
    </row>
    <row r="3901" spans="5:7" x14ac:dyDescent="0.3">
      <c r="E3901" s="1"/>
      <c r="G3901" s="1"/>
    </row>
    <row r="3902" spans="5:7" x14ac:dyDescent="0.3">
      <c r="E3902" s="1"/>
      <c r="G3902" s="1"/>
    </row>
    <row r="3903" spans="5:7" x14ac:dyDescent="0.3">
      <c r="E3903" s="1"/>
      <c r="G3903" s="1"/>
    </row>
    <row r="3904" spans="5:7" x14ac:dyDescent="0.3">
      <c r="E3904" s="1"/>
      <c r="G3904" s="1"/>
    </row>
    <row r="3905" spans="5:7" x14ac:dyDescent="0.3">
      <c r="E3905" s="1"/>
      <c r="G3905" s="1"/>
    </row>
    <row r="3906" spans="5:7" x14ac:dyDescent="0.3">
      <c r="E3906" s="1"/>
      <c r="G3906" s="1"/>
    </row>
    <row r="3907" spans="5:7" x14ac:dyDescent="0.3">
      <c r="E3907" s="1"/>
      <c r="G3907" s="1"/>
    </row>
    <row r="3908" spans="5:7" x14ac:dyDescent="0.3">
      <c r="E3908" s="1"/>
      <c r="G3908" s="1"/>
    </row>
    <row r="3909" spans="5:7" x14ac:dyDescent="0.3">
      <c r="E3909" s="1"/>
      <c r="G3909" s="1"/>
    </row>
    <row r="3910" spans="5:7" x14ac:dyDescent="0.3">
      <c r="E3910" s="1"/>
      <c r="G3910" s="1"/>
    </row>
    <row r="3911" spans="5:7" x14ac:dyDescent="0.3">
      <c r="E3911" s="1"/>
      <c r="G3911" s="1"/>
    </row>
    <row r="3912" spans="5:7" x14ac:dyDescent="0.3">
      <c r="E3912" s="1"/>
      <c r="G3912" s="1"/>
    </row>
    <row r="3913" spans="5:7" x14ac:dyDescent="0.3">
      <c r="E3913" s="1"/>
      <c r="G3913" s="1"/>
    </row>
    <row r="3914" spans="5:7" x14ac:dyDescent="0.3">
      <c r="E3914" s="1"/>
      <c r="G3914" s="1"/>
    </row>
    <row r="3915" spans="5:7" x14ac:dyDescent="0.3">
      <c r="E3915" s="1"/>
      <c r="G3915" s="1"/>
    </row>
    <row r="3916" spans="5:7" x14ac:dyDescent="0.3">
      <c r="E3916" s="1"/>
      <c r="G3916" s="1"/>
    </row>
    <row r="3917" spans="5:7" x14ac:dyDescent="0.3">
      <c r="E3917" s="1"/>
      <c r="G3917" s="1"/>
    </row>
    <row r="3918" spans="5:7" x14ac:dyDescent="0.3">
      <c r="E3918" s="1"/>
      <c r="G3918" s="1"/>
    </row>
    <row r="3919" spans="5:7" x14ac:dyDescent="0.3">
      <c r="E3919" s="1"/>
      <c r="G3919" s="1"/>
    </row>
    <row r="3920" spans="5:7" x14ac:dyDescent="0.3">
      <c r="E3920" s="1"/>
      <c r="G3920" s="1"/>
    </row>
    <row r="3921" spans="5:7" x14ac:dyDescent="0.3">
      <c r="E3921" s="1"/>
      <c r="G3921" s="1"/>
    </row>
    <row r="3922" spans="5:7" x14ac:dyDescent="0.3">
      <c r="E3922" s="1"/>
      <c r="G3922" s="1"/>
    </row>
    <row r="3923" spans="5:7" x14ac:dyDescent="0.3">
      <c r="E3923" s="1"/>
      <c r="G3923" s="1"/>
    </row>
    <row r="3924" spans="5:7" x14ac:dyDescent="0.3">
      <c r="E3924" s="1"/>
      <c r="G3924" s="1"/>
    </row>
    <row r="3925" spans="5:7" x14ac:dyDescent="0.3">
      <c r="E3925" s="1"/>
      <c r="G3925" s="1"/>
    </row>
    <row r="3926" spans="5:7" x14ac:dyDescent="0.3">
      <c r="E3926" s="1"/>
      <c r="G3926" s="1"/>
    </row>
    <row r="3927" spans="5:7" x14ac:dyDescent="0.3">
      <c r="E3927" s="1"/>
      <c r="G3927" s="1"/>
    </row>
    <row r="3928" spans="5:7" x14ac:dyDescent="0.3">
      <c r="E3928" s="1"/>
      <c r="G3928" s="1"/>
    </row>
    <row r="3929" spans="5:7" x14ac:dyDescent="0.3">
      <c r="E3929" s="1"/>
      <c r="G3929" s="1"/>
    </row>
    <row r="3930" spans="5:7" x14ac:dyDescent="0.3">
      <c r="E3930" s="1"/>
      <c r="G3930" s="1"/>
    </row>
    <row r="3931" spans="5:7" x14ac:dyDescent="0.3">
      <c r="E3931" s="1"/>
      <c r="G3931" s="1"/>
    </row>
    <row r="3932" spans="5:7" x14ac:dyDescent="0.3">
      <c r="E3932" s="1"/>
      <c r="G3932" s="1"/>
    </row>
    <row r="3933" spans="5:7" x14ac:dyDescent="0.3">
      <c r="E3933" s="1"/>
      <c r="G3933" s="1"/>
    </row>
    <row r="3934" spans="5:7" x14ac:dyDescent="0.3">
      <c r="E3934" s="1"/>
      <c r="G3934" s="1"/>
    </row>
    <row r="3935" spans="5:7" x14ac:dyDescent="0.3">
      <c r="E3935" s="1"/>
      <c r="G3935" s="1"/>
    </row>
    <row r="3936" spans="5:7" x14ac:dyDescent="0.3">
      <c r="E3936" s="1"/>
      <c r="G3936" s="1"/>
    </row>
    <row r="3937" spans="5:7" x14ac:dyDescent="0.3">
      <c r="E3937" s="1"/>
      <c r="G3937" s="1"/>
    </row>
    <row r="3938" spans="5:7" x14ac:dyDescent="0.3">
      <c r="E3938" s="1"/>
      <c r="G3938" s="1"/>
    </row>
    <row r="3939" spans="5:7" x14ac:dyDescent="0.3">
      <c r="E3939" s="1"/>
      <c r="G3939" s="1"/>
    </row>
    <row r="3940" spans="5:7" x14ac:dyDescent="0.3">
      <c r="E3940" s="1"/>
      <c r="G3940" s="1"/>
    </row>
    <row r="3941" spans="5:7" x14ac:dyDescent="0.3">
      <c r="E3941" s="1"/>
      <c r="G3941" s="1"/>
    </row>
    <row r="3942" spans="5:7" x14ac:dyDescent="0.3">
      <c r="E3942" s="1"/>
      <c r="G3942" s="1"/>
    </row>
    <row r="3943" spans="5:7" x14ac:dyDescent="0.3">
      <c r="E3943" s="1"/>
      <c r="G3943" s="1"/>
    </row>
    <row r="3944" spans="5:7" x14ac:dyDescent="0.3">
      <c r="E3944" s="1"/>
      <c r="G3944" s="1"/>
    </row>
    <row r="3945" spans="5:7" x14ac:dyDescent="0.3">
      <c r="E3945" s="1"/>
      <c r="G3945" s="1"/>
    </row>
    <row r="3946" spans="5:7" x14ac:dyDescent="0.3">
      <c r="E3946" s="1"/>
      <c r="G3946" s="1"/>
    </row>
    <row r="3947" spans="5:7" x14ac:dyDescent="0.3">
      <c r="E3947" s="1"/>
      <c r="G3947" s="1"/>
    </row>
    <row r="3948" spans="5:7" x14ac:dyDescent="0.3">
      <c r="E3948" s="1"/>
      <c r="G3948" s="1"/>
    </row>
    <row r="3949" spans="5:7" x14ac:dyDescent="0.3">
      <c r="E3949" s="1"/>
      <c r="G3949" s="1"/>
    </row>
    <row r="3950" spans="5:7" x14ac:dyDescent="0.3">
      <c r="E3950" s="1"/>
      <c r="G3950" s="1"/>
    </row>
    <row r="3951" spans="5:7" x14ac:dyDescent="0.3">
      <c r="E3951" s="1"/>
      <c r="G3951" s="1"/>
    </row>
    <row r="3952" spans="5:7" x14ac:dyDescent="0.3">
      <c r="E3952" s="1"/>
      <c r="G3952" s="1"/>
    </row>
    <row r="3953" spans="5:7" x14ac:dyDescent="0.3">
      <c r="E3953" s="1"/>
      <c r="G3953" s="1"/>
    </row>
    <row r="3954" spans="5:7" x14ac:dyDescent="0.3">
      <c r="E3954" s="1"/>
      <c r="G3954" s="1"/>
    </row>
    <row r="3955" spans="5:7" x14ac:dyDescent="0.3">
      <c r="E3955" s="1"/>
      <c r="G3955" s="1"/>
    </row>
    <row r="3956" spans="5:7" x14ac:dyDescent="0.3">
      <c r="E3956" s="1"/>
      <c r="G3956" s="1"/>
    </row>
    <row r="3957" spans="5:7" x14ac:dyDescent="0.3">
      <c r="E3957" s="1"/>
      <c r="G3957" s="1"/>
    </row>
    <row r="3958" spans="5:7" x14ac:dyDescent="0.3">
      <c r="E3958" s="1"/>
      <c r="G3958" s="1"/>
    </row>
    <row r="3959" spans="5:7" x14ac:dyDescent="0.3">
      <c r="E3959" s="1"/>
      <c r="G3959" s="1"/>
    </row>
    <row r="3960" spans="5:7" x14ac:dyDescent="0.3">
      <c r="E3960" s="1"/>
      <c r="G3960" s="1"/>
    </row>
    <row r="3961" spans="5:7" x14ac:dyDescent="0.3">
      <c r="E3961" s="1"/>
      <c r="G3961" s="1"/>
    </row>
    <row r="3962" spans="5:7" x14ac:dyDescent="0.3">
      <c r="E3962" s="1"/>
      <c r="G3962" s="1"/>
    </row>
    <row r="3963" spans="5:7" x14ac:dyDescent="0.3">
      <c r="E3963" s="1"/>
      <c r="G3963" s="1"/>
    </row>
    <row r="3964" spans="5:7" x14ac:dyDescent="0.3">
      <c r="E3964" s="1"/>
      <c r="G3964" s="1"/>
    </row>
    <row r="3965" spans="5:7" x14ac:dyDescent="0.3">
      <c r="E3965" s="1"/>
      <c r="G3965" s="1"/>
    </row>
    <row r="3966" spans="5:7" x14ac:dyDescent="0.3">
      <c r="E3966" s="1"/>
      <c r="G3966" s="1"/>
    </row>
    <row r="3967" spans="5:7" x14ac:dyDescent="0.3">
      <c r="E3967" s="1"/>
      <c r="G3967" s="1"/>
    </row>
    <row r="3968" spans="5:7" x14ac:dyDescent="0.3">
      <c r="E3968" s="1"/>
      <c r="G3968" s="1"/>
    </row>
    <row r="3969" spans="5:7" x14ac:dyDescent="0.3">
      <c r="E3969" s="1"/>
      <c r="G3969" s="1"/>
    </row>
    <row r="3970" spans="5:7" x14ac:dyDescent="0.3">
      <c r="E3970" s="1"/>
      <c r="G3970" s="1"/>
    </row>
    <row r="3971" spans="5:7" x14ac:dyDescent="0.3">
      <c r="E3971" s="1"/>
      <c r="G3971" s="1"/>
    </row>
    <row r="3972" spans="5:7" x14ac:dyDescent="0.3">
      <c r="E3972" s="1"/>
      <c r="G3972" s="1"/>
    </row>
    <row r="3973" spans="5:7" x14ac:dyDescent="0.3">
      <c r="E3973" s="1"/>
      <c r="G3973" s="1"/>
    </row>
    <row r="3974" spans="5:7" x14ac:dyDescent="0.3">
      <c r="E3974" s="1"/>
      <c r="G3974" s="1"/>
    </row>
    <row r="3975" spans="5:7" x14ac:dyDescent="0.3">
      <c r="E3975" s="1"/>
      <c r="G3975" s="1"/>
    </row>
    <row r="3976" spans="5:7" x14ac:dyDescent="0.3">
      <c r="E3976" s="1"/>
      <c r="G3976" s="1"/>
    </row>
    <row r="3977" spans="5:7" x14ac:dyDescent="0.3">
      <c r="E3977" s="1"/>
      <c r="G3977" s="1"/>
    </row>
    <row r="3978" spans="5:7" x14ac:dyDescent="0.3">
      <c r="E3978" s="1"/>
      <c r="G3978" s="1"/>
    </row>
    <row r="3979" spans="5:7" x14ac:dyDescent="0.3">
      <c r="E3979" s="1"/>
      <c r="G3979" s="1"/>
    </row>
    <row r="3980" spans="5:7" x14ac:dyDescent="0.3">
      <c r="E3980" s="1"/>
      <c r="G3980" s="1"/>
    </row>
    <row r="3981" spans="5:7" x14ac:dyDescent="0.3">
      <c r="E3981" s="1"/>
      <c r="G3981" s="1"/>
    </row>
    <row r="3982" spans="5:7" x14ac:dyDescent="0.3">
      <c r="E3982" s="1"/>
      <c r="G3982" s="1"/>
    </row>
    <row r="3983" spans="5:7" x14ac:dyDescent="0.3">
      <c r="E3983" s="1"/>
      <c r="G3983" s="1"/>
    </row>
    <row r="3984" spans="5:7" x14ac:dyDescent="0.3">
      <c r="E3984" s="1"/>
      <c r="G3984" s="1"/>
    </row>
    <row r="3985" spans="5:7" x14ac:dyDescent="0.3">
      <c r="E3985" s="1"/>
      <c r="G3985" s="1"/>
    </row>
    <row r="3986" spans="5:7" x14ac:dyDescent="0.3">
      <c r="E3986" s="1"/>
      <c r="G3986" s="1"/>
    </row>
    <row r="3987" spans="5:7" x14ac:dyDescent="0.3">
      <c r="E3987" s="1"/>
      <c r="G3987" s="1"/>
    </row>
    <row r="3988" spans="5:7" x14ac:dyDescent="0.3">
      <c r="E3988" s="1"/>
      <c r="G3988" s="1"/>
    </row>
    <row r="3989" spans="5:7" x14ac:dyDescent="0.3">
      <c r="E3989" s="1"/>
      <c r="G3989" s="1"/>
    </row>
    <row r="3990" spans="5:7" x14ac:dyDescent="0.3">
      <c r="E3990" s="1"/>
      <c r="G3990" s="1"/>
    </row>
    <row r="3991" spans="5:7" x14ac:dyDescent="0.3">
      <c r="E3991" s="1"/>
      <c r="G3991" s="1"/>
    </row>
    <row r="3992" spans="5:7" x14ac:dyDescent="0.3">
      <c r="E3992" s="1"/>
      <c r="G3992" s="1"/>
    </row>
    <row r="3993" spans="5:7" x14ac:dyDescent="0.3">
      <c r="E3993" s="1"/>
      <c r="G3993" s="1"/>
    </row>
    <row r="3994" spans="5:7" x14ac:dyDescent="0.3">
      <c r="E3994" s="1"/>
      <c r="G3994" s="1"/>
    </row>
    <row r="3995" spans="5:7" x14ac:dyDescent="0.3">
      <c r="E3995" s="1"/>
      <c r="G3995" s="1"/>
    </row>
    <row r="3996" spans="5:7" x14ac:dyDescent="0.3">
      <c r="E3996" s="1"/>
      <c r="G3996" s="1"/>
    </row>
    <row r="3997" spans="5:7" x14ac:dyDescent="0.3">
      <c r="E3997" s="1"/>
      <c r="G3997" s="1"/>
    </row>
    <row r="3998" spans="5:7" x14ac:dyDescent="0.3">
      <c r="E3998" s="1"/>
      <c r="G3998" s="1"/>
    </row>
    <row r="3999" spans="5:7" x14ac:dyDescent="0.3">
      <c r="E3999" s="1"/>
      <c r="G3999" s="1"/>
    </row>
    <row r="4000" spans="5:7" x14ac:dyDescent="0.3">
      <c r="E4000" s="1"/>
      <c r="G4000" s="1"/>
    </row>
    <row r="4001" spans="5:7" x14ac:dyDescent="0.3">
      <c r="E4001" s="1"/>
      <c r="G4001" s="1"/>
    </row>
    <row r="4002" spans="5:7" x14ac:dyDescent="0.3">
      <c r="E4002" s="1"/>
      <c r="G4002" s="1"/>
    </row>
    <row r="4003" spans="5:7" x14ac:dyDescent="0.3">
      <c r="E4003" s="1"/>
      <c r="G4003" s="1"/>
    </row>
    <row r="4004" spans="5:7" x14ac:dyDescent="0.3">
      <c r="E4004" s="1"/>
      <c r="G4004" s="1"/>
    </row>
    <row r="4005" spans="5:7" x14ac:dyDescent="0.3">
      <c r="E4005" s="1"/>
      <c r="G4005" s="1"/>
    </row>
    <row r="4006" spans="5:7" x14ac:dyDescent="0.3">
      <c r="E4006" s="1"/>
      <c r="G4006" s="1"/>
    </row>
    <row r="4007" spans="5:7" x14ac:dyDescent="0.3">
      <c r="E4007" s="1"/>
      <c r="G4007" s="1"/>
    </row>
    <row r="4008" spans="5:7" x14ac:dyDescent="0.3">
      <c r="E4008" s="1"/>
      <c r="G4008" s="1"/>
    </row>
    <row r="4009" spans="5:7" x14ac:dyDescent="0.3">
      <c r="E4009" s="1"/>
      <c r="G4009" s="1"/>
    </row>
    <row r="4010" spans="5:7" x14ac:dyDescent="0.3">
      <c r="E4010" s="1"/>
      <c r="G4010" s="1"/>
    </row>
    <row r="4011" spans="5:7" x14ac:dyDescent="0.3">
      <c r="E4011" s="1"/>
      <c r="G4011" s="1"/>
    </row>
    <row r="4012" spans="5:7" x14ac:dyDescent="0.3">
      <c r="E4012" s="1"/>
      <c r="G4012" s="1"/>
    </row>
    <row r="4013" spans="5:7" x14ac:dyDescent="0.3">
      <c r="E4013" s="1"/>
      <c r="G4013" s="1"/>
    </row>
    <row r="4014" spans="5:7" x14ac:dyDescent="0.3">
      <c r="E4014" s="1"/>
      <c r="G4014" s="1"/>
    </row>
    <row r="4015" spans="5:7" x14ac:dyDescent="0.3">
      <c r="E4015" s="1"/>
      <c r="G4015" s="1"/>
    </row>
    <row r="4016" spans="5:7" x14ac:dyDescent="0.3">
      <c r="E4016" s="1"/>
      <c r="G4016" s="1"/>
    </row>
    <row r="4017" spans="5:7" x14ac:dyDescent="0.3">
      <c r="E4017" s="1"/>
      <c r="G4017" s="1"/>
    </row>
    <row r="4018" spans="5:7" x14ac:dyDescent="0.3">
      <c r="E4018" s="1"/>
      <c r="G4018" s="1"/>
    </row>
    <row r="4019" spans="5:7" x14ac:dyDescent="0.3">
      <c r="E4019" s="1"/>
      <c r="G4019" s="1"/>
    </row>
    <row r="4020" spans="5:7" x14ac:dyDescent="0.3">
      <c r="E4020" s="1"/>
      <c r="G4020" s="1"/>
    </row>
    <row r="4021" spans="5:7" x14ac:dyDescent="0.3">
      <c r="E4021" s="1"/>
      <c r="G4021" s="1"/>
    </row>
    <row r="4022" spans="5:7" x14ac:dyDescent="0.3">
      <c r="E4022" s="1"/>
      <c r="G4022" s="1"/>
    </row>
    <row r="4023" spans="5:7" x14ac:dyDescent="0.3">
      <c r="E4023" s="1"/>
      <c r="G4023" s="1"/>
    </row>
    <row r="4024" spans="5:7" x14ac:dyDescent="0.3">
      <c r="E4024" s="1"/>
      <c r="G4024" s="1"/>
    </row>
    <row r="4025" spans="5:7" x14ac:dyDescent="0.3">
      <c r="E4025" s="1"/>
      <c r="G4025" s="1"/>
    </row>
    <row r="4026" spans="5:7" x14ac:dyDescent="0.3">
      <c r="E4026" s="1"/>
      <c r="G4026" s="1"/>
    </row>
    <row r="4027" spans="5:7" x14ac:dyDescent="0.3">
      <c r="E4027" s="1"/>
      <c r="G4027" s="1"/>
    </row>
    <row r="4028" spans="5:7" x14ac:dyDescent="0.3">
      <c r="E4028" s="1"/>
      <c r="G4028" s="1"/>
    </row>
    <row r="4029" spans="5:7" x14ac:dyDescent="0.3">
      <c r="E4029" s="1"/>
      <c r="G4029" s="1"/>
    </row>
    <row r="4030" spans="5:7" x14ac:dyDescent="0.3">
      <c r="E4030" s="1"/>
      <c r="G4030" s="1"/>
    </row>
    <row r="4031" spans="5:7" x14ac:dyDescent="0.3">
      <c r="E4031" s="1"/>
      <c r="G4031" s="1"/>
    </row>
    <row r="4032" spans="5:7" x14ac:dyDescent="0.3">
      <c r="E4032" s="1"/>
      <c r="G4032" s="1"/>
    </row>
    <row r="4033" spans="5:7" x14ac:dyDescent="0.3">
      <c r="E4033" s="1"/>
      <c r="G4033" s="1"/>
    </row>
    <row r="4034" spans="5:7" x14ac:dyDescent="0.3">
      <c r="E4034" s="1"/>
      <c r="G4034" s="1"/>
    </row>
    <row r="4035" spans="5:7" x14ac:dyDescent="0.3">
      <c r="E4035" s="1"/>
      <c r="G4035" s="1"/>
    </row>
    <row r="4036" spans="5:7" x14ac:dyDescent="0.3">
      <c r="E4036" s="1"/>
      <c r="G4036" s="1"/>
    </row>
    <row r="4037" spans="5:7" x14ac:dyDescent="0.3">
      <c r="E4037" s="1"/>
      <c r="G4037" s="1"/>
    </row>
    <row r="4038" spans="5:7" x14ac:dyDescent="0.3">
      <c r="E4038" s="1"/>
      <c r="G4038" s="1"/>
    </row>
    <row r="4039" spans="5:7" x14ac:dyDescent="0.3">
      <c r="E4039" s="1"/>
      <c r="G4039" s="1"/>
    </row>
    <row r="4040" spans="5:7" x14ac:dyDescent="0.3">
      <c r="E4040" s="1"/>
      <c r="G4040" s="1"/>
    </row>
    <row r="4041" spans="5:7" x14ac:dyDescent="0.3">
      <c r="E4041" s="1"/>
      <c r="G4041" s="1"/>
    </row>
    <row r="4042" spans="5:7" x14ac:dyDescent="0.3">
      <c r="E4042" s="1"/>
      <c r="G4042" s="1"/>
    </row>
    <row r="4043" spans="5:7" x14ac:dyDescent="0.3">
      <c r="E4043" s="1"/>
      <c r="G4043" s="1"/>
    </row>
    <row r="4044" spans="5:7" x14ac:dyDescent="0.3">
      <c r="E4044" s="1"/>
      <c r="G4044" s="1"/>
    </row>
    <row r="4045" spans="5:7" x14ac:dyDescent="0.3">
      <c r="E4045" s="1"/>
      <c r="G4045" s="1"/>
    </row>
    <row r="4046" spans="5:7" x14ac:dyDescent="0.3">
      <c r="E4046" s="1"/>
      <c r="G4046" s="1"/>
    </row>
    <row r="4047" spans="5:7" x14ac:dyDescent="0.3">
      <c r="E4047" s="1"/>
      <c r="G4047" s="1"/>
    </row>
    <row r="4048" spans="5:7" x14ac:dyDescent="0.3">
      <c r="E4048" s="1"/>
      <c r="G4048" s="1"/>
    </row>
    <row r="4049" spans="5:7" x14ac:dyDescent="0.3">
      <c r="E4049" s="1"/>
      <c r="G4049" s="1"/>
    </row>
    <row r="4050" spans="5:7" x14ac:dyDescent="0.3">
      <c r="E4050" s="1"/>
      <c r="G4050" s="1"/>
    </row>
    <row r="4051" spans="5:7" x14ac:dyDescent="0.3">
      <c r="E4051" s="1"/>
      <c r="G4051" s="1"/>
    </row>
    <row r="4052" spans="5:7" x14ac:dyDescent="0.3">
      <c r="E4052" s="1"/>
      <c r="G4052" s="1"/>
    </row>
    <row r="4053" spans="5:7" x14ac:dyDescent="0.3">
      <c r="E4053" s="1"/>
      <c r="G4053" s="1"/>
    </row>
    <row r="4054" spans="5:7" x14ac:dyDescent="0.3">
      <c r="E4054" s="1"/>
      <c r="G4054" s="1"/>
    </row>
    <row r="4055" spans="5:7" x14ac:dyDescent="0.3">
      <c r="E4055" s="1"/>
      <c r="G4055" s="1"/>
    </row>
    <row r="4056" spans="5:7" x14ac:dyDescent="0.3">
      <c r="E4056" s="1"/>
      <c r="G4056" s="1"/>
    </row>
    <row r="4057" spans="5:7" x14ac:dyDescent="0.3">
      <c r="E4057" s="1"/>
      <c r="G4057" s="1"/>
    </row>
    <row r="4058" spans="5:7" x14ac:dyDescent="0.3">
      <c r="E4058" s="1"/>
      <c r="G4058" s="1"/>
    </row>
    <row r="4059" spans="5:7" x14ac:dyDescent="0.3">
      <c r="E4059" s="1"/>
      <c r="G4059" s="1"/>
    </row>
    <row r="4060" spans="5:7" x14ac:dyDescent="0.3">
      <c r="E4060" s="1"/>
      <c r="G4060" s="1"/>
    </row>
    <row r="4061" spans="5:7" x14ac:dyDescent="0.3">
      <c r="E4061" s="1"/>
      <c r="G4061" s="1"/>
    </row>
    <row r="4062" spans="5:7" x14ac:dyDescent="0.3">
      <c r="E4062" s="1"/>
      <c r="G4062" s="1"/>
    </row>
    <row r="4063" spans="5:7" x14ac:dyDescent="0.3">
      <c r="E4063" s="1"/>
      <c r="G4063" s="1"/>
    </row>
    <row r="4064" spans="5:7" x14ac:dyDescent="0.3">
      <c r="E4064" s="1"/>
      <c r="G4064" s="1"/>
    </row>
    <row r="4065" spans="5:7" x14ac:dyDescent="0.3">
      <c r="E4065" s="1"/>
      <c r="G4065" s="1"/>
    </row>
    <row r="4066" spans="5:7" x14ac:dyDescent="0.3">
      <c r="E4066" s="1"/>
      <c r="G4066" s="1"/>
    </row>
    <row r="4067" spans="5:7" x14ac:dyDescent="0.3">
      <c r="E4067" s="1"/>
      <c r="G4067" s="1"/>
    </row>
    <row r="4068" spans="5:7" x14ac:dyDescent="0.3">
      <c r="E4068" s="1"/>
      <c r="G4068" s="1"/>
    </row>
    <row r="4069" spans="5:7" x14ac:dyDescent="0.3">
      <c r="E4069" s="1"/>
      <c r="G4069" s="1"/>
    </row>
    <row r="4070" spans="5:7" x14ac:dyDescent="0.3">
      <c r="E4070" s="1"/>
      <c r="G4070" s="1"/>
    </row>
    <row r="4071" spans="5:7" x14ac:dyDescent="0.3">
      <c r="E4071" s="1"/>
      <c r="G4071" s="1"/>
    </row>
    <row r="4072" spans="5:7" x14ac:dyDescent="0.3">
      <c r="E4072" s="1"/>
      <c r="G4072" s="1"/>
    </row>
    <row r="4073" spans="5:7" x14ac:dyDescent="0.3">
      <c r="E4073" s="1"/>
      <c r="G4073" s="1"/>
    </row>
    <row r="4074" spans="5:7" x14ac:dyDescent="0.3">
      <c r="E4074" s="1"/>
      <c r="G4074" s="1"/>
    </row>
    <row r="4075" spans="5:7" x14ac:dyDescent="0.3">
      <c r="E4075" s="1"/>
      <c r="G4075" s="1"/>
    </row>
    <row r="4076" spans="5:7" x14ac:dyDescent="0.3">
      <c r="E4076" s="1"/>
      <c r="G4076" s="1"/>
    </row>
    <row r="4077" spans="5:7" x14ac:dyDescent="0.3">
      <c r="E4077" s="1"/>
      <c r="G4077" s="1"/>
    </row>
    <row r="4078" spans="5:7" x14ac:dyDescent="0.3">
      <c r="E4078" s="1"/>
      <c r="G4078" s="1"/>
    </row>
    <row r="4079" spans="5:7" x14ac:dyDescent="0.3">
      <c r="E4079" s="1"/>
      <c r="G4079" s="1"/>
    </row>
    <row r="4080" spans="5:7" x14ac:dyDescent="0.3">
      <c r="E4080" s="1"/>
      <c r="G4080" s="1"/>
    </row>
    <row r="4081" spans="5:7" x14ac:dyDescent="0.3">
      <c r="E4081" s="1"/>
      <c r="G4081" s="1"/>
    </row>
    <row r="4082" spans="5:7" x14ac:dyDescent="0.3">
      <c r="E4082" s="1"/>
      <c r="G4082" s="1"/>
    </row>
    <row r="4083" spans="5:7" x14ac:dyDescent="0.3">
      <c r="E4083" s="1"/>
      <c r="G4083" s="1"/>
    </row>
    <row r="4084" spans="5:7" x14ac:dyDescent="0.3">
      <c r="E4084" s="1"/>
      <c r="G4084" s="1"/>
    </row>
    <row r="4085" spans="5:7" x14ac:dyDescent="0.3">
      <c r="E4085" s="1"/>
      <c r="G4085" s="1"/>
    </row>
    <row r="4086" spans="5:7" x14ac:dyDescent="0.3">
      <c r="E4086" s="1"/>
      <c r="G4086" s="1"/>
    </row>
    <row r="4087" spans="5:7" x14ac:dyDescent="0.3">
      <c r="E4087" s="1"/>
      <c r="G4087" s="1"/>
    </row>
    <row r="4088" spans="5:7" x14ac:dyDescent="0.3">
      <c r="E4088" s="1"/>
      <c r="G4088" s="1"/>
    </row>
    <row r="4089" spans="5:7" x14ac:dyDescent="0.3">
      <c r="E4089" s="1"/>
      <c r="G4089" s="1"/>
    </row>
    <row r="4090" spans="5:7" x14ac:dyDescent="0.3">
      <c r="E4090" s="1"/>
      <c r="G4090" s="1"/>
    </row>
    <row r="4091" spans="5:7" x14ac:dyDescent="0.3">
      <c r="E4091" s="1"/>
      <c r="G4091" s="1"/>
    </row>
    <row r="4092" spans="5:7" x14ac:dyDescent="0.3">
      <c r="E4092" s="1"/>
      <c r="G4092" s="1"/>
    </row>
    <row r="4093" spans="5:7" x14ac:dyDescent="0.3">
      <c r="E4093" s="1"/>
      <c r="G4093" s="1"/>
    </row>
    <row r="4094" spans="5:7" x14ac:dyDescent="0.3">
      <c r="E4094" s="1"/>
      <c r="G4094" s="1"/>
    </row>
    <row r="4095" spans="5:7" x14ac:dyDescent="0.3">
      <c r="E4095" s="1"/>
      <c r="G4095" s="1"/>
    </row>
    <row r="4096" spans="5:7" x14ac:dyDescent="0.3">
      <c r="E4096" s="1"/>
      <c r="G4096" s="1"/>
    </row>
    <row r="4097" spans="5:7" x14ac:dyDescent="0.3">
      <c r="E4097" s="1"/>
      <c r="G4097" s="1"/>
    </row>
    <row r="4098" spans="5:7" x14ac:dyDescent="0.3">
      <c r="E4098" s="1"/>
      <c r="G4098" s="1"/>
    </row>
    <row r="4099" spans="5:7" x14ac:dyDescent="0.3">
      <c r="E4099" s="1"/>
      <c r="G4099" s="1"/>
    </row>
    <row r="4100" spans="5:7" x14ac:dyDescent="0.3">
      <c r="E4100" s="1"/>
      <c r="G4100" s="1"/>
    </row>
    <row r="4101" spans="5:7" x14ac:dyDescent="0.3">
      <c r="E4101" s="1"/>
      <c r="G4101" s="1"/>
    </row>
    <row r="4102" spans="5:7" x14ac:dyDescent="0.3">
      <c r="E4102" s="1"/>
      <c r="G4102" s="1"/>
    </row>
    <row r="4103" spans="5:7" x14ac:dyDescent="0.3">
      <c r="E4103" s="1"/>
      <c r="G4103" s="1"/>
    </row>
    <row r="4104" spans="5:7" x14ac:dyDescent="0.3">
      <c r="E4104" s="1"/>
      <c r="G4104" s="1"/>
    </row>
    <row r="4105" spans="5:7" x14ac:dyDescent="0.3">
      <c r="E4105" s="1"/>
      <c r="G4105" s="1"/>
    </row>
    <row r="4106" spans="5:7" x14ac:dyDescent="0.3">
      <c r="E4106" s="1"/>
      <c r="G4106" s="1"/>
    </row>
    <row r="4107" spans="5:7" x14ac:dyDescent="0.3">
      <c r="E4107" s="1"/>
      <c r="G4107" s="1"/>
    </row>
    <row r="4108" spans="5:7" x14ac:dyDescent="0.3">
      <c r="E4108" s="1"/>
      <c r="G4108" s="1"/>
    </row>
    <row r="4109" spans="5:7" x14ac:dyDescent="0.3">
      <c r="E4109" s="1"/>
      <c r="G4109" s="1"/>
    </row>
    <row r="4110" spans="5:7" x14ac:dyDescent="0.3">
      <c r="E4110" s="1"/>
      <c r="G4110" s="1"/>
    </row>
    <row r="4111" spans="5:7" x14ac:dyDescent="0.3">
      <c r="E4111" s="1"/>
      <c r="G4111" s="1"/>
    </row>
    <row r="4112" spans="5:7" x14ac:dyDescent="0.3">
      <c r="E4112" s="1"/>
      <c r="G4112" s="1"/>
    </row>
    <row r="4113" spans="5:7" x14ac:dyDescent="0.3">
      <c r="E4113" s="1"/>
      <c r="G4113" s="1"/>
    </row>
    <row r="4114" spans="5:7" x14ac:dyDescent="0.3">
      <c r="E4114" s="1"/>
      <c r="G4114" s="1"/>
    </row>
    <row r="4115" spans="5:7" x14ac:dyDescent="0.3">
      <c r="E4115" s="1"/>
      <c r="G4115" s="1"/>
    </row>
    <row r="4116" spans="5:7" x14ac:dyDescent="0.3">
      <c r="E4116" s="1"/>
      <c r="G4116" s="1"/>
    </row>
    <row r="4117" spans="5:7" x14ac:dyDescent="0.3">
      <c r="E4117" s="1"/>
      <c r="G4117" s="1"/>
    </row>
    <row r="4118" spans="5:7" x14ac:dyDescent="0.3">
      <c r="E4118" s="1"/>
      <c r="G4118" s="1"/>
    </row>
    <row r="4119" spans="5:7" x14ac:dyDescent="0.3">
      <c r="E4119" s="1"/>
      <c r="G4119" s="1"/>
    </row>
    <row r="4120" spans="5:7" x14ac:dyDescent="0.3">
      <c r="E4120" s="1"/>
      <c r="G4120" s="1"/>
    </row>
    <row r="4121" spans="5:7" x14ac:dyDescent="0.3">
      <c r="E4121" s="1"/>
      <c r="G4121" s="1"/>
    </row>
    <row r="4122" spans="5:7" x14ac:dyDescent="0.3">
      <c r="E4122" s="1"/>
      <c r="G4122" s="1"/>
    </row>
    <row r="4123" spans="5:7" x14ac:dyDescent="0.3">
      <c r="E4123" s="1"/>
      <c r="G4123" s="1"/>
    </row>
    <row r="4124" spans="5:7" x14ac:dyDescent="0.3">
      <c r="E4124" s="1"/>
      <c r="G4124" s="1"/>
    </row>
    <row r="4125" spans="5:7" x14ac:dyDescent="0.3">
      <c r="E4125" s="1"/>
      <c r="G4125" s="1"/>
    </row>
    <row r="4126" spans="5:7" x14ac:dyDescent="0.3">
      <c r="E4126" s="1"/>
      <c r="G4126" s="1"/>
    </row>
    <row r="4127" spans="5:7" x14ac:dyDescent="0.3">
      <c r="E4127" s="1"/>
      <c r="G4127" s="1"/>
    </row>
    <row r="4128" spans="5:7" x14ac:dyDescent="0.3">
      <c r="E4128" s="1"/>
      <c r="G4128" s="1"/>
    </row>
    <row r="4129" spans="5:7" x14ac:dyDescent="0.3">
      <c r="E4129" s="1"/>
      <c r="G4129" s="1"/>
    </row>
    <row r="4130" spans="5:7" x14ac:dyDescent="0.3">
      <c r="E4130" s="1"/>
      <c r="G4130" s="1"/>
    </row>
    <row r="4131" spans="5:7" x14ac:dyDescent="0.3">
      <c r="E4131" s="1"/>
      <c r="G4131" s="1"/>
    </row>
    <row r="4132" spans="5:7" x14ac:dyDescent="0.3">
      <c r="E4132" s="1"/>
      <c r="G4132" s="1"/>
    </row>
    <row r="4133" spans="5:7" x14ac:dyDescent="0.3">
      <c r="E4133" s="1"/>
      <c r="G4133" s="1"/>
    </row>
    <row r="4134" spans="5:7" x14ac:dyDescent="0.3">
      <c r="E4134" s="1"/>
      <c r="G4134" s="1"/>
    </row>
    <row r="4135" spans="5:7" x14ac:dyDescent="0.3">
      <c r="E4135" s="1"/>
      <c r="G4135" s="1"/>
    </row>
    <row r="4136" spans="5:7" x14ac:dyDescent="0.3">
      <c r="E4136" s="1"/>
      <c r="G4136" s="1"/>
    </row>
    <row r="4137" spans="5:7" x14ac:dyDescent="0.3">
      <c r="E4137" s="1"/>
      <c r="G4137" s="1"/>
    </row>
    <row r="4138" spans="5:7" x14ac:dyDescent="0.3">
      <c r="E4138" s="1"/>
      <c r="G4138" s="1"/>
    </row>
    <row r="4139" spans="5:7" x14ac:dyDescent="0.3">
      <c r="E4139" s="1"/>
      <c r="G4139" s="1"/>
    </row>
    <row r="4140" spans="5:7" x14ac:dyDescent="0.3">
      <c r="E4140" s="1"/>
      <c r="G4140" s="1"/>
    </row>
    <row r="4141" spans="5:7" x14ac:dyDescent="0.3">
      <c r="E4141" s="1"/>
      <c r="G4141" s="1"/>
    </row>
    <row r="4142" spans="5:7" x14ac:dyDescent="0.3">
      <c r="E4142" s="1"/>
      <c r="G4142" s="1"/>
    </row>
    <row r="4143" spans="5:7" x14ac:dyDescent="0.3">
      <c r="E4143" s="1"/>
      <c r="G4143" s="1"/>
    </row>
    <row r="4144" spans="5:7" x14ac:dyDescent="0.3">
      <c r="E4144" s="1"/>
      <c r="G4144" s="1"/>
    </row>
    <row r="4145" spans="5:7" x14ac:dyDescent="0.3">
      <c r="E4145" s="1"/>
      <c r="G4145" s="1"/>
    </row>
    <row r="4146" spans="5:7" x14ac:dyDescent="0.3">
      <c r="E4146" s="1"/>
      <c r="G4146" s="1"/>
    </row>
    <row r="4147" spans="5:7" x14ac:dyDescent="0.3">
      <c r="E4147" s="1"/>
      <c r="G4147" s="1"/>
    </row>
    <row r="4148" spans="5:7" x14ac:dyDescent="0.3">
      <c r="E4148" s="1"/>
      <c r="G4148" s="1"/>
    </row>
    <row r="4149" spans="5:7" x14ac:dyDescent="0.3">
      <c r="E4149" s="1"/>
      <c r="G4149" s="1"/>
    </row>
    <row r="4150" spans="5:7" x14ac:dyDescent="0.3">
      <c r="E4150" s="1"/>
      <c r="G4150" s="1"/>
    </row>
    <row r="4151" spans="5:7" x14ac:dyDescent="0.3">
      <c r="E4151" s="1"/>
      <c r="G4151" s="1"/>
    </row>
    <row r="4152" spans="5:7" x14ac:dyDescent="0.3">
      <c r="E4152" s="1"/>
      <c r="G4152" s="1"/>
    </row>
    <row r="4153" spans="5:7" x14ac:dyDescent="0.3">
      <c r="E4153" s="1"/>
      <c r="G4153" s="1"/>
    </row>
    <row r="4154" spans="5:7" x14ac:dyDescent="0.3">
      <c r="E4154" s="1"/>
      <c r="G4154" s="1"/>
    </row>
    <row r="4155" spans="5:7" x14ac:dyDescent="0.3">
      <c r="E4155" s="1"/>
      <c r="G4155" s="1"/>
    </row>
    <row r="4156" spans="5:7" x14ac:dyDescent="0.3">
      <c r="E4156" s="1"/>
      <c r="G4156" s="1"/>
    </row>
    <row r="4157" spans="5:7" x14ac:dyDescent="0.3">
      <c r="E4157" s="1"/>
      <c r="G4157" s="1"/>
    </row>
    <row r="4158" spans="5:7" x14ac:dyDescent="0.3">
      <c r="E4158" s="1"/>
      <c r="G4158" s="1"/>
    </row>
    <row r="4159" spans="5:7" x14ac:dyDescent="0.3">
      <c r="E4159" s="1"/>
      <c r="G4159" s="1"/>
    </row>
    <row r="4160" spans="5:7" x14ac:dyDescent="0.3">
      <c r="E4160" s="1"/>
      <c r="G4160" s="1"/>
    </row>
    <row r="4161" spans="5:7" x14ac:dyDescent="0.3">
      <c r="E4161" s="1"/>
      <c r="G4161" s="1"/>
    </row>
    <row r="4162" spans="5:7" x14ac:dyDescent="0.3">
      <c r="E4162" s="1"/>
      <c r="G4162" s="1"/>
    </row>
    <row r="4163" spans="5:7" x14ac:dyDescent="0.3">
      <c r="E4163" s="1"/>
      <c r="G4163" s="1"/>
    </row>
    <row r="4164" spans="5:7" x14ac:dyDescent="0.3">
      <c r="E4164" s="1"/>
      <c r="G4164" s="1"/>
    </row>
    <row r="4165" spans="5:7" x14ac:dyDescent="0.3">
      <c r="E4165" s="1"/>
      <c r="G4165" s="1"/>
    </row>
    <row r="4166" spans="5:7" x14ac:dyDescent="0.3">
      <c r="E4166" s="1"/>
      <c r="G4166" s="1"/>
    </row>
    <row r="4167" spans="5:7" x14ac:dyDescent="0.3">
      <c r="E4167" s="1"/>
      <c r="G4167" s="1"/>
    </row>
    <row r="4168" spans="5:7" x14ac:dyDescent="0.3">
      <c r="E4168" s="1"/>
      <c r="G4168" s="1"/>
    </row>
    <row r="4169" spans="5:7" x14ac:dyDescent="0.3">
      <c r="E4169" s="1"/>
      <c r="G4169" s="1"/>
    </row>
    <row r="4170" spans="5:7" x14ac:dyDescent="0.3">
      <c r="E4170" s="1"/>
      <c r="G4170" s="1"/>
    </row>
    <row r="4171" spans="5:7" x14ac:dyDescent="0.3">
      <c r="E4171" s="1"/>
      <c r="G4171" s="1"/>
    </row>
    <row r="4172" spans="5:7" x14ac:dyDescent="0.3">
      <c r="E4172" s="1"/>
      <c r="G4172" s="1"/>
    </row>
    <row r="4173" spans="5:7" x14ac:dyDescent="0.3">
      <c r="E4173" s="1"/>
      <c r="G4173" s="1"/>
    </row>
    <row r="4174" spans="5:7" x14ac:dyDescent="0.3">
      <c r="E4174" s="1"/>
      <c r="G4174" s="1"/>
    </row>
    <row r="4175" spans="5:7" x14ac:dyDescent="0.3">
      <c r="E4175" s="1"/>
      <c r="G4175" s="1"/>
    </row>
    <row r="4176" spans="5:7" x14ac:dyDescent="0.3">
      <c r="E4176" s="1"/>
      <c r="G4176" s="1"/>
    </row>
    <row r="4177" spans="5:7" x14ac:dyDescent="0.3">
      <c r="E4177" s="1"/>
      <c r="G4177" s="1"/>
    </row>
    <row r="4178" spans="5:7" x14ac:dyDescent="0.3">
      <c r="E4178" s="1"/>
      <c r="G4178" s="1"/>
    </row>
    <row r="4179" spans="5:7" x14ac:dyDescent="0.3">
      <c r="E4179" s="1"/>
      <c r="G4179" s="1"/>
    </row>
    <row r="4180" spans="5:7" x14ac:dyDescent="0.3">
      <c r="E4180" s="1"/>
      <c r="G4180" s="1"/>
    </row>
    <row r="4181" spans="5:7" x14ac:dyDescent="0.3">
      <c r="E4181" s="1"/>
      <c r="G4181" s="1"/>
    </row>
    <row r="4182" spans="5:7" x14ac:dyDescent="0.3">
      <c r="E4182" s="1"/>
      <c r="G4182" s="1"/>
    </row>
    <row r="4183" spans="5:7" x14ac:dyDescent="0.3">
      <c r="E4183" s="1"/>
      <c r="G4183" s="1"/>
    </row>
    <row r="4184" spans="5:7" x14ac:dyDescent="0.3">
      <c r="E4184" s="1"/>
      <c r="G4184" s="1"/>
    </row>
    <row r="4185" spans="5:7" x14ac:dyDescent="0.3">
      <c r="E4185" s="1"/>
      <c r="G4185" s="1"/>
    </row>
    <row r="4186" spans="5:7" x14ac:dyDescent="0.3">
      <c r="E4186" s="1"/>
      <c r="G4186" s="1"/>
    </row>
    <row r="4187" spans="5:7" x14ac:dyDescent="0.3">
      <c r="E4187" s="1"/>
      <c r="G4187" s="1"/>
    </row>
    <row r="4188" spans="5:7" x14ac:dyDescent="0.3">
      <c r="E4188" s="1"/>
      <c r="G4188" s="1"/>
    </row>
    <row r="4189" spans="5:7" x14ac:dyDescent="0.3">
      <c r="E4189" s="1"/>
      <c r="G4189" s="1"/>
    </row>
    <row r="4190" spans="5:7" x14ac:dyDescent="0.3">
      <c r="E4190" s="1"/>
      <c r="G4190" s="1"/>
    </row>
    <row r="4191" spans="5:7" x14ac:dyDescent="0.3">
      <c r="E4191" s="1"/>
      <c r="G4191" s="1"/>
    </row>
    <row r="4192" spans="5:7" x14ac:dyDescent="0.3">
      <c r="E4192" s="1"/>
      <c r="G4192" s="1"/>
    </row>
    <row r="4193" spans="5:7" x14ac:dyDescent="0.3">
      <c r="E4193" s="1"/>
      <c r="G4193" s="1"/>
    </row>
    <row r="4194" spans="5:7" x14ac:dyDescent="0.3">
      <c r="E4194" s="1"/>
      <c r="G4194" s="1"/>
    </row>
    <row r="4195" spans="5:7" x14ac:dyDescent="0.3">
      <c r="E4195" s="1"/>
      <c r="G4195" s="1"/>
    </row>
    <row r="4196" spans="5:7" x14ac:dyDescent="0.3">
      <c r="E4196" s="1"/>
      <c r="G4196" s="1"/>
    </row>
    <row r="4197" spans="5:7" x14ac:dyDescent="0.3">
      <c r="E4197" s="1"/>
      <c r="G4197" s="1"/>
    </row>
    <row r="4198" spans="5:7" x14ac:dyDescent="0.3">
      <c r="E4198" s="1"/>
      <c r="G4198" s="1"/>
    </row>
    <row r="4199" spans="5:7" x14ac:dyDescent="0.3">
      <c r="E4199" s="1"/>
      <c r="G4199" s="1"/>
    </row>
    <row r="4200" spans="5:7" x14ac:dyDescent="0.3">
      <c r="E4200" s="1"/>
      <c r="G4200" s="1"/>
    </row>
    <row r="4201" spans="5:7" x14ac:dyDescent="0.3">
      <c r="E4201" s="1"/>
      <c r="G4201" s="1"/>
    </row>
    <row r="4202" spans="5:7" x14ac:dyDescent="0.3">
      <c r="E4202" s="1"/>
      <c r="G4202" s="1"/>
    </row>
    <row r="4203" spans="5:7" x14ac:dyDescent="0.3">
      <c r="E4203" s="1"/>
      <c r="G4203" s="1"/>
    </row>
    <row r="4204" spans="5:7" x14ac:dyDescent="0.3">
      <c r="E4204" s="1"/>
      <c r="G4204" s="1"/>
    </row>
    <row r="4205" spans="5:7" x14ac:dyDescent="0.3">
      <c r="E4205" s="1"/>
      <c r="G4205" s="1"/>
    </row>
    <row r="4206" spans="5:7" x14ac:dyDescent="0.3">
      <c r="E4206" s="1"/>
      <c r="G4206" s="1"/>
    </row>
    <row r="4207" spans="5:7" x14ac:dyDescent="0.3">
      <c r="E4207" s="1"/>
      <c r="G4207" s="1"/>
    </row>
    <row r="4208" spans="5:7" x14ac:dyDescent="0.3">
      <c r="E4208" s="1"/>
      <c r="G4208" s="1"/>
    </row>
    <row r="4209" spans="5:7" x14ac:dyDescent="0.3">
      <c r="E4209" s="1"/>
      <c r="G4209" s="1"/>
    </row>
    <row r="4210" spans="5:7" x14ac:dyDescent="0.3">
      <c r="E4210" s="1"/>
      <c r="G4210" s="1"/>
    </row>
    <row r="4211" spans="5:7" x14ac:dyDescent="0.3">
      <c r="E4211" s="1"/>
      <c r="G4211" s="1"/>
    </row>
    <row r="4212" spans="5:7" x14ac:dyDescent="0.3">
      <c r="E4212" s="1"/>
      <c r="G4212" s="1"/>
    </row>
    <row r="4213" spans="5:7" x14ac:dyDescent="0.3">
      <c r="E4213" s="1"/>
      <c r="G4213" s="1"/>
    </row>
    <row r="4214" spans="5:7" x14ac:dyDescent="0.3">
      <c r="E4214" s="1"/>
      <c r="G4214" s="1"/>
    </row>
    <row r="4215" spans="5:7" x14ac:dyDescent="0.3">
      <c r="E4215" s="1"/>
      <c r="G4215" s="1"/>
    </row>
    <row r="4216" spans="5:7" x14ac:dyDescent="0.3">
      <c r="E4216" s="1"/>
      <c r="G4216" s="1"/>
    </row>
    <row r="4217" spans="5:7" x14ac:dyDescent="0.3">
      <c r="E4217" s="1"/>
      <c r="G4217" s="1"/>
    </row>
    <row r="4218" spans="5:7" x14ac:dyDescent="0.3">
      <c r="E4218" s="1"/>
      <c r="G4218" s="1"/>
    </row>
    <row r="4219" spans="5:7" x14ac:dyDescent="0.3">
      <c r="E4219" s="1"/>
      <c r="G4219" s="1"/>
    </row>
    <row r="4220" spans="5:7" x14ac:dyDescent="0.3">
      <c r="E4220" s="1"/>
      <c r="G4220" s="1"/>
    </row>
    <row r="4221" spans="5:7" x14ac:dyDescent="0.3">
      <c r="E4221" s="1"/>
      <c r="G4221" s="1"/>
    </row>
    <row r="4222" spans="5:7" x14ac:dyDescent="0.3">
      <c r="E4222" s="1"/>
      <c r="G4222" s="1"/>
    </row>
    <row r="4223" spans="5:7" x14ac:dyDescent="0.3">
      <c r="E4223" s="1"/>
      <c r="G4223" s="1"/>
    </row>
    <row r="4224" spans="5:7" x14ac:dyDescent="0.3">
      <c r="E4224" s="1"/>
      <c r="G4224" s="1"/>
    </row>
    <row r="4225" spans="5:7" x14ac:dyDescent="0.3">
      <c r="E4225" s="1"/>
      <c r="G4225" s="1"/>
    </row>
    <row r="4226" spans="5:7" x14ac:dyDescent="0.3">
      <c r="E4226" s="1"/>
      <c r="G4226" s="1"/>
    </row>
    <row r="4227" spans="5:7" x14ac:dyDescent="0.3">
      <c r="E4227" s="1"/>
      <c r="G4227" s="1"/>
    </row>
    <row r="4228" spans="5:7" x14ac:dyDescent="0.3">
      <c r="E4228" s="1"/>
      <c r="G4228" s="1"/>
    </row>
    <row r="4229" spans="5:7" x14ac:dyDescent="0.3">
      <c r="E4229" s="1"/>
      <c r="G4229" s="1"/>
    </row>
    <row r="4230" spans="5:7" x14ac:dyDescent="0.3">
      <c r="E4230" s="1"/>
      <c r="G4230" s="1"/>
    </row>
    <row r="4231" spans="5:7" x14ac:dyDescent="0.3">
      <c r="E4231" s="1"/>
      <c r="G4231" s="1"/>
    </row>
    <row r="4232" spans="5:7" x14ac:dyDescent="0.3">
      <c r="E4232" s="1"/>
      <c r="G4232" s="1"/>
    </row>
    <row r="4233" spans="5:7" x14ac:dyDescent="0.3">
      <c r="E4233" s="1"/>
      <c r="G4233" s="1"/>
    </row>
    <row r="4234" spans="5:7" x14ac:dyDescent="0.3">
      <c r="E4234" s="1"/>
      <c r="G4234" s="1"/>
    </row>
    <row r="4235" spans="5:7" x14ac:dyDescent="0.3">
      <c r="E4235" s="1"/>
      <c r="G4235" s="1"/>
    </row>
    <row r="4236" spans="5:7" x14ac:dyDescent="0.3">
      <c r="E4236" s="1"/>
      <c r="G4236" s="1"/>
    </row>
    <row r="4237" spans="5:7" x14ac:dyDescent="0.3">
      <c r="E4237" s="1"/>
      <c r="G4237" s="1"/>
    </row>
    <row r="4238" spans="5:7" x14ac:dyDescent="0.3">
      <c r="E4238" s="1"/>
      <c r="G4238" s="1"/>
    </row>
    <row r="4239" spans="5:7" x14ac:dyDescent="0.3">
      <c r="E4239" s="1"/>
      <c r="G4239" s="1"/>
    </row>
    <row r="4240" spans="5:7" x14ac:dyDescent="0.3">
      <c r="E4240" s="1"/>
      <c r="G4240" s="1"/>
    </row>
    <row r="4241" spans="5:7" x14ac:dyDescent="0.3">
      <c r="E4241" s="1"/>
      <c r="G4241" s="1"/>
    </row>
    <row r="4242" spans="5:7" x14ac:dyDescent="0.3">
      <c r="E4242" s="1"/>
      <c r="G4242" s="1"/>
    </row>
    <row r="4243" spans="5:7" x14ac:dyDescent="0.3">
      <c r="E4243" s="1"/>
      <c r="G4243" s="1"/>
    </row>
    <row r="4244" spans="5:7" x14ac:dyDescent="0.3">
      <c r="E4244" s="1"/>
      <c r="G4244" s="1"/>
    </row>
    <row r="4245" spans="5:7" x14ac:dyDescent="0.3">
      <c r="E4245" s="1"/>
      <c r="G4245" s="1"/>
    </row>
    <row r="4246" spans="5:7" x14ac:dyDescent="0.3">
      <c r="E4246" s="1"/>
      <c r="G4246" s="1"/>
    </row>
    <row r="4247" spans="5:7" x14ac:dyDescent="0.3">
      <c r="E4247" s="1"/>
      <c r="G4247" s="1"/>
    </row>
    <row r="4248" spans="5:7" x14ac:dyDescent="0.3">
      <c r="E4248" s="1"/>
      <c r="G4248" s="1"/>
    </row>
    <row r="4249" spans="5:7" x14ac:dyDescent="0.3">
      <c r="E4249" s="1"/>
      <c r="G4249" s="1"/>
    </row>
    <row r="4250" spans="5:7" x14ac:dyDescent="0.3">
      <c r="E4250" s="1"/>
      <c r="G4250" s="1"/>
    </row>
    <row r="4251" spans="5:7" x14ac:dyDescent="0.3">
      <c r="E4251" s="1"/>
      <c r="G4251" s="1"/>
    </row>
    <row r="4252" spans="5:7" x14ac:dyDescent="0.3">
      <c r="E4252" s="1"/>
      <c r="G4252" s="1"/>
    </row>
    <row r="4253" spans="5:7" x14ac:dyDescent="0.3">
      <c r="E4253" s="1"/>
      <c r="G4253" s="1"/>
    </row>
    <row r="4254" spans="5:7" x14ac:dyDescent="0.3">
      <c r="E4254" s="1"/>
      <c r="G4254" s="1"/>
    </row>
    <row r="4255" spans="5:7" x14ac:dyDescent="0.3">
      <c r="E4255" s="1"/>
      <c r="G4255" s="1"/>
    </row>
    <row r="4256" spans="5:7" x14ac:dyDescent="0.3">
      <c r="E4256" s="1"/>
      <c r="G4256" s="1"/>
    </row>
    <row r="4257" spans="5:7" x14ac:dyDescent="0.3">
      <c r="E4257" s="1"/>
      <c r="G4257" s="1"/>
    </row>
    <row r="4258" spans="5:7" x14ac:dyDescent="0.3">
      <c r="E4258" s="1"/>
      <c r="G4258" s="1"/>
    </row>
    <row r="4259" spans="5:7" x14ac:dyDescent="0.3">
      <c r="E4259" s="1"/>
      <c r="G4259" s="1"/>
    </row>
    <row r="4260" spans="5:7" x14ac:dyDescent="0.3">
      <c r="E4260" s="1"/>
      <c r="G4260" s="1"/>
    </row>
    <row r="4261" spans="5:7" x14ac:dyDescent="0.3">
      <c r="E4261" s="1"/>
      <c r="G4261" s="1"/>
    </row>
    <row r="4262" spans="5:7" x14ac:dyDescent="0.3">
      <c r="E4262" s="1"/>
      <c r="G4262" s="1"/>
    </row>
    <row r="4263" spans="5:7" x14ac:dyDescent="0.3">
      <c r="E4263" s="1"/>
      <c r="G4263" s="1"/>
    </row>
    <row r="4264" spans="5:7" x14ac:dyDescent="0.3">
      <c r="E4264" s="1"/>
      <c r="G4264" s="1"/>
    </row>
    <row r="4265" spans="5:7" x14ac:dyDescent="0.3">
      <c r="E4265" s="1"/>
      <c r="G4265" s="1"/>
    </row>
    <row r="4266" spans="5:7" x14ac:dyDescent="0.3">
      <c r="E4266" s="1"/>
      <c r="G4266" s="1"/>
    </row>
    <row r="4267" spans="5:7" x14ac:dyDescent="0.3">
      <c r="E4267" s="1"/>
      <c r="G4267" s="1"/>
    </row>
    <row r="4268" spans="5:7" x14ac:dyDescent="0.3">
      <c r="E4268" s="1"/>
      <c r="G4268" s="1"/>
    </row>
    <row r="4269" spans="5:7" x14ac:dyDescent="0.3">
      <c r="E4269" s="1"/>
      <c r="G4269" s="1"/>
    </row>
    <row r="4270" spans="5:7" x14ac:dyDescent="0.3">
      <c r="E4270" s="1"/>
      <c r="G4270" s="1"/>
    </row>
    <row r="4271" spans="5:7" x14ac:dyDescent="0.3">
      <c r="E4271" s="1"/>
      <c r="G4271" s="1"/>
    </row>
    <row r="4272" spans="5:7" x14ac:dyDescent="0.3">
      <c r="E4272" s="1"/>
      <c r="G4272" s="1"/>
    </row>
    <row r="4273" spans="5:7" x14ac:dyDescent="0.3">
      <c r="E4273" s="1"/>
      <c r="G4273" s="1"/>
    </row>
    <row r="4274" spans="5:7" x14ac:dyDescent="0.3">
      <c r="E4274" s="1"/>
      <c r="G4274" s="1"/>
    </row>
    <row r="4275" spans="5:7" x14ac:dyDescent="0.3">
      <c r="E4275" s="1"/>
      <c r="G4275" s="1"/>
    </row>
    <row r="4276" spans="5:7" x14ac:dyDescent="0.3">
      <c r="E4276" s="1"/>
      <c r="G4276" s="1"/>
    </row>
    <row r="4277" spans="5:7" x14ac:dyDescent="0.3">
      <c r="E4277" s="1"/>
      <c r="G4277" s="1"/>
    </row>
    <row r="4278" spans="5:7" x14ac:dyDescent="0.3">
      <c r="E4278" s="1"/>
      <c r="G4278" s="1"/>
    </row>
    <row r="4279" spans="5:7" x14ac:dyDescent="0.3">
      <c r="E4279" s="1"/>
      <c r="G4279" s="1"/>
    </row>
    <row r="4280" spans="5:7" x14ac:dyDescent="0.3">
      <c r="E4280" s="1"/>
      <c r="G4280" s="1"/>
    </row>
    <row r="4281" spans="5:7" x14ac:dyDescent="0.3">
      <c r="E4281" s="1"/>
      <c r="G4281" s="1"/>
    </row>
    <row r="4282" spans="5:7" x14ac:dyDescent="0.3">
      <c r="E4282" s="1"/>
      <c r="G4282" s="1"/>
    </row>
    <row r="4283" spans="5:7" x14ac:dyDescent="0.3">
      <c r="E4283" s="1"/>
      <c r="G4283" s="1"/>
    </row>
    <row r="4284" spans="5:7" x14ac:dyDescent="0.3">
      <c r="E4284" s="1"/>
      <c r="G4284" s="1"/>
    </row>
    <row r="4285" spans="5:7" x14ac:dyDescent="0.3">
      <c r="E4285" s="1"/>
      <c r="G4285" s="1"/>
    </row>
    <row r="4286" spans="5:7" x14ac:dyDescent="0.3">
      <c r="E4286" s="1"/>
      <c r="G4286" s="1"/>
    </row>
    <row r="4287" spans="5:7" x14ac:dyDescent="0.3">
      <c r="E4287" s="1"/>
      <c r="G4287" s="1"/>
    </row>
    <row r="4288" spans="5:7" x14ac:dyDescent="0.3">
      <c r="E4288" s="1"/>
      <c r="G4288" s="1"/>
    </row>
    <row r="4289" spans="5:7" x14ac:dyDescent="0.3">
      <c r="E4289" s="1"/>
      <c r="G4289" s="1"/>
    </row>
    <row r="4290" spans="5:7" x14ac:dyDescent="0.3">
      <c r="E4290" s="1"/>
      <c r="G4290" s="1"/>
    </row>
    <row r="4291" spans="5:7" x14ac:dyDescent="0.3">
      <c r="E4291" s="1"/>
      <c r="G4291" s="1"/>
    </row>
    <row r="4292" spans="5:7" x14ac:dyDescent="0.3">
      <c r="E4292" s="1"/>
      <c r="G4292" s="1"/>
    </row>
    <row r="4293" spans="5:7" x14ac:dyDescent="0.3">
      <c r="E4293" s="1"/>
      <c r="G4293" s="1"/>
    </row>
    <row r="4294" spans="5:7" x14ac:dyDescent="0.3">
      <c r="E4294" s="1"/>
      <c r="G4294" s="1"/>
    </row>
    <row r="4295" spans="5:7" x14ac:dyDescent="0.3">
      <c r="E4295" s="1"/>
      <c r="G4295" s="1"/>
    </row>
    <row r="4296" spans="5:7" x14ac:dyDescent="0.3">
      <c r="E4296" s="1"/>
      <c r="G4296" s="1"/>
    </row>
    <row r="4297" spans="5:7" x14ac:dyDescent="0.3">
      <c r="E4297" s="1"/>
      <c r="G4297" s="1"/>
    </row>
    <row r="4298" spans="5:7" x14ac:dyDescent="0.3">
      <c r="E4298" s="1"/>
      <c r="G4298" s="1"/>
    </row>
    <row r="4299" spans="5:7" x14ac:dyDescent="0.3">
      <c r="E4299" s="1"/>
      <c r="G4299" s="1"/>
    </row>
    <row r="4300" spans="5:7" x14ac:dyDescent="0.3">
      <c r="E4300" s="1"/>
      <c r="G4300" s="1"/>
    </row>
    <row r="4301" spans="5:7" x14ac:dyDescent="0.3">
      <c r="E4301" s="1"/>
      <c r="G4301" s="1"/>
    </row>
    <row r="4302" spans="5:7" x14ac:dyDescent="0.3">
      <c r="E4302" s="1"/>
      <c r="G4302" s="1"/>
    </row>
    <row r="4303" spans="5:7" x14ac:dyDescent="0.3">
      <c r="E4303" s="1"/>
      <c r="G4303" s="1"/>
    </row>
    <row r="4304" spans="5:7" x14ac:dyDescent="0.3">
      <c r="E4304" s="1"/>
      <c r="G4304" s="1"/>
    </row>
    <row r="4305" spans="5:7" x14ac:dyDescent="0.3">
      <c r="E4305" s="1"/>
      <c r="G4305" s="1"/>
    </row>
    <row r="4306" spans="5:7" x14ac:dyDescent="0.3">
      <c r="E4306" s="1"/>
      <c r="G4306" s="1"/>
    </row>
    <row r="4307" spans="5:7" x14ac:dyDescent="0.3">
      <c r="E4307" s="1"/>
      <c r="G4307" s="1"/>
    </row>
    <row r="4308" spans="5:7" x14ac:dyDescent="0.3">
      <c r="E4308" s="1"/>
      <c r="G4308" s="1"/>
    </row>
    <row r="4309" spans="5:7" x14ac:dyDescent="0.3">
      <c r="E4309" s="1"/>
      <c r="G4309" s="1"/>
    </row>
    <row r="4310" spans="5:7" x14ac:dyDescent="0.3">
      <c r="E4310" s="1"/>
      <c r="G4310" s="1"/>
    </row>
    <row r="4311" spans="5:7" x14ac:dyDescent="0.3">
      <c r="E4311" s="1"/>
      <c r="G4311" s="1"/>
    </row>
    <row r="4312" spans="5:7" x14ac:dyDescent="0.3">
      <c r="E4312" s="1"/>
      <c r="G4312" s="1"/>
    </row>
    <row r="4313" spans="5:7" x14ac:dyDescent="0.3">
      <c r="E4313" s="1"/>
      <c r="G4313" s="1"/>
    </row>
    <row r="4314" spans="5:7" x14ac:dyDescent="0.3">
      <c r="E4314" s="1"/>
      <c r="G4314" s="1"/>
    </row>
    <row r="4315" spans="5:7" x14ac:dyDescent="0.3">
      <c r="E4315" s="1"/>
      <c r="G4315" s="1"/>
    </row>
    <row r="4316" spans="5:7" x14ac:dyDescent="0.3">
      <c r="E4316" s="1"/>
      <c r="G4316" s="1"/>
    </row>
    <row r="4317" spans="5:7" x14ac:dyDescent="0.3">
      <c r="E4317" s="1"/>
      <c r="G4317" s="1"/>
    </row>
    <row r="4318" spans="5:7" x14ac:dyDescent="0.3">
      <c r="E4318" s="1"/>
      <c r="G4318" s="1"/>
    </row>
    <row r="4319" spans="5:7" x14ac:dyDescent="0.3">
      <c r="E4319" s="1"/>
      <c r="G4319" s="1"/>
    </row>
    <row r="4320" spans="5:7" x14ac:dyDescent="0.3">
      <c r="E4320" s="1"/>
      <c r="G4320" s="1"/>
    </row>
    <row r="4321" spans="5:7" x14ac:dyDescent="0.3">
      <c r="E4321" s="1"/>
      <c r="G4321" s="1"/>
    </row>
    <row r="4322" spans="5:7" x14ac:dyDescent="0.3">
      <c r="E4322" s="1"/>
      <c r="G4322" s="1"/>
    </row>
    <row r="4323" spans="5:7" x14ac:dyDescent="0.3">
      <c r="E4323" s="1"/>
      <c r="G4323" s="1"/>
    </row>
    <row r="4324" spans="5:7" x14ac:dyDescent="0.3">
      <c r="E4324" s="1"/>
      <c r="G4324" s="1"/>
    </row>
    <row r="4325" spans="5:7" x14ac:dyDescent="0.3">
      <c r="E4325" s="1"/>
      <c r="G4325" s="1"/>
    </row>
    <row r="4326" spans="5:7" x14ac:dyDescent="0.3">
      <c r="E4326" s="1"/>
      <c r="G4326" s="1"/>
    </row>
    <row r="4327" spans="5:7" x14ac:dyDescent="0.3">
      <c r="E4327" s="1"/>
      <c r="G4327" s="1"/>
    </row>
    <row r="4328" spans="5:7" x14ac:dyDescent="0.3">
      <c r="E4328" s="1"/>
      <c r="G4328" s="1"/>
    </row>
    <row r="4329" spans="5:7" x14ac:dyDescent="0.3">
      <c r="E4329" s="1"/>
      <c r="G4329" s="1"/>
    </row>
    <row r="4330" spans="5:7" x14ac:dyDescent="0.3">
      <c r="E4330" s="1"/>
      <c r="G4330" s="1"/>
    </row>
    <row r="4331" spans="5:7" x14ac:dyDescent="0.3">
      <c r="E4331" s="1"/>
      <c r="G4331" s="1"/>
    </row>
    <row r="4332" spans="5:7" x14ac:dyDescent="0.3">
      <c r="E4332" s="1"/>
      <c r="G4332" s="1"/>
    </row>
    <row r="4333" spans="5:7" x14ac:dyDescent="0.3">
      <c r="E4333" s="1"/>
      <c r="G4333" s="1"/>
    </row>
    <row r="4334" spans="5:7" x14ac:dyDescent="0.3">
      <c r="E4334" s="1"/>
      <c r="G4334" s="1"/>
    </row>
    <row r="4335" spans="5:7" x14ac:dyDescent="0.3">
      <c r="E4335" s="1"/>
      <c r="G4335" s="1"/>
    </row>
    <row r="4336" spans="5:7" x14ac:dyDescent="0.3">
      <c r="E4336" s="1"/>
      <c r="G4336" s="1"/>
    </row>
    <row r="4337" spans="5:7" x14ac:dyDescent="0.3">
      <c r="E4337" s="1"/>
      <c r="G4337" s="1"/>
    </row>
    <row r="4338" spans="5:7" x14ac:dyDescent="0.3">
      <c r="E4338" s="1"/>
      <c r="G4338" s="1"/>
    </row>
    <row r="4339" spans="5:7" x14ac:dyDescent="0.3">
      <c r="E4339" s="1"/>
      <c r="G4339" s="1"/>
    </row>
    <row r="4340" spans="5:7" x14ac:dyDescent="0.3">
      <c r="E4340" s="1"/>
      <c r="G4340" s="1"/>
    </row>
    <row r="4341" spans="5:7" x14ac:dyDescent="0.3">
      <c r="E4341" s="1"/>
      <c r="G4341" s="1"/>
    </row>
    <row r="4342" spans="5:7" x14ac:dyDescent="0.3">
      <c r="E4342" s="1"/>
      <c r="G4342" s="1"/>
    </row>
    <row r="4343" spans="5:7" x14ac:dyDescent="0.3">
      <c r="E4343" s="1"/>
      <c r="G4343" s="1"/>
    </row>
    <row r="4344" spans="5:7" x14ac:dyDescent="0.3">
      <c r="E4344" s="1"/>
      <c r="G4344" s="1"/>
    </row>
    <row r="4345" spans="5:7" x14ac:dyDescent="0.3">
      <c r="E4345" s="1"/>
      <c r="G4345" s="1"/>
    </row>
    <row r="4346" spans="5:7" x14ac:dyDescent="0.3">
      <c r="E4346" s="1"/>
      <c r="G4346" s="1"/>
    </row>
    <row r="4347" spans="5:7" x14ac:dyDescent="0.3">
      <c r="E4347" s="1"/>
      <c r="G4347" s="1"/>
    </row>
    <row r="4348" spans="5:7" x14ac:dyDescent="0.3">
      <c r="E4348" s="1"/>
      <c r="G4348" s="1"/>
    </row>
    <row r="4349" spans="5:7" x14ac:dyDescent="0.3">
      <c r="E4349" s="1"/>
      <c r="G4349" s="1"/>
    </row>
    <row r="4350" spans="5:7" x14ac:dyDescent="0.3">
      <c r="E4350" s="1"/>
      <c r="G4350" s="1"/>
    </row>
    <row r="4351" spans="5:7" x14ac:dyDescent="0.3">
      <c r="E4351" s="1"/>
      <c r="G4351" s="1"/>
    </row>
    <row r="4352" spans="5:7" x14ac:dyDescent="0.3">
      <c r="E4352" s="1"/>
      <c r="G4352" s="1"/>
    </row>
    <row r="4353" spans="5:7" x14ac:dyDescent="0.3">
      <c r="E4353" s="1"/>
      <c r="G4353" s="1"/>
    </row>
    <row r="4354" spans="5:7" x14ac:dyDescent="0.3">
      <c r="E4354" s="1"/>
      <c r="G4354" s="1"/>
    </row>
    <row r="4355" spans="5:7" x14ac:dyDescent="0.3">
      <c r="E4355" s="1"/>
      <c r="G4355" s="1"/>
    </row>
    <row r="4356" spans="5:7" x14ac:dyDescent="0.3">
      <c r="E4356" s="1"/>
      <c r="G4356" s="1"/>
    </row>
    <row r="4357" spans="5:7" x14ac:dyDescent="0.3">
      <c r="E4357" s="1"/>
      <c r="G4357" s="1"/>
    </row>
    <row r="4358" spans="5:7" x14ac:dyDescent="0.3">
      <c r="E4358" s="1"/>
      <c r="G4358" s="1"/>
    </row>
    <row r="4359" spans="5:7" x14ac:dyDescent="0.3">
      <c r="E4359" s="1"/>
      <c r="G4359" s="1"/>
    </row>
    <row r="4360" spans="5:7" x14ac:dyDescent="0.3">
      <c r="E4360" s="1"/>
      <c r="G4360" s="1"/>
    </row>
    <row r="4361" spans="5:7" x14ac:dyDescent="0.3">
      <c r="E4361" s="1"/>
      <c r="G4361" s="1"/>
    </row>
    <row r="4362" spans="5:7" x14ac:dyDescent="0.3">
      <c r="E4362" s="1"/>
      <c r="G4362" s="1"/>
    </row>
    <row r="4363" spans="5:7" x14ac:dyDescent="0.3">
      <c r="E4363" s="1"/>
      <c r="G4363" s="1"/>
    </row>
    <row r="4364" spans="5:7" x14ac:dyDescent="0.3">
      <c r="E4364" s="1"/>
      <c r="G4364" s="1"/>
    </row>
    <row r="4365" spans="5:7" x14ac:dyDescent="0.3">
      <c r="E4365" s="1"/>
      <c r="G4365" s="1"/>
    </row>
    <row r="4366" spans="5:7" x14ac:dyDescent="0.3">
      <c r="E4366" s="1"/>
      <c r="G4366" s="1"/>
    </row>
    <row r="4367" spans="5:7" x14ac:dyDescent="0.3">
      <c r="E4367" s="1"/>
      <c r="G4367" s="1"/>
    </row>
    <row r="4368" spans="5:7" x14ac:dyDescent="0.3">
      <c r="E4368" s="1"/>
      <c r="G4368" s="1"/>
    </row>
    <row r="4369" spans="5:7" x14ac:dyDescent="0.3">
      <c r="E4369" s="1"/>
      <c r="G4369" s="1"/>
    </row>
    <row r="4370" spans="5:7" x14ac:dyDescent="0.3">
      <c r="E4370" s="1"/>
      <c r="G4370" s="1"/>
    </row>
    <row r="4371" spans="5:7" x14ac:dyDescent="0.3">
      <c r="E4371" s="1"/>
      <c r="G4371" s="1"/>
    </row>
    <row r="4372" spans="5:7" x14ac:dyDescent="0.3">
      <c r="E4372" s="1"/>
      <c r="G4372" s="1"/>
    </row>
    <row r="4373" spans="5:7" x14ac:dyDescent="0.3">
      <c r="E4373" s="1"/>
      <c r="G4373" s="1"/>
    </row>
    <row r="4374" spans="5:7" x14ac:dyDescent="0.3">
      <c r="E4374" s="1"/>
      <c r="G4374" s="1"/>
    </row>
    <row r="4375" spans="5:7" x14ac:dyDescent="0.3">
      <c r="E4375" s="1"/>
      <c r="G4375" s="1"/>
    </row>
    <row r="4376" spans="5:7" x14ac:dyDescent="0.3">
      <c r="E4376" s="1"/>
      <c r="G4376" s="1"/>
    </row>
    <row r="4377" spans="5:7" x14ac:dyDescent="0.3">
      <c r="E4377" s="1"/>
      <c r="G4377" s="1"/>
    </row>
    <row r="4378" spans="5:7" x14ac:dyDescent="0.3">
      <c r="E4378" s="1"/>
      <c r="G4378" s="1"/>
    </row>
    <row r="4379" spans="5:7" x14ac:dyDescent="0.3">
      <c r="E4379" s="1"/>
      <c r="G4379" s="1"/>
    </row>
    <row r="4380" spans="5:7" x14ac:dyDescent="0.3">
      <c r="E4380" s="1"/>
      <c r="G4380" s="1"/>
    </row>
    <row r="4381" spans="5:7" x14ac:dyDescent="0.3">
      <c r="E4381" s="1"/>
      <c r="G4381" s="1"/>
    </row>
    <row r="4382" spans="5:7" x14ac:dyDescent="0.3">
      <c r="E4382" s="1"/>
      <c r="G4382" s="1"/>
    </row>
    <row r="4383" spans="5:7" x14ac:dyDescent="0.3">
      <c r="E4383" s="1"/>
      <c r="G4383" s="1"/>
    </row>
    <row r="4384" spans="5:7" x14ac:dyDescent="0.3">
      <c r="E4384" s="1"/>
      <c r="G4384" s="1"/>
    </row>
    <row r="4385" spans="5:7" x14ac:dyDescent="0.3">
      <c r="E4385" s="1"/>
      <c r="G4385" s="1"/>
    </row>
    <row r="4386" spans="5:7" x14ac:dyDescent="0.3">
      <c r="E4386" s="1"/>
      <c r="G4386" s="1"/>
    </row>
    <row r="4387" spans="5:7" x14ac:dyDescent="0.3">
      <c r="E4387" s="1"/>
      <c r="G4387" s="1"/>
    </row>
    <row r="4388" spans="5:7" x14ac:dyDescent="0.3">
      <c r="E4388" s="1"/>
      <c r="G4388" s="1"/>
    </row>
    <row r="4389" spans="5:7" x14ac:dyDescent="0.3">
      <c r="E4389" s="1"/>
      <c r="G4389" s="1"/>
    </row>
    <row r="4390" spans="5:7" x14ac:dyDescent="0.3">
      <c r="E4390" s="1"/>
      <c r="G4390" s="1"/>
    </row>
    <row r="4391" spans="5:7" x14ac:dyDescent="0.3">
      <c r="E4391" s="1"/>
      <c r="G4391" s="1"/>
    </row>
    <row r="4392" spans="5:7" x14ac:dyDescent="0.3">
      <c r="E4392" s="1"/>
      <c r="G4392" s="1"/>
    </row>
    <row r="4393" spans="5:7" x14ac:dyDescent="0.3">
      <c r="E4393" s="1"/>
      <c r="G4393" s="1"/>
    </row>
    <row r="4394" spans="5:7" x14ac:dyDescent="0.3">
      <c r="E4394" s="1"/>
      <c r="G4394" s="1"/>
    </row>
    <row r="4395" spans="5:7" x14ac:dyDescent="0.3">
      <c r="E4395" s="1"/>
      <c r="G4395" s="1"/>
    </row>
    <row r="4396" spans="5:7" x14ac:dyDescent="0.3">
      <c r="E4396" s="1"/>
      <c r="G4396" s="1"/>
    </row>
    <row r="4397" spans="5:7" x14ac:dyDescent="0.3">
      <c r="E4397" s="1"/>
      <c r="G4397" s="1"/>
    </row>
    <row r="4398" spans="5:7" x14ac:dyDescent="0.3">
      <c r="E4398" s="1"/>
      <c r="G4398" s="1"/>
    </row>
    <row r="4399" spans="5:7" x14ac:dyDescent="0.3">
      <c r="E4399" s="1"/>
      <c r="G4399" s="1"/>
    </row>
    <row r="4400" spans="5:7" x14ac:dyDescent="0.3">
      <c r="E4400" s="1"/>
      <c r="G4400" s="1"/>
    </row>
    <row r="4401" spans="5:7" x14ac:dyDescent="0.3">
      <c r="E4401" s="1"/>
      <c r="G4401" s="1"/>
    </row>
    <row r="4402" spans="5:7" x14ac:dyDescent="0.3">
      <c r="E4402" s="1"/>
      <c r="G4402" s="1"/>
    </row>
    <row r="4403" spans="5:7" x14ac:dyDescent="0.3">
      <c r="E4403" s="1"/>
      <c r="G4403" s="1"/>
    </row>
    <row r="4404" spans="5:7" x14ac:dyDescent="0.3">
      <c r="E4404" s="1"/>
      <c r="G4404" s="1"/>
    </row>
    <row r="4405" spans="5:7" x14ac:dyDescent="0.3">
      <c r="E4405" s="1"/>
      <c r="G4405" s="1"/>
    </row>
    <row r="4406" spans="5:7" x14ac:dyDescent="0.3">
      <c r="E4406" s="1"/>
      <c r="G4406" s="1"/>
    </row>
    <row r="4407" spans="5:7" x14ac:dyDescent="0.3">
      <c r="E4407" s="1"/>
      <c r="G4407" s="1"/>
    </row>
    <row r="4408" spans="5:7" x14ac:dyDescent="0.3">
      <c r="E4408" s="1"/>
      <c r="G4408" s="1"/>
    </row>
    <row r="4409" spans="5:7" x14ac:dyDescent="0.3">
      <c r="E4409" s="1"/>
      <c r="G4409" s="1"/>
    </row>
    <row r="4410" spans="5:7" x14ac:dyDescent="0.3">
      <c r="E4410" s="1"/>
      <c r="G4410" s="1"/>
    </row>
    <row r="4411" spans="5:7" x14ac:dyDescent="0.3">
      <c r="E4411" s="1"/>
      <c r="G4411" s="1"/>
    </row>
    <row r="4412" spans="5:7" x14ac:dyDescent="0.3">
      <c r="E4412" s="1"/>
      <c r="G4412" s="1"/>
    </row>
    <row r="4413" spans="5:7" x14ac:dyDescent="0.3">
      <c r="E4413" s="1"/>
      <c r="G4413" s="1"/>
    </row>
    <row r="4414" spans="5:7" x14ac:dyDescent="0.3">
      <c r="E4414" s="1"/>
      <c r="G4414" s="1"/>
    </row>
    <row r="4415" spans="5:7" x14ac:dyDescent="0.3">
      <c r="E4415" s="1"/>
      <c r="G4415" s="1"/>
    </row>
    <row r="4416" spans="5:7" x14ac:dyDescent="0.3">
      <c r="E4416" s="1"/>
      <c r="G4416" s="1"/>
    </row>
    <row r="4417" spans="5:7" x14ac:dyDescent="0.3">
      <c r="E4417" s="1"/>
      <c r="G4417" s="1"/>
    </row>
    <row r="4418" spans="5:7" x14ac:dyDescent="0.3">
      <c r="E4418" s="1"/>
      <c r="G4418" s="1"/>
    </row>
    <row r="4419" spans="5:7" x14ac:dyDescent="0.3">
      <c r="E4419" s="1"/>
      <c r="G4419" s="1"/>
    </row>
    <row r="4420" spans="5:7" x14ac:dyDescent="0.3">
      <c r="E4420" s="1"/>
      <c r="G4420" s="1"/>
    </row>
    <row r="4421" spans="5:7" x14ac:dyDescent="0.3">
      <c r="E4421" s="1"/>
      <c r="G4421" s="1"/>
    </row>
    <row r="4422" spans="5:7" x14ac:dyDescent="0.3">
      <c r="E4422" s="1"/>
      <c r="G4422" s="1"/>
    </row>
    <row r="4423" spans="5:7" x14ac:dyDescent="0.3">
      <c r="E4423" s="1"/>
      <c r="G4423" s="1"/>
    </row>
    <row r="4424" spans="5:7" x14ac:dyDescent="0.3">
      <c r="E4424" s="1"/>
      <c r="G4424" s="1"/>
    </row>
    <row r="4425" spans="5:7" x14ac:dyDescent="0.3">
      <c r="E4425" s="1"/>
      <c r="G4425" s="1"/>
    </row>
    <row r="4426" spans="5:7" x14ac:dyDescent="0.3">
      <c r="E4426" s="1"/>
      <c r="G4426" s="1"/>
    </row>
    <row r="4427" spans="5:7" x14ac:dyDescent="0.3">
      <c r="E4427" s="1"/>
      <c r="G4427" s="1"/>
    </row>
    <row r="4428" spans="5:7" x14ac:dyDescent="0.3">
      <c r="E4428" s="1"/>
      <c r="G4428" s="1"/>
    </row>
    <row r="4429" spans="5:7" x14ac:dyDescent="0.3">
      <c r="E4429" s="1"/>
      <c r="G4429" s="1"/>
    </row>
    <row r="4430" spans="5:7" x14ac:dyDescent="0.3">
      <c r="E4430" s="1"/>
      <c r="G4430" s="1"/>
    </row>
    <row r="4431" spans="5:7" x14ac:dyDescent="0.3">
      <c r="E4431" s="1"/>
      <c r="G4431" s="1"/>
    </row>
    <row r="4432" spans="5:7" x14ac:dyDescent="0.3">
      <c r="E4432" s="1"/>
      <c r="G4432" s="1"/>
    </row>
    <row r="4433" spans="5:7" x14ac:dyDescent="0.3">
      <c r="E4433" s="1"/>
      <c r="G4433" s="1"/>
    </row>
    <row r="4434" spans="5:7" x14ac:dyDescent="0.3">
      <c r="E4434" s="1"/>
      <c r="G4434" s="1"/>
    </row>
    <row r="4435" spans="5:7" x14ac:dyDescent="0.3">
      <c r="E4435" s="1"/>
      <c r="G4435" s="1"/>
    </row>
    <row r="4436" spans="5:7" x14ac:dyDescent="0.3">
      <c r="E4436" s="1"/>
      <c r="G4436" s="1"/>
    </row>
    <row r="4437" spans="5:7" x14ac:dyDescent="0.3">
      <c r="E4437" s="1"/>
      <c r="G4437" s="1"/>
    </row>
    <row r="4438" spans="5:7" x14ac:dyDescent="0.3">
      <c r="E4438" s="1"/>
      <c r="G4438" s="1"/>
    </row>
    <row r="4439" spans="5:7" x14ac:dyDescent="0.3">
      <c r="E4439" s="1"/>
      <c r="G4439" s="1"/>
    </row>
    <row r="4440" spans="5:7" x14ac:dyDescent="0.3">
      <c r="E4440" s="1"/>
      <c r="G4440" s="1"/>
    </row>
    <row r="4441" spans="5:7" x14ac:dyDescent="0.3">
      <c r="E4441" s="1"/>
      <c r="G4441" s="1"/>
    </row>
    <row r="4442" spans="5:7" x14ac:dyDescent="0.3">
      <c r="E4442" s="1"/>
      <c r="G4442" s="1"/>
    </row>
    <row r="4443" spans="5:7" x14ac:dyDescent="0.3">
      <c r="E4443" s="1"/>
      <c r="G4443" s="1"/>
    </row>
    <row r="4444" spans="5:7" x14ac:dyDescent="0.3">
      <c r="E4444" s="1"/>
      <c r="G4444" s="1"/>
    </row>
    <row r="4445" spans="5:7" x14ac:dyDescent="0.3">
      <c r="E4445" s="1"/>
      <c r="G4445" s="1"/>
    </row>
    <row r="4446" spans="5:7" x14ac:dyDescent="0.3">
      <c r="E4446" s="1"/>
      <c r="G4446" s="1"/>
    </row>
    <row r="4447" spans="5:7" x14ac:dyDescent="0.3">
      <c r="E4447" s="1"/>
      <c r="G4447" s="1"/>
    </row>
    <row r="4448" spans="5:7" x14ac:dyDescent="0.3">
      <c r="E4448" s="1"/>
      <c r="G4448" s="1"/>
    </row>
    <row r="4449" spans="5:7" x14ac:dyDescent="0.3">
      <c r="E4449" s="1"/>
      <c r="G4449" s="1"/>
    </row>
    <row r="4450" spans="5:7" x14ac:dyDescent="0.3">
      <c r="E4450" s="1"/>
      <c r="G4450" s="1"/>
    </row>
    <row r="4451" spans="5:7" x14ac:dyDescent="0.3">
      <c r="E4451" s="1"/>
      <c r="G4451" s="1"/>
    </row>
    <row r="4452" spans="5:7" x14ac:dyDescent="0.3">
      <c r="E4452" s="1"/>
      <c r="G4452" s="1"/>
    </row>
    <row r="4453" spans="5:7" x14ac:dyDescent="0.3">
      <c r="E4453" s="1"/>
      <c r="G4453" s="1"/>
    </row>
    <row r="4454" spans="5:7" x14ac:dyDescent="0.3">
      <c r="E4454" s="1"/>
      <c r="G4454" s="1"/>
    </row>
    <row r="4455" spans="5:7" x14ac:dyDescent="0.3">
      <c r="E4455" s="1"/>
      <c r="G4455" s="1"/>
    </row>
    <row r="4456" spans="5:7" x14ac:dyDescent="0.3">
      <c r="E4456" s="1"/>
      <c r="G4456" s="1"/>
    </row>
    <row r="4457" spans="5:7" x14ac:dyDescent="0.3">
      <c r="E4457" s="1"/>
      <c r="G4457" s="1"/>
    </row>
    <row r="4458" spans="5:7" x14ac:dyDescent="0.3">
      <c r="E4458" s="1"/>
      <c r="G4458" s="1"/>
    </row>
    <row r="4459" spans="5:7" x14ac:dyDescent="0.3">
      <c r="E4459" s="1"/>
      <c r="G4459" s="1"/>
    </row>
    <row r="4460" spans="5:7" x14ac:dyDescent="0.3">
      <c r="E4460" s="1"/>
      <c r="G4460" s="1"/>
    </row>
    <row r="4461" spans="5:7" x14ac:dyDescent="0.3">
      <c r="E4461" s="1"/>
      <c r="G4461" s="1"/>
    </row>
    <row r="4462" spans="5:7" x14ac:dyDescent="0.3">
      <c r="E4462" s="1"/>
      <c r="G4462" s="1"/>
    </row>
    <row r="4463" spans="5:7" x14ac:dyDescent="0.3">
      <c r="E4463" s="1"/>
      <c r="G4463" s="1"/>
    </row>
    <row r="4464" spans="5:7" x14ac:dyDescent="0.3">
      <c r="E4464" s="1"/>
      <c r="G4464" s="1"/>
    </row>
    <row r="4465" spans="5:7" x14ac:dyDescent="0.3">
      <c r="E4465" s="1"/>
      <c r="G4465" s="1"/>
    </row>
    <row r="4466" spans="5:7" x14ac:dyDescent="0.3">
      <c r="E4466" s="1"/>
      <c r="G4466" s="1"/>
    </row>
    <row r="4467" spans="5:7" x14ac:dyDescent="0.3">
      <c r="E4467" s="1"/>
      <c r="G4467" s="1"/>
    </row>
    <row r="4468" spans="5:7" x14ac:dyDescent="0.3">
      <c r="E4468" s="1"/>
      <c r="G4468" s="1"/>
    </row>
    <row r="4469" spans="5:7" x14ac:dyDescent="0.3">
      <c r="E4469" s="1"/>
      <c r="G4469" s="1"/>
    </row>
    <row r="4470" spans="5:7" x14ac:dyDescent="0.3">
      <c r="E4470" s="1"/>
      <c r="G4470" s="1"/>
    </row>
    <row r="4471" spans="5:7" x14ac:dyDescent="0.3">
      <c r="E4471" s="1"/>
      <c r="G4471" s="1"/>
    </row>
    <row r="4472" spans="5:7" x14ac:dyDescent="0.3">
      <c r="E4472" s="1"/>
      <c r="G4472" s="1"/>
    </row>
    <row r="4473" spans="5:7" x14ac:dyDescent="0.3">
      <c r="E4473" s="1"/>
      <c r="G4473" s="1"/>
    </row>
    <row r="4474" spans="5:7" x14ac:dyDescent="0.3">
      <c r="E4474" s="1"/>
      <c r="G4474" s="1"/>
    </row>
    <row r="4475" spans="5:7" x14ac:dyDescent="0.3">
      <c r="E4475" s="1"/>
      <c r="G4475" s="1"/>
    </row>
    <row r="4476" spans="5:7" x14ac:dyDescent="0.3">
      <c r="E4476" s="1"/>
      <c r="G4476" s="1"/>
    </row>
    <row r="4477" spans="5:7" x14ac:dyDescent="0.3">
      <c r="E4477" s="1"/>
      <c r="G4477" s="1"/>
    </row>
    <row r="4478" spans="5:7" x14ac:dyDescent="0.3">
      <c r="E4478" s="1"/>
      <c r="G4478" s="1"/>
    </row>
    <row r="4479" spans="5:7" x14ac:dyDescent="0.3">
      <c r="E4479" s="1"/>
      <c r="G4479" s="1"/>
    </row>
    <row r="4480" spans="5:7" x14ac:dyDescent="0.3">
      <c r="E4480" s="1"/>
      <c r="G4480" s="1"/>
    </row>
    <row r="4481" spans="5:7" x14ac:dyDescent="0.3">
      <c r="E4481" s="1"/>
      <c r="G4481" s="1"/>
    </row>
    <row r="4482" spans="5:7" x14ac:dyDescent="0.3">
      <c r="E4482" s="1"/>
      <c r="G4482" s="1"/>
    </row>
    <row r="4483" spans="5:7" x14ac:dyDescent="0.3">
      <c r="E4483" s="1"/>
      <c r="G4483" s="1"/>
    </row>
    <row r="4484" spans="5:7" x14ac:dyDescent="0.3">
      <c r="E4484" s="1"/>
      <c r="G4484" s="1"/>
    </row>
    <row r="4485" spans="5:7" x14ac:dyDescent="0.3">
      <c r="E4485" s="1"/>
      <c r="G4485" s="1"/>
    </row>
    <row r="4486" spans="5:7" x14ac:dyDescent="0.3">
      <c r="E4486" s="1"/>
      <c r="G4486" s="1"/>
    </row>
    <row r="4487" spans="5:7" x14ac:dyDescent="0.3">
      <c r="E4487" s="1"/>
      <c r="G4487" s="1"/>
    </row>
    <row r="4488" spans="5:7" x14ac:dyDescent="0.3">
      <c r="E4488" s="1"/>
      <c r="G4488" s="1"/>
    </row>
    <row r="4489" spans="5:7" x14ac:dyDescent="0.3">
      <c r="E4489" s="1"/>
      <c r="G4489" s="1"/>
    </row>
    <row r="4490" spans="5:7" x14ac:dyDescent="0.3">
      <c r="E4490" s="1"/>
      <c r="G4490" s="1"/>
    </row>
    <row r="4491" spans="5:7" x14ac:dyDescent="0.3">
      <c r="E4491" s="1"/>
      <c r="G4491" s="1"/>
    </row>
    <row r="4492" spans="5:7" x14ac:dyDescent="0.3">
      <c r="E4492" s="1"/>
      <c r="G4492" s="1"/>
    </row>
    <row r="4493" spans="5:7" x14ac:dyDescent="0.3">
      <c r="E4493" s="1"/>
      <c r="G4493" s="1"/>
    </row>
    <row r="4494" spans="5:7" x14ac:dyDescent="0.3">
      <c r="E4494" s="1"/>
      <c r="G4494" s="1"/>
    </row>
    <row r="4495" spans="5:7" x14ac:dyDescent="0.3">
      <c r="E4495" s="1"/>
      <c r="G4495" s="1"/>
    </row>
    <row r="4496" spans="5:7" x14ac:dyDescent="0.3">
      <c r="E4496" s="1"/>
      <c r="G4496" s="1"/>
    </row>
    <row r="4497" spans="5:7" x14ac:dyDescent="0.3">
      <c r="E4497" s="1"/>
      <c r="G4497" s="1"/>
    </row>
    <row r="4498" spans="5:7" x14ac:dyDescent="0.3">
      <c r="E4498" s="1"/>
      <c r="G4498" s="1"/>
    </row>
    <row r="4499" spans="5:7" x14ac:dyDescent="0.3">
      <c r="E4499" s="1"/>
      <c r="G4499" s="1"/>
    </row>
    <row r="4500" spans="5:7" x14ac:dyDescent="0.3">
      <c r="E4500" s="1"/>
      <c r="G4500" s="1"/>
    </row>
    <row r="4501" spans="5:7" x14ac:dyDescent="0.3">
      <c r="E4501" s="1"/>
      <c r="G4501" s="1"/>
    </row>
    <row r="4502" spans="5:7" x14ac:dyDescent="0.3">
      <c r="E4502" s="1"/>
      <c r="G4502" s="1"/>
    </row>
    <row r="4503" spans="5:7" x14ac:dyDescent="0.3">
      <c r="E4503" s="1"/>
      <c r="G4503" s="1"/>
    </row>
    <row r="4504" spans="5:7" x14ac:dyDescent="0.3">
      <c r="E4504" s="1"/>
      <c r="G4504" s="1"/>
    </row>
    <row r="4505" spans="5:7" x14ac:dyDescent="0.3">
      <c r="E4505" s="1"/>
      <c r="G4505" s="1"/>
    </row>
    <row r="4506" spans="5:7" x14ac:dyDescent="0.3">
      <c r="E4506" s="1"/>
      <c r="G4506" s="1"/>
    </row>
    <row r="4507" spans="5:7" x14ac:dyDescent="0.3">
      <c r="E4507" s="1"/>
      <c r="G4507" s="1"/>
    </row>
    <row r="4508" spans="5:7" x14ac:dyDescent="0.3">
      <c r="E4508" s="1"/>
      <c r="G4508" s="1"/>
    </row>
    <row r="4509" spans="5:7" x14ac:dyDescent="0.3">
      <c r="E4509" s="1"/>
      <c r="G4509" s="1"/>
    </row>
    <row r="4510" spans="5:7" x14ac:dyDescent="0.3">
      <c r="E4510" s="1"/>
      <c r="G4510" s="1"/>
    </row>
    <row r="4511" spans="5:7" x14ac:dyDescent="0.3">
      <c r="E4511" s="1"/>
      <c r="G4511" s="1"/>
    </row>
    <row r="4512" spans="5:7" x14ac:dyDescent="0.3">
      <c r="E4512" s="1"/>
      <c r="G4512" s="1"/>
    </row>
    <row r="4513" spans="5:7" x14ac:dyDescent="0.3">
      <c r="E4513" s="1"/>
      <c r="G4513" s="1"/>
    </row>
    <row r="4514" spans="5:7" x14ac:dyDescent="0.3">
      <c r="E4514" s="1"/>
      <c r="G4514" s="1"/>
    </row>
    <row r="4515" spans="5:7" x14ac:dyDescent="0.3">
      <c r="E4515" s="1"/>
      <c r="G4515" s="1"/>
    </row>
    <row r="4516" spans="5:7" x14ac:dyDescent="0.3">
      <c r="E4516" s="1"/>
      <c r="G4516" s="1"/>
    </row>
    <row r="4517" spans="5:7" x14ac:dyDescent="0.3">
      <c r="E4517" s="1"/>
      <c r="G4517" s="1"/>
    </row>
    <row r="4518" spans="5:7" x14ac:dyDescent="0.3">
      <c r="E4518" s="1"/>
      <c r="G4518" s="1"/>
    </row>
    <row r="4519" spans="5:7" x14ac:dyDescent="0.3">
      <c r="E4519" s="1"/>
      <c r="G4519" s="1"/>
    </row>
    <row r="4520" spans="5:7" x14ac:dyDescent="0.3">
      <c r="E4520" s="1"/>
      <c r="G4520" s="1"/>
    </row>
    <row r="4521" spans="5:7" x14ac:dyDescent="0.3">
      <c r="E4521" s="1"/>
      <c r="G4521" s="1"/>
    </row>
    <row r="4522" spans="5:7" x14ac:dyDescent="0.3">
      <c r="E4522" s="1"/>
      <c r="G4522" s="1"/>
    </row>
    <row r="4523" spans="5:7" x14ac:dyDescent="0.3">
      <c r="E4523" s="1"/>
      <c r="G4523" s="1"/>
    </row>
    <row r="4524" spans="5:7" x14ac:dyDescent="0.3">
      <c r="E4524" s="1"/>
      <c r="G4524" s="1"/>
    </row>
    <row r="4525" spans="5:7" x14ac:dyDescent="0.3">
      <c r="E4525" s="1"/>
      <c r="G4525" s="1"/>
    </row>
    <row r="4526" spans="5:7" x14ac:dyDescent="0.3">
      <c r="E4526" s="1"/>
      <c r="G4526" s="1"/>
    </row>
    <row r="4527" spans="5:7" x14ac:dyDescent="0.3">
      <c r="E4527" s="1"/>
      <c r="G4527" s="1"/>
    </row>
    <row r="4528" spans="5:7" x14ac:dyDescent="0.3">
      <c r="E4528" s="1"/>
      <c r="G4528" s="1"/>
    </row>
    <row r="4529" spans="5:7" x14ac:dyDescent="0.3">
      <c r="E4529" s="1"/>
      <c r="G4529" s="1"/>
    </row>
    <row r="4530" spans="5:7" x14ac:dyDescent="0.3">
      <c r="E4530" s="1"/>
      <c r="G4530" s="1"/>
    </row>
    <row r="4531" spans="5:7" x14ac:dyDescent="0.3">
      <c r="E4531" s="1"/>
      <c r="G4531" s="1"/>
    </row>
    <row r="4532" spans="5:7" x14ac:dyDescent="0.3">
      <c r="E4532" s="1"/>
      <c r="G4532" s="1"/>
    </row>
    <row r="4533" spans="5:7" x14ac:dyDescent="0.3">
      <c r="E4533" s="1"/>
      <c r="G4533" s="1"/>
    </row>
    <row r="4534" spans="5:7" x14ac:dyDescent="0.3">
      <c r="E4534" s="1"/>
      <c r="G4534" s="1"/>
    </row>
    <row r="4535" spans="5:7" x14ac:dyDescent="0.3">
      <c r="E4535" s="1"/>
      <c r="G4535" s="1"/>
    </row>
    <row r="4536" spans="5:7" x14ac:dyDescent="0.3">
      <c r="E4536" s="1"/>
      <c r="G4536" s="1"/>
    </row>
    <row r="4537" spans="5:7" x14ac:dyDescent="0.3">
      <c r="E4537" s="1"/>
      <c r="G4537" s="1"/>
    </row>
    <row r="4538" spans="5:7" x14ac:dyDescent="0.3">
      <c r="E4538" s="1"/>
      <c r="G4538" s="1"/>
    </row>
    <row r="4539" spans="5:7" x14ac:dyDescent="0.3">
      <c r="E4539" s="1"/>
      <c r="G4539" s="1"/>
    </row>
    <row r="4540" spans="5:7" x14ac:dyDescent="0.3">
      <c r="E4540" s="1"/>
      <c r="G4540" s="1"/>
    </row>
    <row r="4541" spans="5:7" x14ac:dyDescent="0.3">
      <c r="E4541" s="1"/>
      <c r="G4541" s="1"/>
    </row>
    <row r="4542" spans="5:7" x14ac:dyDescent="0.3">
      <c r="E4542" s="1"/>
      <c r="G4542" s="1"/>
    </row>
    <row r="4543" spans="5:7" x14ac:dyDescent="0.3">
      <c r="E4543" s="1"/>
      <c r="G4543" s="1"/>
    </row>
    <row r="4544" spans="5:7" x14ac:dyDescent="0.3">
      <c r="E4544" s="1"/>
      <c r="G4544" s="1"/>
    </row>
    <row r="4545" spans="5:7" x14ac:dyDescent="0.3">
      <c r="E4545" s="1"/>
      <c r="G4545" s="1"/>
    </row>
    <row r="4546" spans="5:7" x14ac:dyDescent="0.3">
      <c r="E4546" s="1"/>
      <c r="G4546" s="1"/>
    </row>
    <row r="4547" spans="5:7" x14ac:dyDescent="0.3">
      <c r="E4547" s="1"/>
      <c r="G4547" s="1"/>
    </row>
    <row r="4548" spans="5:7" x14ac:dyDescent="0.3">
      <c r="E4548" s="1"/>
      <c r="G4548" s="1"/>
    </row>
    <row r="4549" spans="5:7" x14ac:dyDescent="0.3">
      <c r="E4549" s="1"/>
      <c r="G4549" s="1"/>
    </row>
    <row r="4550" spans="5:7" x14ac:dyDescent="0.3">
      <c r="E4550" s="1"/>
      <c r="G4550" s="1"/>
    </row>
    <row r="4551" spans="5:7" x14ac:dyDescent="0.3">
      <c r="E4551" s="1"/>
      <c r="G4551" s="1"/>
    </row>
    <row r="4552" spans="5:7" x14ac:dyDescent="0.3">
      <c r="E4552" s="1"/>
      <c r="G4552" s="1"/>
    </row>
    <row r="4553" spans="5:7" x14ac:dyDescent="0.3">
      <c r="E4553" s="1"/>
      <c r="G4553" s="1"/>
    </row>
    <row r="4554" spans="5:7" x14ac:dyDescent="0.3">
      <c r="E4554" s="1"/>
      <c r="G4554" s="1"/>
    </row>
    <row r="4555" spans="5:7" x14ac:dyDescent="0.3">
      <c r="E4555" s="1"/>
      <c r="G4555" s="1"/>
    </row>
    <row r="4556" spans="5:7" x14ac:dyDescent="0.3">
      <c r="E4556" s="1"/>
      <c r="G4556" s="1"/>
    </row>
    <row r="4557" spans="5:7" x14ac:dyDescent="0.3">
      <c r="E4557" s="1"/>
      <c r="G4557" s="1"/>
    </row>
    <row r="4558" spans="5:7" x14ac:dyDescent="0.3">
      <c r="E4558" s="1"/>
      <c r="G4558" s="1"/>
    </row>
    <row r="4559" spans="5:7" x14ac:dyDescent="0.3">
      <c r="E4559" s="1"/>
      <c r="G4559" s="1"/>
    </row>
    <row r="4560" spans="5:7" x14ac:dyDescent="0.3">
      <c r="E4560" s="1"/>
      <c r="G4560" s="1"/>
    </row>
    <row r="4561" spans="5:7" x14ac:dyDescent="0.3">
      <c r="E4561" s="1"/>
      <c r="G4561" s="1"/>
    </row>
    <row r="4562" spans="5:7" x14ac:dyDescent="0.3">
      <c r="E4562" s="1"/>
      <c r="G4562" s="1"/>
    </row>
    <row r="4563" spans="5:7" x14ac:dyDescent="0.3">
      <c r="E4563" s="1"/>
      <c r="G4563" s="1"/>
    </row>
    <row r="4564" spans="5:7" x14ac:dyDescent="0.3">
      <c r="E4564" s="1"/>
      <c r="G4564" s="1"/>
    </row>
    <row r="4565" spans="5:7" x14ac:dyDescent="0.3">
      <c r="E4565" s="1"/>
      <c r="G4565" s="1"/>
    </row>
    <row r="4566" spans="5:7" x14ac:dyDescent="0.3">
      <c r="E4566" s="1"/>
      <c r="G4566" s="1"/>
    </row>
    <row r="4567" spans="5:7" x14ac:dyDescent="0.3">
      <c r="E4567" s="1"/>
      <c r="G4567" s="1"/>
    </row>
    <row r="4568" spans="5:7" x14ac:dyDescent="0.3">
      <c r="E4568" s="1"/>
      <c r="G4568" s="1"/>
    </row>
    <row r="4569" spans="5:7" x14ac:dyDescent="0.3">
      <c r="E4569" s="1"/>
      <c r="G4569" s="1"/>
    </row>
    <row r="4570" spans="5:7" x14ac:dyDescent="0.3">
      <c r="E4570" s="1"/>
      <c r="G4570" s="1"/>
    </row>
    <row r="4571" spans="5:7" x14ac:dyDescent="0.3">
      <c r="E4571" s="1"/>
      <c r="G4571" s="1"/>
    </row>
    <row r="4572" spans="5:7" x14ac:dyDescent="0.3">
      <c r="E4572" s="1"/>
      <c r="G4572" s="1"/>
    </row>
    <row r="4573" spans="5:7" x14ac:dyDescent="0.3">
      <c r="E4573" s="1"/>
      <c r="G4573" s="1"/>
    </row>
    <row r="4574" spans="5:7" x14ac:dyDescent="0.3">
      <c r="E4574" s="1"/>
      <c r="G4574" s="1"/>
    </row>
    <row r="4575" spans="5:7" x14ac:dyDescent="0.3">
      <c r="E4575" s="1"/>
      <c r="G4575" s="1"/>
    </row>
    <row r="4576" spans="5:7" x14ac:dyDescent="0.3">
      <c r="E4576" s="1"/>
      <c r="G4576" s="1"/>
    </row>
    <row r="4577" spans="5:7" x14ac:dyDescent="0.3">
      <c r="E4577" s="1"/>
      <c r="G4577" s="1"/>
    </row>
    <row r="4578" spans="5:7" x14ac:dyDescent="0.3">
      <c r="E4578" s="1"/>
      <c r="G4578" s="1"/>
    </row>
    <row r="4579" spans="5:7" x14ac:dyDescent="0.3">
      <c r="E4579" s="1"/>
      <c r="G4579" s="1"/>
    </row>
    <row r="4580" spans="5:7" x14ac:dyDescent="0.3">
      <c r="E4580" s="1"/>
      <c r="G4580" s="1"/>
    </row>
    <row r="4581" spans="5:7" x14ac:dyDescent="0.3">
      <c r="E4581" s="1"/>
      <c r="G4581" s="1"/>
    </row>
    <row r="4582" spans="5:7" x14ac:dyDescent="0.3">
      <c r="E4582" s="1"/>
      <c r="G4582" s="1"/>
    </row>
    <row r="4583" spans="5:7" x14ac:dyDescent="0.3">
      <c r="E4583" s="1"/>
      <c r="G4583" s="1"/>
    </row>
    <row r="4584" spans="5:7" x14ac:dyDescent="0.3">
      <c r="E4584" s="1"/>
      <c r="G4584" s="1"/>
    </row>
    <row r="4585" spans="5:7" x14ac:dyDescent="0.3">
      <c r="E4585" s="1"/>
      <c r="G4585" s="1"/>
    </row>
    <row r="4586" spans="5:7" x14ac:dyDescent="0.3">
      <c r="E4586" s="1"/>
      <c r="G4586" s="1"/>
    </row>
    <row r="4587" spans="5:7" x14ac:dyDescent="0.3">
      <c r="E4587" s="1"/>
      <c r="G4587" s="1"/>
    </row>
    <row r="4588" spans="5:7" x14ac:dyDescent="0.3">
      <c r="E4588" s="1"/>
      <c r="G4588" s="1"/>
    </row>
    <row r="4589" spans="5:7" x14ac:dyDescent="0.3">
      <c r="E4589" s="1"/>
      <c r="G4589" s="1"/>
    </row>
    <row r="4590" spans="5:7" x14ac:dyDescent="0.3">
      <c r="E4590" s="1"/>
      <c r="G4590" s="1"/>
    </row>
    <row r="4591" spans="5:7" x14ac:dyDescent="0.3">
      <c r="E4591" s="1"/>
      <c r="G4591" s="1"/>
    </row>
    <row r="4592" spans="5:7" x14ac:dyDescent="0.3">
      <c r="E4592" s="1"/>
      <c r="G4592" s="1"/>
    </row>
    <row r="4593" spans="5:7" x14ac:dyDescent="0.3">
      <c r="E4593" s="1"/>
      <c r="G4593" s="1"/>
    </row>
    <row r="4594" spans="5:7" x14ac:dyDescent="0.3">
      <c r="E4594" s="1"/>
      <c r="G4594" s="1"/>
    </row>
    <row r="4595" spans="5:7" x14ac:dyDescent="0.3">
      <c r="E4595" s="1"/>
      <c r="G4595" s="1"/>
    </row>
    <row r="4596" spans="5:7" x14ac:dyDescent="0.3">
      <c r="E4596" s="1"/>
      <c r="G4596" s="1"/>
    </row>
    <row r="4597" spans="5:7" x14ac:dyDescent="0.3">
      <c r="E4597" s="1"/>
      <c r="G4597" s="1"/>
    </row>
    <row r="4598" spans="5:7" x14ac:dyDescent="0.3">
      <c r="E4598" s="1"/>
      <c r="G4598" s="1"/>
    </row>
    <row r="4599" spans="5:7" x14ac:dyDescent="0.3">
      <c r="E4599" s="1"/>
      <c r="G4599" s="1"/>
    </row>
    <row r="4600" spans="5:7" x14ac:dyDescent="0.3">
      <c r="E4600" s="1"/>
      <c r="G4600" s="1"/>
    </row>
    <row r="4601" spans="5:7" x14ac:dyDescent="0.3">
      <c r="E4601" s="1"/>
      <c r="G4601" s="1"/>
    </row>
    <row r="4602" spans="5:7" x14ac:dyDescent="0.3">
      <c r="E4602" s="1"/>
      <c r="G4602" s="1"/>
    </row>
    <row r="4603" spans="5:7" x14ac:dyDescent="0.3">
      <c r="E4603" s="1"/>
      <c r="G4603" s="1"/>
    </row>
    <row r="4604" spans="5:7" x14ac:dyDescent="0.3">
      <c r="E4604" s="1"/>
      <c r="G4604" s="1"/>
    </row>
    <row r="4605" spans="5:7" x14ac:dyDescent="0.3">
      <c r="E4605" s="1"/>
      <c r="G4605" s="1"/>
    </row>
    <row r="4606" spans="5:7" x14ac:dyDescent="0.3">
      <c r="E4606" s="1"/>
      <c r="G4606" s="1"/>
    </row>
    <row r="4607" spans="5:7" x14ac:dyDescent="0.3">
      <c r="E4607" s="1"/>
      <c r="G4607" s="1"/>
    </row>
    <row r="4608" spans="5:7" x14ac:dyDescent="0.3">
      <c r="E4608" s="1"/>
      <c r="G4608" s="1"/>
    </row>
    <row r="4609" spans="5:7" x14ac:dyDescent="0.3">
      <c r="E4609" s="1"/>
      <c r="G4609" s="1"/>
    </row>
    <row r="4610" spans="5:7" x14ac:dyDescent="0.3">
      <c r="E4610" s="1"/>
      <c r="G4610" s="1"/>
    </row>
    <row r="4611" spans="5:7" x14ac:dyDescent="0.3">
      <c r="E4611" s="1"/>
      <c r="G4611" s="1"/>
    </row>
    <row r="4612" spans="5:7" x14ac:dyDescent="0.3">
      <c r="E4612" s="1"/>
      <c r="G4612" s="1"/>
    </row>
    <row r="4613" spans="5:7" x14ac:dyDescent="0.3">
      <c r="E4613" s="1"/>
      <c r="G4613" s="1"/>
    </row>
    <row r="4614" spans="5:7" x14ac:dyDescent="0.3">
      <c r="E4614" s="1"/>
      <c r="G4614" s="1"/>
    </row>
    <row r="4615" spans="5:7" x14ac:dyDescent="0.3">
      <c r="E4615" s="1"/>
      <c r="G4615" s="1"/>
    </row>
    <row r="4616" spans="5:7" x14ac:dyDescent="0.3">
      <c r="E4616" s="1"/>
      <c r="G4616" s="1"/>
    </row>
    <row r="4617" spans="5:7" x14ac:dyDescent="0.3">
      <c r="E4617" s="1"/>
      <c r="G4617" s="1"/>
    </row>
    <row r="4618" spans="5:7" x14ac:dyDescent="0.3">
      <c r="E4618" s="1"/>
      <c r="G4618" s="1"/>
    </row>
    <row r="4619" spans="5:7" x14ac:dyDescent="0.3">
      <c r="E4619" s="1"/>
      <c r="G4619" s="1"/>
    </row>
    <row r="4620" spans="5:7" x14ac:dyDescent="0.3">
      <c r="E4620" s="1"/>
      <c r="G4620" s="1"/>
    </row>
    <row r="4621" spans="5:7" x14ac:dyDescent="0.3">
      <c r="E4621" s="1"/>
      <c r="G4621" s="1"/>
    </row>
    <row r="4622" spans="5:7" x14ac:dyDescent="0.3">
      <c r="E4622" s="1"/>
      <c r="G4622" s="1"/>
    </row>
    <row r="4623" spans="5:7" x14ac:dyDescent="0.3">
      <c r="E4623" s="1"/>
      <c r="G4623" s="1"/>
    </row>
    <row r="4624" spans="5:7" x14ac:dyDescent="0.3">
      <c r="E4624" s="1"/>
      <c r="G4624" s="1"/>
    </row>
    <row r="4625" spans="5:7" x14ac:dyDescent="0.3">
      <c r="E4625" s="1"/>
      <c r="G4625" s="1"/>
    </row>
    <row r="4626" spans="5:7" x14ac:dyDescent="0.3">
      <c r="E4626" s="1"/>
      <c r="G4626" s="1"/>
    </row>
    <row r="4627" spans="5:7" x14ac:dyDescent="0.3">
      <c r="E4627" s="1"/>
      <c r="G4627" s="1"/>
    </row>
    <row r="4628" spans="5:7" x14ac:dyDescent="0.3">
      <c r="E4628" s="1"/>
      <c r="G4628" s="1"/>
    </row>
    <row r="4629" spans="5:7" x14ac:dyDescent="0.3">
      <c r="E4629" s="1"/>
      <c r="G4629" s="1"/>
    </row>
    <row r="4630" spans="5:7" x14ac:dyDescent="0.3">
      <c r="E4630" s="1"/>
      <c r="G4630" s="1"/>
    </row>
    <row r="4631" spans="5:7" x14ac:dyDescent="0.3">
      <c r="E4631" s="1"/>
      <c r="G4631" s="1"/>
    </row>
    <row r="4632" spans="5:7" x14ac:dyDescent="0.3">
      <c r="E4632" s="1"/>
      <c r="G4632" s="1"/>
    </row>
    <row r="4633" spans="5:7" x14ac:dyDescent="0.3">
      <c r="E4633" s="1"/>
      <c r="G4633" s="1"/>
    </row>
    <row r="4634" spans="5:7" x14ac:dyDescent="0.3">
      <c r="E4634" s="1"/>
      <c r="G4634" s="1"/>
    </row>
    <row r="4635" spans="5:7" x14ac:dyDescent="0.3">
      <c r="E4635" s="1"/>
      <c r="G4635" s="1"/>
    </row>
    <row r="4636" spans="5:7" x14ac:dyDescent="0.3">
      <c r="E4636" s="1"/>
      <c r="G4636" s="1"/>
    </row>
    <row r="4637" spans="5:7" x14ac:dyDescent="0.3">
      <c r="E4637" s="1"/>
      <c r="G4637" s="1"/>
    </row>
    <row r="4638" spans="5:7" x14ac:dyDescent="0.3">
      <c r="E4638" s="1"/>
      <c r="G4638" s="1"/>
    </row>
    <row r="4639" spans="5:7" x14ac:dyDescent="0.3">
      <c r="E4639" s="1"/>
      <c r="G4639" s="1"/>
    </row>
    <row r="4640" spans="5:7" x14ac:dyDescent="0.3">
      <c r="E4640" s="1"/>
      <c r="G4640" s="1"/>
    </row>
    <row r="4641" spans="5:7" x14ac:dyDescent="0.3">
      <c r="E4641" s="1"/>
      <c r="G4641" s="1"/>
    </row>
    <row r="4642" spans="5:7" x14ac:dyDescent="0.3">
      <c r="E4642" s="1"/>
      <c r="G4642" s="1"/>
    </row>
    <row r="4643" spans="5:7" x14ac:dyDescent="0.3">
      <c r="E4643" s="1"/>
      <c r="G4643" s="1"/>
    </row>
    <row r="4644" spans="5:7" x14ac:dyDescent="0.3">
      <c r="E4644" s="1"/>
      <c r="G4644" s="1"/>
    </row>
    <row r="4645" spans="5:7" x14ac:dyDescent="0.3">
      <c r="E4645" s="1"/>
      <c r="G4645" s="1"/>
    </row>
    <row r="4646" spans="5:7" x14ac:dyDescent="0.3">
      <c r="E4646" s="1"/>
      <c r="G4646" s="1"/>
    </row>
    <row r="4647" spans="5:7" x14ac:dyDescent="0.3">
      <c r="E4647" s="1"/>
      <c r="G4647" s="1"/>
    </row>
    <row r="4648" spans="5:7" x14ac:dyDescent="0.3">
      <c r="E4648" s="1"/>
      <c r="G4648" s="1"/>
    </row>
    <row r="4649" spans="5:7" x14ac:dyDescent="0.3">
      <c r="E4649" s="1"/>
      <c r="G4649" s="1"/>
    </row>
    <row r="4650" spans="5:7" x14ac:dyDescent="0.3">
      <c r="E4650" s="1"/>
      <c r="G4650" s="1"/>
    </row>
    <row r="4651" spans="5:7" x14ac:dyDescent="0.3">
      <c r="E4651" s="1"/>
      <c r="G4651" s="1"/>
    </row>
    <row r="4652" spans="5:7" x14ac:dyDescent="0.3">
      <c r="E4652" s="1"/>
      <c r="G4652" s="1"/>
    </row>
    <row r="4653" spans="5:7" x14ac:dyDescent="0.3">
      <c r="E4653" s="1"/>
      <c r="G4653" s="1"/>
    </row>
    <row r="4654" spans="5:7" x14ac:dyDescent="0.3">
      <c r="E4654" s="1"/>
      <c r="G4654" s="1"/>
    </row>
    <row r="4655" spans="5:7" x14ac:dyDescent="0.3">
      <c r="E4655" s="1"/>
      <c r="G4655" s="1"/>
    </row>
    <row r="4656" spans="5:7" x14ac:dyDescent="0.3">
      <c r="E4656" s="1"/>
      <c r="G4656" s="1"/>
    </row>
    <row r="4657" spans="5:7" x14ac:dyDescent="0.3">
      <c r="E4657" s="1"/>
      <c r="G4657" s="1"/>
    </row>
    <row r="4658" spans="5:7" x14ac:dyDescent="0.3">
      <c r="E4658" s="1"/>
      <c r="G4658" s="1"/>
    </row>
    <row r="4659" spans="5:7" x14ac:dyDescent="0.3">
      <c r="E4659" s="1"/>
      <c r="G4659" s="1"/>
    </row>
    <row r="4660" spans="5:7" x14ac:dyDescent="0.3">
      <c r="E4660" s="1"/>
      <c r="G4660" s="1"/>
    </row>
    <row r="4661" spans="5:7" x14ac:dyDescent="0.3">
      <c r="E4661" s="1"/>
      <c r="G4661" s="1"/>
    </row>
    <row r="4662" spans="5:7" x14ac:dyDescent="0.3">
      <c r="E4662" s="1"/>
      <c r="G4662" s="1"/>
    </row>
    <row r="4663" spans="5:7" x14ac:dyDescent="0.3">
      <c r="E4663" s="1"/>
      <c r="G4663" s="1"/>
    </row>
    <row r="4664" spans="5:7" x14ac:dyDescent="0.3">
      <c r="E4664" s="1"/>
      <c r="G4664" s="1"/>
    </row>
    <row r="4665" spans="5:7" x14ac:dyDescent="0.3">
      <c r="E4665" s="1"/>
      <c r="G4665" s="1"/>
    </row>
    <row r="4666" spans="5:7" x14ac:dyDescent="0.3">
      <c r="E4666" s="1"/>
      <c r="G4666" s="1"/>
    </row>
    <row r="4667" spans="5:7" x14ac:dyDescent="0.3">
      <c r="E4667" s="1"/>
      <c r="G4667" s="1"/>
    </row>
    <row r="4668" spans="5:7" x14ac:dyDescent="0.3">
      <c r="E4668" s="1"/>
      <c r="G4668" s="1"/>
    </row>
    <row r="4669" spans="5:7" x14ac:dyDescent="0.3">
      <c r="E4669" s="1"/>
      <c r="G4669" s="1"/>
    </row>
    <row r="4670" spans="5:7" x14ac:dyDescent="0.3">
      <c r="E4670" s="1"/>
      <c r="G4670" s="1"/>
    </row>
    <row r="4671" spans="5:7" x14ac:dyDescent="0.3">
      <c r="E4671" s="1"/>
      <c r="G4671" s="1"/>
    </row>
    <row r="4672" spans="5:7" x14ac:dyDescent="0.3">
      <c r="E4672" s="1"/>
      <c r="G4672" s="1"/>
    </row>
    <row r="4673" spans="5:7" x14ac:dyDescent="0.3">
      <c r="E4673" s="1"/>
      <c r="G4673" s="1"/>
    </row>
    <row r="4674" spans="5:7" x14ac:dyDescent="0.3">
      <c r="E4674" s="1"/>
      <c r="G4674" s="1"/>
    </row>
    <row r="4675" spans="5:7" x14ac:dyDescent="0.3">
      <c r="E4675" s="1"/>
      <c r="G4675" s="1"/>
    </row>
    <row r="4676" spans="5:7" x14ac:dyDescent="0.3">
      <c r="E4676" s="1"/>
      <c r="G4676" s="1"/>
    </row>
    <row r="4677" spans="5:7" x14ac:dyDescent="0.3">
      <c r="E4677" s="1"/>
      <c r="G4677" s="1"/>
    </row>
    <row r="4678" spans="5:7" x14ac:dyDescent="0.3">
      <c r="E4678" s="1"/>
      <c r="G4678" s="1"/>
    </row>
    <row r="4679" spans="5:7" x14ac:dyDescent="0.3">
      <c r="E4679" s="1"/>
      <c r="G4679" s="1"/>
    </row>
    <row r="4680" spans="5:7" x14ac:dyDescent="0.3">
      <c r="E4680" s="1"/>
      <c r="G4680" s="1"/>
    </row>
    <row r="4681" spans="5:7" x14ac:dyDescent="0.3">
      <c r="E4681" s="1"/>
      <c r="G4681" s="1"/>
    </row>
    <row r="4682" spans="5:7" x14ac:dyDescent="0.3">
      <c r="E4682" s="1"/>
      <c r="G4682" s="1"/>
    </row>
    <row r="4683" spans="5:7" x14ac:dyDescent="0.3">
      <c r="E4683" s="1"/>
      <c r="G4683" s="1"/>
    </row>
    <row r="4684" spans="5:7" x14ac:dyDescent="0.3">
      <c r="E4684" s="1"/>
      <c r="G4684" s="1"/>
    </row>
    <row r="4685" spans="5:7" x14ac:dyDescent="0.3">
      <c r="E4685" s="1"/>
      <c r="G4685" s="1"/>
    </row>
    <row r="4686" spans="5:7" x14ac:dyDescent="0.3">
      <c r="E4686" s="1"/>
      <c r="G4686" s="1"/>
    </row>
    <row r="4687" spans="5:7" x14ac:dyDescent="0.3">
      <c r="E4687" s="1"/>
      <c r="G4687" s="1"/>
    </row>
    <row r="4688" spans="5:7" x14ac:dyDescent="0.3">
      <c r="E4688" s="1"/>
      <c r="G4688" s="1"/>
    </row>
    <row r="4689" spans="5:7" x14ac:dyDescent="0.3">
      <c r="E4689" s="1"/>
      <c r="G4689" s="1"/>
    </row>
    <row r="4690" spans="5:7" x14ac:dyDescent="0.3">
      <c r="E4690" s="1"/>
      <c r="G4690" s="1"/>
    </row>
    <row r="4691" spans="5:7" x14ac:dyDescent="0.3">
      <c r="E4691" s="1"/>
      <c r="G4691" s="1"/>
    </row>
    <row r="4692" spans="5:7" x14ac:dyDescent="0.3">
      <c r="E4692" s="1"/>
      <c r="G4692" s="1"/>
    </row>
    <row r="4693" spans="5:7" x14ac:dyDescent="0.3">
      <c r="E4693" s="1"/>
      <c r="G4693" s="1"/>
    </row>
    <row r="4694" spans="5:7" x14ac:dyDescent="0.3">
      <c r="E4694" s="1"/>
      <c r="G4694" s="1"/>
    </row>
    <row r="4695" spans="5:7" x14ac:dyDescent="0.3">
      <c r="E4695" s="1"/>
      <c r="G4695" s="1"/>
    </row>
    <row r="4696" spans="5:7" x14ac:dyDescent="0.3">
      <c r="E4696" s="1"/>
      <c r="G4696" s="1"/>
    </row>
    <row r="4697" spans="5:7" x14ac:dyDescent="0.3">
      <c r="E4697" s="1"/>
      <c r="G4697" s="1"/>
    </row>
    <row r="4698" spans="5:7" x14ac:dyDescent="0.3">
      <c r="E4698" s="1"/>
      <c r="G4698" s="1"/>
    </row>
    <row r="4699" spans="5:7" x14ac:dyDescent="0.3">
      <c r="E4699" s="1"/>
      <c r="G4699" s="1"/>
    </row>
    <row r="4700" spans="5:7" x14ac:dyDescent="0.3">
      <c r="E4700" s="1"/>
      <c r="G4700" s="1"/>
    </row>
    <row r="4701" spans="5:7" x14ac:dyDescent="0.3">
      <c r="E4701" s="1"/>
      <c r="G4701" s="1"/>
    </row>
    <row r="4702" spans="5:7" x14ac:dyDescent="0.3">
      <c r="E4702" s="1"/>
      <c r="G4702" s="1"/>
    </row>
    <row r="4703" spans="5:7" x14ac:dyDescent="0.3">
      <c r="E4703" s="1"/>
      <c r="G4703" s="1"/>
    </row>
    <row r="4704" spans="5:7" x14ac:dyDescent="0.3">
      <c r="E4704" s="1"/>
      <c r="G4704" s="1"/>
    </row>
    <row r="4705" spans="5:7" x14ac:dyDescent="0.3">
      <c r="E4705" s="1"/>
      <c r="G4705" s="1"/>
    </row>
    <row r="4706" spans="5:7" x14ac:dyDescent="0.3">
      <c r="E4706" s="1"/>
      <c r="G4706" s="1"/>
    </row>
    <row r="4707" spans="5:7" x14ac:dyDescent="0.3">
      <c r="E4707" s="1"/>
      <c r="G4707" s="1"/>
    </row>
    <row r="4708" spans="5:7" x14ac:dyDescent="0.3">
      <c r="E4708" s="1"/>
      <c r="G4708" s="1"/>
    </row>
    <row r="4709" spans="5:7" x14ac:dyDescent="0.3">
      <c r="E4709" s="1"/>
      <c r="G4709" s="1"/>
    </row>
    <row r="4710" spans="5:7" x14ac:dyDescent="0.3">
      <c r="E4710" s="1"/>
      <c r="G4710" s="1"/>
    </row>
    <row r="4711" spans="5:7" x14ac:dyDescent="0.3">
      <c r="E4711" s="1"/>
      <c r="G4711" s="1"/>
    </row>
    <row r="4712" spans="5:7" x14ac:dyDescent="0.3">
      <c r="E4712" s="1"/>
      <c r="G4712" s="1"/>
    </row>
    <row r="4713" spans="5:7" x14ac:dyDescent="0.3">
      <c r="E4713" s="1"/>
      <c r="G4713" s="1"/>
    </row>
    <row r="4714" spans="5:7" x14ac:dyDescent="0.3">
      <c r="E4714" s="1"/>
      <c r="G4714" s="1"/>
    </row>
    <row r="4715" spans="5:7" x14ac:dyDescent="0.3">
      <c r="E4715" s="1"/>
      <c r="G4715" s="1"/>
    </row>
    <row r="4716" spans="5:7" x14ac:dyDescent="0.3">
      <c r="E4716" s="1"/>
      <c r="G4716" s="1"/>
    </row>
    <row r="4717" spans="5:7" x14ac:dyDescent="0.3">
      <c r="E4717" s="1"/>
      <c r="G4717" s="1"/>
    </row>
    <row r="4718" spans="5:7" x14ac:dyDescent="0.3">
      <c r="E4718" s="1"/>
      <c r="G4718" s="1"/>
    </row>
    <row r="4719" spans="5:7" x14ac:dyDescent="0.3">
      <c r="E4719" s="1"/>
      <c r="G4719" s="1"/>
    </row>
    <row r="4720" spans="5:7" x14ac:dyDescent="0.3">
      <c r="E4720" s="1"/>
      <c r="G4720" s="1"/>
    </row>
    <row r="4721" spans="5:7" x14ac:dyDescent="0.3">
      <c r="E4721" s="1"/>
      <c r="G4721" s="1"/>
    </row>
    <row r="4722" spans="5:7" x14ac:dyDescent="0.3">
      <c r="E4722" s="1"/>
      <c r="G4722" s="1"/>
    </row>
    <row r="4723" spans="5:7" x14ac:dyDescent="0.3">
      <c r="E4723" s="1"/>
      <c r="G4723" s="1"/>
    </row>
    <row r="4724" spans="5:7" x14ac:dyDescent="0.3">
      <c r="E4724" s="1"/>
      <c r="G4724" s="1"/>
    </row>
    <row r="4725" spans="5:7" x14ac:dyDescent="0.3">
      <c r="E4725" s="1"/>
      <c r="G4725" s="1"/>
    </row>
    <row r="4726" spans="5:7" x14ac:dyDescent="0.3">
      <c r="E4726" s="1"/>
      <c r="G4726" s="1"/>
    </row>
    <row r="4727" spans="5:7" x14ac:dyDescent="0.3">
      <c r="E4727" s="1"/>
      <c r="G4727" s="1"/>
    </row>
    <row r="4728" spans="5:7" x14ac:dyDescent="0.3">
      <c r="E4728" s="1"/>
      <c r="G4728" s="1"/>
    </row>
    <row r="4729" spans="5:7" x14ac:dyDescent="0.3">
      <c r="E4729" s="1"/>
      <c r="G4729" s="1"/>
    </row>
    <row r="4730" spans="5:7" x14ac:dyDescent="0.3">
      <c r="E4730" s="1"/>
      <c r="G4730" s="1"/>
    </row>
    <row r="4731" spans="5:7" x14ac:dyDescent="0.3">
      <c r="E4731" s="1"/>
      <c r="G4731" s="1"/>
    </row>
    <row r="4732" spans="5:7" x14ac:dyDescent="0.3">
      <c r="E4732" s="1"/>
      <c r="G4732" s="1"/>
    </row>
    <row r="4733" spans="5:7" x14ac:dyDescent="0.3">
      <c r="E4733" s="1"/>
      <c r="G4733" s="1"/>
    </row>
    <row r="4734" spans="5:7" x14ac:dyDescent="0.3">
      <c r="E4734" s="1"/>
      <c r="G4734" s="1"/>
    </row>
    <row r="4735" spans="5:7" x14ac:dyDescent="0.3">
      <c r="E4735" s="1"/>
      <c r="G4735" s="1"/>
    </row>
    <row r="4736" spans="5:7" x14ac:dyDescent="0.3">
      <c r="E4736" s="1"/>
      <c r="G4736" s="1"/>
    </row>
    <row r="4737" spans="5:7" x14ac:dyDescent="0.3">
      <c r="E4737" s="1"/>
      <c r="G4737" s="1"/>
    </row>
    <row r="4738" spans="5:7" x14ac:dyDescent="0.3">
      <c r="E4738" s="1"/>
      <c r="G4738" s="1"/>
    </row>
    <row r="4739" spans="5:7" x14ac:dyDescent="0.3">
      <c r="E4739" s="1"/>
      <c r="G4739" s="1"/>
    </row>
    <row r="4740" spans="5:7" x14ac:dyDescent="0.3">
      <c r="E4740" s="1"/>
      <c r="G4740" s="1"/>
    </row>
    <row r="4741" spans="5:7" x14ac:dyDescent="0.3">
      <c r="E4741" s="1"/>
      <c r="G4741" s="1"/>
    </row>
    <row r="4742" spans="5:7" x14ac:dyDescent="0.3">
      <c r="E4742" s="1"/>
      <c r="G4742" s="1"/>
    </row>
    <row r="4743" spans="5:7" x14ac:dyDescent="0.3">
      <c r="E4743" s="1"/>
      <c r="G4743" s="1"/>
    </row>
    <row r="4744" spans="5:7" x14ac:dyDescent="0.3">
      <c r="E4744" s="1"/>
      <c r="G4744" s="1"/>
    </row>
    <row r="4745" spans="5:7" x14ac:dyDescent="0.3">
      <c r="E4745" s="1"/>
      <c r="G4745" s="1"/>
    </row>
    <row r="4746" spans="5:7" x14ac:dyDescent="0.3">
      <c r="E4746" s="1"/>
      <c r="G4746" s="1"/>
    </row>
    <row r="4747" spans="5:7" x14ac:dyDescent="0.3">
      <c r="E4747" s="1"/>
      <c r="G4747" s="1"/>
    </row>
    <row r="4748" spans="5:7" x14ac:dyDescent="0.3">
      <c r="E4748" s="1"/>
      <c r="G4748" s="1"/>
    </row>
    <row r="4749" spans="5:7" x14ac:dyDescent="0.3">
      <c r="E4749" s="1"/>
      <c r="G4749" s="1"/>
    </row>
    <row r="4750" spans="5:7" x14ac:dyDescent="0.3">
      <c r="E4750" s="1"/>
      <c r="G4750" s="1"/>
    </row>
    <row r="4751" spans="5:7" x14ac:dyDescent="0.3">
      <c r="E4751" s="1"/>
      <c r="G4751" s="1"/>
    </row>
    <row r="4752" spans="5:7" x14ac:dyDescent="0.3">
      <c r="E4752" s="1"/>
      <c r="G4752" s="1"/>
    </row>
    <row r="4753" spans="5:7" x14ac:dyDescent="0.3">
      <c r="E4753" s="1"/>
      <c r="G4753" s="1"/>
    </row>
    <row r="4754" spans="5:7" x14ac:dyDescent="0.3">
      <c r="E4754" s="1"/>
      <c r="G4754" s="1"/>
    </row>
    <row r="4755" spans="5:7" x14ac:dyDescent="0.3">
      <c r="E4755" s="1"/>
      <c r="G4755" s="1"/>
    </row>
    <row r="4756" spans="5:7" x14ac:dyDescent="0.3">
      <c r="E4756" s="1"/>
      <c r="G4756" s="1"/>
    </row>
    <row r="4757" spans="5:7" x14ac:dyDescent="0.3">
      <c r="E4757" s="1"/>
      <c r="G4757" s="1"/>
    </row>
    <row r="4758" spans="5:7" x14ac:dyDescent="0.3">
      <c r="E4758" s="1"/>
      <c r="G4758" s="1"/>
    </row>
    <row r="4759" spans="5:7" x14ac:dyDescent="0.3">
      <c r="E4759" s="1"/>
      <c r="G4759" s="1"/>
    </row>
    <row r="4760" spans="5:7" x14ac:dyDescent="0.3">
      <c r="E4760" s="1"/>
      <c r="G4760" s="1"/>
    </row>
    <row r="4761" spans="5:7" x14ac:dyDescent="0.3">
      <c r="E4761" s="1"/>
      <c r="G4761" s="1"/>
    </row>
    <row r="4762" spans="5:7" x14ac:dyDescent="0.3">
      <c r="E4762" s="1"/>
      <c r="G4762" s="1"/>
    </row>
    <row r="4763" spans="5:7" x14ac:dyDescent="0.3">
      <c r="E4763" s="1"/>
      <c r="G4763" s="1"/>
    </row>
    <row r="4764" spans="5:7" x14ac:dyDescent="0.3">
      <c r="E4764" s="1"/>
      <c r="G4764" s="1"/>
    </row>
    <row r="4765" spans="5:7" x14ac:dyDescent="0.3">
      <c r="E4765" s="1"/>
      <c r="G4765" s="1"/>
    </row>
    <row r="4766" spans="5:7" x14ac:dyDescent="0.3">
      <c r="E4766" s="1"/>
      <c r="G4766" s="1"/>
    </row>
    <row r="4767" spans="5:7" x14ac:dyDescent="0.3">
      <c r="E4767" s="1"/>
      <c r="G4767" s="1"/>
    </row>
    <row r="4768" spans="5:7" x14ac:dyDescent="0.3">
      <c r="E4768" s="1"/>
      <c r="G4768" s="1"/>
    </row>
    <row r="4769" spans="5:7" x14ac:dyDescent="0.3">
      <c r="E4769" s="1"/>
      <c r="G4769" s="1"/>
    </row>
    <row r="4770" spans="5:7" x14ac:dyDescent="0.3">
      <c r="E4770" s="1"/>
      <c r="G4770" s="1"/>
    </row>
    <row r="4771" spans="5:7" x14ac:dyDescent="0.3">
      <c r="E4771" s="1"/>
      <c r="G4771" s="1"/>
    </row>
    <row r="4772" spans="5:7" x14ac:dyDescent="0.3">
      <c r="E4772" s="1"/>
      <c r="G4772" s="1"/>
    </row>
    <row r="4773" spans="5:7" x14ac:dyDescent="0.3">
      <c r="E4773" s="1"/>
      <c r="G4773" s="1"/>
    </row>
    <row r="4774" spans="5:7" x14ac:dyDescent="0.3">
      <c r="E4774" s="1"/>
      <c r="G4774" s="1"/>
    </row>
    <row r="4775" spans="5:7" x14ac:dyDescent="0.3">
      <c r="E4775" s="1"/>
      <c r="G4775" s="1"/>
    </row>
    <row r="4776" spans="5:7" x14ac:dyDescent="0.3">
      <c r="E4776" s="1"/>
      <c r="G4776" s="1"/>
    </row>
    <row r="4777" spans="5:7" x14ac:dyDescent="0.3">
      <c r="E4777" s="1"/>
      <c r="G4777" s="1"/>
    </row>
    <row r="4778" spans="5:7" x14ac:dyDescent="0.3">
      <c r="E4778" s="1"/>
      <c r="G4778" s="1"/>
    </row>
    <row r="4779" spans="5:7" x14ac:dyDescent="0.3">
      <c r="E4779" s="1"/>
      <c r="G4779" s="1"/>
    </row>
    <row r="4780" spans="5:7" x14ac:dyDescent="0.3">
      <c r="E4780" s="1"/>
      <c r="G4780" s="1"/>
    </row>
    <row r="4781" spans="5:7" x14ac:dyDescent="0.3">
      <c r="E4781" s="1"/>
      <c r="G4781" s="1"/>
    </row>
    <row r="4782" spans="5:7" x14ac:dyDescent="0.3">
      <c r="E4782" s="1"/>
      <c r="G4782" s="1"/>
    </row>
    <row r="4783" spans="5:7" x14ac:dyDescent="0.3">
      <c r="E4783" s="1"/>
      <c r="G4783" s="1"/>
    </row>
    <row r="4784" spans="5:7" x14ac:dyDescent="0.3">
      <c r="E4784" s="1"/>
      <c r="G4784" s="1"/>
    </row>
    <row r="4785" spans="5:7" x14ac:dyDescent="0.3">
      <c r="E4785" s="1"/>
      <c r="G4785" s="1"/>
    </row>
    <row r="4786" spans="5:7" x14ac:dyDescent="0.3">
      <c r="E4786" s="1"/>
      <c r="G4786" s="1"/>
    </row>
    <row r="4787" spans="5:7" x14ac:dyDescent="0.3">
      <c r="E4787" s="1"/>
      <c r="G4787" s="1"/>
    </row>
    <row r="4788" spans="5:7" x14ac:dyDescent="0.3">
      <c r="E4788" s="1"/>
      <c r="G4788" s="1"/>
    </row>
    <row r="4789" spans="5:7" x14ac:dyDescent="0.3">
      <c r="E4789" s="1"/>
      <c r="G4789" s="1"/>
    </row>
    <row r="4790" spans="5:7" x14ac:dyDescent="0.3">
      <c r="E4790" s="1"/>
      <c r="G4790" s="1"/>
    </row>
    <row r="4791" spans="5:7" x14ac:dyDescent="0.3">
      <c r="E4791" s="1"/>
      <c r="G4791" s="1"/>
    </row>
    <row r="4792" spans="5:7" x14ac:dyDescent="0.3">
      <c r="E4792" s="1"/>
      <c r="G4792" s="1"/>
    </row>
    <row r="4793" spans="5:7" x14ac:dyDescent="0.3">
      <c r="E4793" s="1"/>
      <c r="G4793" s="1"/>
    </row>
    <row r="4794" spans="5:7" x14ac:dyDescent="0.3">
      <c r="E4794" s="1"/>
      <c r="G4794" s="1"/>
    </row>
    <row r="4795" spans="5:7" x14ac:dyDescent="0.3">
      <c r="E4795" s="1"/>
      <c r="G4795" s="1"/>
    </row>
    <row r="4796" spans="5:7" x14ac:dyDescent="0.3">
      <c r="E4796" s="1"/>
      <c r="G4796" s="1"/>
    </row>
    <row r="4797" spans="5:7" x14ac:dyDescent="0.3">
      <c r="E4797" s="1"/>
      <c r="G4797" s="1"/>
    </row>
    <row r="4798" spans="5:7" x14ac:dyDescent="0.3">
      <c r="E4798" s="1"/>
      <c r="G4798" s="1"/>
    </row>
    <row r="4799" spans="5:7" x14ac:dyDescent="0.3">
      <c r="E4799" s="1"/>
      <c r="G4799" s="1"/>
    </row>
    <row r="4800" spans="5:7" x14ac:dyDescent="0.3">
      <c r="E4800" s="1"/>
      <c r="G4800" s="1"/>
    </row>
    <row r="4801" spans="5:7" x14ac:dyDescent="0.3">
      <c r="E4801" s="1"/>
      <c r="G4801" s="1"/>
    </row>
    <row r="4802" spans="5:7" x14ac:dyDescent="0.3">
      <c r="E4802" s="1"/>
      <c r="G4802" s="1"/>
    </row>
    <row r="4803" spans="5:7" x14ac:dyDescent="0.3">
      <c r="E4803" s="1"/>
      <c r="G4803" s="1"/>
    </row>
    <row r="4804" spans="5:7" x14ac:dyDescent="0.3">
      <c r="E4804" s="1"/>
      <c r="G4804" s="1"/>
    </row>
    <row r="4805" spans="5:7" x14ac:dyDescent="0.3">
      <c r="E4805" s="1"/>
      <c r="G4805" s="1"/>
    </row>
    <row r="4806" spans="5:7" x14ac:dyDescent="0.3">
      <c r="E4806" s="1"/>
      <c r="G4806" s="1"/>
    </row>
    <row r="4807" spans="5:7" x14ac:dyDescent="0.3">
      <c r="E4807" s="1"/>
      <c r="G4807" s="1"/>
    </row>
    <row r="4808" spans="5:7" x14ac:dyDescent="0.3">
      <c r="E4808" s="1"/>
      <c r="G4808" s="1"/>
    </row>
    <row r="4809" spans="5:7" x14ac:dyDescent="0.3">
      <c r="E4809" s="1"/>
      <c r="G4809" s="1"/>
    </row>
    <row r="4810" spans="5:7" x14ac:dyDescent="0.3">
      <c r="E4810" s="1"/>
      <c r="G4810" s="1"/>
    </row>
    <row r="4811" spans="5:7" x14ac:dyDescent="0.3">
      <c r="E4811" s="1"/>
      <c r="G4811" s="1"/>
    </row>
    <row r="4812" spans="5:7" x14ac:dyDescent="0.3">
      <c r="E4812" s="1"/>
      <c r="G4812" s="1"/>
    </row>
    <row r="4813" spans="5:7" x14ac:dyDescent="0.3">
      <c r="E4813" s="1"/>
      <c r="G4813" s="1"/>
    </row>
    <row r="4814" spans="5:7" x14ac:dyDescent="0.3">
      <c r="E4814" s="1"/>
      <c r="G4814" s="1"/>
    </row>
    <row r="4815" spans="5:7" x14ac:dyDescent="0.3">
      <c r="E4815" s="1"/>
      <c r="G4815" s="1"/>
    </row>
    <row r="4816" spans="5:7" x14ac:dyDescent="0.3">
      <c r="E4816" s="1"/>
      <c r="G4816" s="1"/>
    </row>
    <row r="4817" spans="5:7" x14ac:dyDescent="0.3">
      <c r="E4817" s="1"/>
      <c r="G4817" s="1"/>
    </row>
    <row r="4818" spans="5:7" x14ac:dyDescent="0.3">
      <c r="E4818" s="1"/>
      <c r="G4818" s="1"/>
    </row>
    <row r="4819" spans="5:7" x14ac:dyDescent="0.3">
      <c r="E4819" s="1"/>
      <c r="G4819" s="1"/>
    </row>
    <row r="4820" spans="5:7" x14ac:dyDescent="0.3">
      <c r="E4820" s="1"/>
      <c r="G4820" s="1"/>
    </row>
    <row r="4821" spans="5:7" x14ac:dyDescent="0.3">
      <c r="E4821" s="1"/>
      <c r="G4821" s="1"/>
    </row>
    <row r="4822" spans="5:7" x14ac:dyDescent="0.3">
      <c r="E4822" s="1"/>
      <c r="G4822" s="1"/>
    </row>
    <row r="4823" spans="5:7" x14ac:dyDescent="0.3">
      <c r="E4823" s="1"/>
      <c r="G4823" s="1"/>
    </row>
    <row r="4824" spans="5:7" x14ac:dyDescent="0.3">
      <c r="E4824" s="1"/>
      <c r="G4824" s="1"/>
    </row>
    <row r="4825" spans="5:7" x14ac:dyDescent="0.3">
      <c r="E4825" s="1"/>
      <c r="G4825" s="1"/>
    </row>
    <row r="4826" spans="5:7" x14ac:dyDescent="0.3">
      <c r="E4826" s="1"/>
      <c r="G4826" s="1"/>
    </row>
    <row r="4827" spans="5:7" x14ac:dyDescent="0.3">
      <c r="E4827" s="1"/>
      <c r="G4827" s="1"/>
    </row>
    <row r="4828" spans="5:7" x14ac:dyDescent="0.3">
      <c r="E4828" s="1"/>
      <c r="G4828" s="1"/>
    </row>
    <row r="4829" spans="5:7" x14ac:dyDescent="0.3">
      <c r="E4829" s="1"/>
      <c r="G4829" s="1"/>
    </row>
    <row r="4830" spans="5:7" x14ac:dyDescent="0.3">
      <c r="E4830" s="1"/>
      <c r="G4830" s="1"/>
    </row>
    <row r="4831" spans="5:7" x14ac:dyDescent="0.3">
      <c r="E4831" s="1"/>
      <c r="G4831" s="1"/>
    </row>
    <row r="4832" spans="5:7" x14ac:dyDescent="0.3">
      <c r="E4832" s="1"/>
      <c r="G4832" s="1"/>
    </row>
    <row r="4833" spans="5:7" x14ac:dyDescent="0.3">
      <c r="E4833" s="1"/>
      <c r="G4833" s="1"/>
    </row>
    <row r="4834" spans="5:7" x14ac:dyDescent="0.3">
      <c r="E4834" s="1"/>
      <c r="G4834" s="1"/>
    </row>
    <row r="4835" spans="5:7" x14ac:dyDescent="0.3">
      <c r="E4835" s="1"/>
      <c r="G4835" s="1"/>
    </row>
    <row r="4836" spans="5:7" x14ac:dyDescent="0.3">
      <c r="E4836" s="1"/>
      <c r="G4836" s="1"/>
    </row>
    <row r="4837" spans="5:7" x14ac:dyDescent="0.3">
      <c r="E4837" s="1"/>
      <c r="G4837" s="1"/>
    </row>
    <row r="4838" spans="5:7" x14ac:dyDescent="0.3">
      <c r="E4838" s="1"/>
      <c r="G4838" s="1"/>
    </row>
    <row r="4839" spans="5:7" x14ac:dyDescent="0.3">
      <c r="E4839" s="1"/>
      <c r="G4839" s="1"/>
    </row>
    <row r="4840" spans="5:7" x14ac:dyDescent="0.3">
      <c r="E4840" s="1"/>
      <c r="G4840" s="1"/>
    </row>
    <row r="4841" spans="5:7" x14ac:dyDescent="0.3">
      <c r="E4841" s="1"/>
      <c r="G4841" s="1"/>
    </row>
    <row r="4842" spans="5:7" x14ac:dyDescent="0.3">
      <c r="E4842" s="1"/>
      <c r="G4842" s="1"/>
    </row>
    <row r="4843" spans="5:7" x14ac:dyDescent="0.3">
      <c r="E4843" s="1"/>
      <c r="G4843" s="1"/>
    </row>
    <row r="4844" spans="5:7" x14ac:dyDescent="0.3">
      <c r="E4844" s="1"/>
      <c r="G4844" s="1"/>
    </row>
    <row r="4845" spans="5:7" x14ac:dyDescent="0.3">
      <c r="E4845" s="1"/>
      <c r="G4845" s="1"/>
    </row>
    <row r="4846" spans="5:7" x14ac:dyDescent="0.3">
      <c r="E4846" s="1"/>
      <c r="G4846" s="1"/>
    </row>
    <row r="4847" spans="5:7" x14ac:dyDescent="0.3">
      <c r="E4847" s="1"/>
      <c r="G4847" s="1"/>
    </row>
    <row r="4848" spans="5:7" x14ac:dyDescent="0.3">
      <c r="E4848" s="1"/>
      <c r="G4848" s="1"/>
    </row>
    <row r="4849" spans="5:7" x14ac:dyDescent="0.3">
      <c r="E4849" s="1"/>
      <c r="G4849" s="1"/>
    </row>
    <row r="4850" spans="5:7" x14ac:dyDescent="0.3">
      <c r="E4850" s="1"/>
      <c r="G4850" s="1"/>
    </row>
    <row r="4851" spans="5:7" x14ac:dyDescent="0.3">
      <c r="E4851" s="1"/>
      <c r="G4851" s="1"/>
    </row>
    <row r="4852" spans="5:7" x14ac:dyDescent="0.3">
      <c r="E4852" s="1"/>
      <c r="G4852" s="1"/>
    </row>
    <row r="4853" spans="5:7" x14ac:dyDescent="0.3">
      <c r="E4853" s="1"/>
      <c r="G4853" s="1"/>
    </row>
    <row r="4854" spans="5:7" x14ac:dyDescent="0.3">
      <c r="E4854" s="1"/>
      <c r="G4854" s="1"/>
    </row>
    <row r="4855" spans="5:7" x14ac:dyDescent="0.3">
      <c r="E4855" s="1"/>
      <c r="G4855" s="1"/>
    </row>
    <row r="4856" spans="5:7" x14ac:dyDescent="0.3">
      <c r="E4856" s="1"/>
      <c r="G4856" s="1"/>
    </row>
    <row r="4857" spans="5:7" x14ac:dyDescent="0.3">
      <c r="E4857" s="1"/>
      <c r="G4857" s="1"/>
    </row>
    <row r="4858" spans="5:7" x14ac:dyDescent="0.3">
      <c r="E4858" s="1"/>
      <c r="G4858" s="1"/>
    </row>
    <row r="4859" spans="5:7" x14ac:dyDescent="0.3">
      <c r="E4859" s="1"/>
      <c r="G4859" s="1"/>
    </row>
    <row r="4860" spans="5:7" x14ac:dyDescent="0.3">
      <c r="E4860" s="1"/>
      <c r="G4860" s="1"/>
    </row>
    <row r="4861" spans="5:7" x14ac:dyDescent="0.3">
      <c r="E4861" s="1"/>
      <c r="G4861" s="1"/>
    </row>
    <row r="4862" spans="5:7" x14ac:dyDescent="0.3">
      <c r="E4862" s="1"/>
      <c r="G4862" s="1"/>
    </row>
    <row r="4863" spans="5:7" x14ac:dyDescent="0.3">
      <c r="E4863" s="1"/>
      <c r="G4863" s="1"/>
    </row>
    <row r="4864" spans="5:7" x14ac:dyDescent="0.3">
      <c r="E4864" s="1"/>
      <c r="G4864" s="1"/>
    </row>
    <row r="4865" spans="5:7" x14ac:dyDescent="0.3">
      <c r="E4865" s="1"/>
      <c r="G4865" s="1"/>
    </row>
    <row r="4866" spans="5:7" x14ac:dyDescent="0.3">
      <c r="E4866" s="1"/>
      <c r="G4866" s="1"/>
    </row>
    <row r="4867" spans="5:7" x14ac:dyDescent="0.3">
      <c r="E4867" s="1"/>
      <c r="G4867" s="1"/>
    </row>
    <row r="4868" spans="5:7" x14ac:dyDescent="0.3">
      <c r="E4868" s="1"/>
      <c r="G4868" s="1"/>
    </row>
    <row r="4869" spans="5:7" x14ac:dyDescent="0.3">
      <c r="E4869" s="1"/>
      <c r="G4869" s="1"/>
    </row>
    <row r="4870" spans="5:7" x14ac:dyDescent="0.3">
      <c r="E4870" s="1"/>
      <c r="G4870" s="1"/>
    </row>
    <row r="4871" spans="5:7" x14ac:dyDescent="0.3">
      <c r="E4871" s="1"/>
      <c r="G4871" s="1"/>
    </row>
    <row r="4872" spans="5:7" x14ac:dyDescent="0.3">
      <c r="E4872" s="1"/>
      <c r="G4872" s="1"/>
    </row>
    <row r="4873" spans="5:7" x14ac:dyDescent="0.3">
      <c r="E4873" s="1"/>
      <c r="G4873" s="1"/>
    </row>
    <row r="4874" spans="5:7" x14ac:dyDescent="0.3">
      <c r="E4874" s="1"/>
      <c r="G4874" s="1"/>
    </row>
    <row r="4875" spans="5:7" x14ac:dyDescent="0.3">
      <c r="E4875" s="1"/>
      <c r="G4875" s="1"/>
    </row>
    <row r="4876" spans="5:7" x14ac:dyDescent="0.3">
      <c r="E4876" s="1"/>
      <c r="G4876" s="1"/>
    </row>
    <row r="4877" spans="5:7" x14ac:dyDescent="0.3">
      <c r="E4877" s="1"/>
      <c r="G4877" s="1"/>
    </row>
    <row r="4878" spans="5:7" x14ac:dyDescent="0.3">
      <c r="E4878" s="1"/>
      <c r="G4878" s="1"/>
    </row>
    <row r="4879" spans="5:7" x14ac:dyDescent="0.3">
      <c r="E4879" s="1"/>
      <c r="G4879" s="1"/>
    </row>
    <row r="4880" spans="5:7" x14ac:dyDescent="0.3">
      <c r="E4880" s="1"/>
      <c r="G4880" s="1"/>
    </row>
    <row r="4881" spans="5:7" x14ac:dyDescent="0.3">
      <c r="E4881" s="1"/>
      <c r="G4881" s="1"/>
    </row>
    <row r="4882" spans="5:7" x14ac:dyDescent="0.3">
      <c r="E4882" s="1"/>
      <c r="G4882" s="1"/>
    </row>
    <row r="4883" spans="5:7" x14ac:dyDescent="0.3">
      <c r="E4883" s="1"/>
      <c r="G4883" s="1"/>
    </row>
    <row r="4884" spans="5:7" x14ac:dyDescent="0.3">
      <c r="E4884" s="1"/>
      <c r="G4884" s="1"/>
    </row>
    <row r="4885" spans="5:7" x14ac:dyDescent="0.3">
      <c r="E4885" s="1"/>
      <c r="G4885" s="1"/>
    </row>
    <row r="4886" spans="5:7" x14ac:dyDescent="0.3">
      <c r="E4886" s="1"/>
      <c r="G4886" s="1"/>
    </row>
    <row r="4887" spans="5:7" x14ac:dyDescent="0.3">
      <c r="E4887" s="1"/>
      <c r="G4887" s="1"/>
    </row>
    <row r="4888" spans="5:7" x14ac:dyDescent="0.3">
      <c r="E4888" s="1"/>
      <c r="G4888" s="1"/>
    </row>
    <row r="4889" spans="5:7" x14ac:dyDescent="0.3">
      <c r="E4889" s="1"/>
      <c r="G4889" s="1"/>
    </row>
    <row r="4890" spans="5:7" x14ac:dyDescent="0.3">
      <c r="E4890" s="1"/>
      <c r="G4890" s="1"/>
    </row>
    <row r="4891" spans="5:7" x14ac:dyDescent="0.3">
      <c r="E4891" s="1"/>
      <c r="G4891" s="1"/>
    </row>
    <row r="4892" spans="5:7" x14ac:dyDescent="0.3">
      <c r="E4892" s="1"/>
      <c r="G4892" s="1"/>
    </row>
    <row r="4893" spans="5:7" x14ac:dyDescent="0.3">
      <c r="E4893" s="1"/>
      <c r="G4893" s="1"/>
    </row>
    <row r="4894" spans="5:7" x14ac:dyDescent="0.3">
      <c r="E4894" s="1"/>
      <c r="G4894" s="1"/>
    </row>
    <row r="4895" spans="5:7" x14ac:dyDescent="0.3">
      <c r="E4895" s="1"/>
      <c r="G4895" s="1"/>
    </row>
    <row r="4896" spans="5:7" x14ac:dyDescent="0.3">
      <c r="E4896" s="1"/>
      <c r="G4896" s="1"/>
    </row>
    <row r="4897" spans="5:7" x14ac:dyDescent="0.3">
      <c r="E4897" s="1"/>
      <c r="G4897" s="1"/>
    </row>
    <row r="4898" spans="5:7" x14ac:dyDescent="0.3">
      <c r="E4898" s="1"/>
      <c r="G4898" s="1"/>
    </row>
    <row r="4899" spans="5:7" x14ac:dyDescent="0.3">
      <c r="E4899" s="1"/>
      <c r="G4899" s="1"/>
    </row>
    <row r="4900" spans="5:7" x14ac:dyDescent="0.3">
      <c r="E4900" s="1"/>
      <c r="G4900" s="1"/>
    </row>
    <row r="4901" spans="5:7" x14ac:dyDescent="0.3">
      <c r="E4901" s="1"/>
      <c r="G4901" s="1"/>
    </row>
    <row r="4902" spans="5:7" x14ac:dyDescent="0.3">
      <c r="E4902" s="1"/>
      <c r="G4902" s="1"/>
    </row>
    <row r="4903" spans="5:7" x14ac:dyDescent="0.3">
      <c r="E4903" s="1"/>
      <c r="G4903" s="1"/>
    </row>
    <row r="4904" spans="5:7" x14ac:dyDescent="0.3">
      <c r="E4904" s="1"/>
      <c r="G4904" s="1"/>
    </row>
    <row r="4905" spans="5:7" x14ac:dyDescent="0.3">
      <c r="E4905" s="1"/>
      <c r="G4905" s="1"/>
    </row>
    <row r="4906" spans="5:7" x14ac:dyDescent="0.3">
      <c r="E4906" s="1"/>
      <c r="G4906" s="1"/>
    </row>
    <row r="4907" spans="5:7" x14ac:dyDescent="0.3">
      <c r="E4907" s="1"/>
      <c r="G4907" s="1"/>
    </row>
    <row r="4908" spans="5:7" x14ac:dyDescent="0.3">
      <c r="E4908" s="1"/>
      <c r="G4908" s="1"/>
    </row>
    <row r="4909" spans="5:7" x14ac:dyDescent="0.3">
      <c r="E4909" s="1"/>
      <c r="G4909" s="1"/>
    </row>
    <row r="4910" spans="5:7" x14ac:dyDescent="0.3">
      <c r="E4910" s="1"/>
      <c r="G4910" s="1"/>
    </row>
    <row r="4911" spans="5:7" x14ac:dyDescent="0.3">
      <c r="E4911" s="1"/>
      <c r="G4911" s="1"/>
    </row>
    <row r="4912" spans="5:7" x14ac:dyDescent="0.3">
      <c r="E4912" s="1"/>
      <c r="G4912" s="1"/>
    </row>
    <row r="4913" spans="5:7" x14ac:dyDescent="0.3">
      <c r="E4913" s="1"/>
      <c r="G4913" s="1"/>
    </row>
    <row r="4914" spans="5:7" x14ac:dyDescent="0.3">
      <c r="E4914" s="1"/>
      <c r="G4914" s="1"/>
    </row>
    <row r="4915" spans="5:7" x14ac:dyDescent="0.3">
      <c r="E4915" s="1"/>
      <c r="G4915" s="1"/>
    </row>
    <row r="4916" spans="5:7" x14ac:dyDescent="0.3">
      <c r="E4916" s="1"/>
      <c r="G4916" s="1"/>
    </row>
    <row r="4917" spans="5:7" x14ac:dyDescent="0.3">
      <c r="E4917" s="1"/>
      <c r="G4917" s="1"/>
    </row>
    <row r="4918" spans="5:7" x14ac:dyDescent="0.3">
      <c r="E4918" s="1"/>
      <c r="G4918" s="1"/>
    </row>
    <row r="4919" spans="5:7" x14ac:dyDescent="0.3">
      <c r="E4919" s="1"/>
      <c r="G4919" s="1"/>
    </row>
    <row r="4920" spans="5:7" x14ac:dyDescent="0.3">
      <c r="E4920" s="1"/>
      <c r="G4920" s="1"/>
    </row>
    <row r="4921" spans="5:7" x14ac:dyDescent="0.3">
      <c r="E4921" s="1"/>
      <c r="G4921" s="1"/>
    </row>
    <row r="4922" spans="5:7" x14ac:dyDescent="0.3">
      <c r="E4922" s="1"/>
      <c r="G4922" s="1"/>
    </row>
    <row r="4923" spans="5:7" x14ac:dyDescent="0.3">
      <c r="E4923" s="1"/>
      <c r="G4923" s="1"/>
    </row>
    <row r="4924" spans="5:7" x14ac:dyDescent="0.3">
      <c r="E4924" s="1"/>
      <c r="G4924" s="1"/>
    </row>
    <row r="4925" spans="5:7" x14ac:dyDescent="0.3">
      <c r="E4925" s="1"/>
      <c r="G4925" s="1"/>
    </row>
    <row r="4926" spans="5:7" x14ac:dyDescent="0.3">
      <c r="E4926" s="1"/>
      <c r="G4926" s="1"/>
    </row>
    <row r="4927" spans="5:7" x14ac:dyDescent="0.3">
      <c r="E4927" s="1"/>
      <c r="G4927" s="1"/>
    </row>
    <row r="4928" spans="5:7" x14ac:dyDescent="0.3">
      <c r="E4928" s="1"/>
      <c r="G4928" s="1"/>
    </row>
    <row r="4929" spans="5:7" x14ac:dyDescent="0.3">
      <c r="E4929" s="1"/>
      <c r="G4929" s="1"/>
    </row>
    <row r="4930" spans="5:7" x14ac:dyDescent="0.3">
      <c r="E4930" s="1"/>
      <c r="G4930" s="1"/>
    </row>
    <row r="4931" spans="5:7" x14ac:dyDescent="0.3">
      <c r="E4931" s="1"/>
      <c r="G4931" s="1"/>
    </row>
    <row r="4932" spans="5:7" x14ac:dyDescent="0.3">
      <c r="E4932" s="1"/>
      <c r="G4932" s="1"/>
    </row>
    <row r="4933" spans="5:7" x14ac:dyDescent="0.3">
      <c r="E4933" s="1"/>
      <c r="G4933" s="1"/>
    </row>
    <row r="4934" spans="5:7" x14ac:dyDescent="0.3">
      <c r="E4934" s="1"/>
      <c r="G4934" s="1"/>
    </row>
    <row r="4935" spans="5:7" x14ac:dyDescent="0.3">
      <c r="E4935" s="1"/>
      <c r="G4935" s="1"/>
    </row>
    <row r="4936" spans="5:7" x14ac:dyDescent="0.3">
      <c r="E4936" s="1"/>
      <c r="G4936" s="1"/>
    </row>
    <row r="4937" spans="5:7" x14ac:dyDescent="0.3">
      <c r="E4937" s="1"/>
      <c r="G4937" s="1"/>
    </row>
    <row r="4938" spans="5:7" x14ac:dyDescent="0.3">
      <c r="E4938" s="1"/>
      <c r="G4938" s="1"/>
    </row>
    <row r="4939" spans="5:7" x14ac:dyDescent="0.3">
      <c r="E4939" s="1"/>
      <c r="G4939" s="1"/>
    </row>
    <row r="4940" spans="5:7" x14ac:dyDescent="0.3">
      <c r="E4940" s="1"/>
      <c r="G4940" s="1"/>
    </row>
    <row r="4941" spans="5:7" x14ac:dyDescent="0.3">
      <c r="E4941" s="1"/>
      <c r="G4941" s="1"/>
    </row>
    <row r="4942" spans="5:7" x14ac:dyDescent="0.3">
      <c r="E4942" s="1"/>
      <c r="G4942" s="1"/>
    </row>
    <row r="4943" spans="5:7" x14ac:dyDescent="0.3">
      <c r="E4943" s="1"/>
      <c r="G4943" s="1"/>
    </row>
    <row r="4944" spans="5:7" x14ac:dyDescent="0.3">
      <c r="E4944" s="1"/>
      <c r="G4944" s="1"/>
    </row>
    <row r="4945" spans="5:7" x14ac:dyDescent="0.3">
      <c r="E4945" s="1"/>
      <c r="G4945" s="1"/>
    </row>
    <row r="4946" spans="5:7" x14ac:dyDescent="0.3">
      <c r="E4946" s="1"/>
      <c r="G4946" s="1"/>
    </row>
    <row r="4947" spans="5:7" x14ac:dyDescent="0.3">
      <c r="E4947" s="1"/>
      <c r="G4947" s="1"/>
    </row>
    <row r="4948" spans="5:7" x14ac:dyDescent="0.3">
      <c r="E4948" s="1"/>
      <c r="G4948" s="1"/>
    </row>
    <row r="4949" spans="5:7" x14ac:dyDescent="0.3">
      <c r="E4949" s="1"/>
      <c r="G4949" s="1"/>
    </row>
    <row r="4950" spans="5:7" x14ac:dyDescent="0.3">
      <c r="E4950" s="1"/>
      <c r="G4950" s="1"/>
    </row>
    <row r="4951" spans="5:7" x14ac:dyDescent="0.3">
      <c r="E4951" s="1"/>
      <c r="G4951" s="1"/>
    </row>
    <row r="4952" spans="5:7" x14ac:dyDescent="0.3">
      <c r="E4952" s="1"/>
      <c r="G4952" s="1"/>
    </row>
    <row r="4953" spans="5:7" x14ac:dyDescent="0.3">
      <c r="E4953" s="1"/>
      <c r="G4953" s="1"/>
    </row>
    <row r="4954" spans="5:7" x14ac:dyDescent="0.3">
      <c r="E4954" s="1"/>
      <c r="G4954" s="1"/>
    </row>
    <row r="4955" spans="5:7" x14ac:dyDescent="0.3">
      <c r="E4955" s="1"/>
      <c r="G4955" s="1"/>
    </row>
    <row r="4956" spans="5:7" x14ac:dyDescent="0.3">
      <c r="E4956" s="1"/>
      <c r="G4956" s="1"/>
    </row>
    <row r="4957" spans="5:7" x14ac:dyDescent="0.3">
      <c r="E4957" s="1"/>
      <c r="G4957" s="1"/>
    </row>
    <row r="4958" spans="5:7" x14ac:dyDescent="0.3">
      <c r="E4958" s="1"/>
      <c r="G4958" s="1"/>
    </row>
    <row r="4959" spans="5:7" x14ac:dyDescent="0.3">
      <c r="E4959" s="1"/>
      <c r="G4959" s="1"/>
    </row>
    <row r="4960" spans="5:7" x14ac:dyDescent="0.3">
      <c r="E4960" s="1"/>
      <c r="G4960" s="1"/>
    </row>
    <row r="4961" spans="5:7" x14ac:dyDescent="0.3">
      <c r="E4961" s="1"/>
      <c r="G4961" s="1"/>
    </row>
    <row r="4962" spans="5:7" x14ac:dyDescent="0.3">
      <c r="E4962" s="1"/>
      <c r="G4962" s="1"/>
    </row>
    <row r="4963" spans="5:7" x14ac:dyDescent="0.3">
      <c r="E4963" s="1"/>
      <c r="G4963" s="1"/>
    </row>
    <row r="4964" spans="5:7" x14ac:dyDescent="0.3">
      <c r="E4964" s="1"/>
      <c r="G4964" s="1"/>
    </row>
    <row r="4965" spans="5:7" x14ac:dyDescent="0.3">
      <c r="E4965" s="1"/>
      <c r="G4965" s="1"/>
    </row>
    <row r="4966" spans="5:7" x14ac:dyDescent="0.3">
      <c r="E4966" s="1"/>
      <c r="G4966" s="1"/>
    </row>
    <row r="4967" spans="5:7" x14ac:dyDescent="0.3">
      <c r="E4967" s="1"/>
      <c r="G4967" s="1"/>
    </row>
    <row r="4968" spans="5:7" x14ac:dyDescent="0.3">
      <c r="E4968" s="1"/>
      <c r="G4968" s="1"/>
    </row>
    <row r="4969" spans="5:7" x14ac:dyDescent="0.3">
      <c r="E4969" s="1"/>
      <c r="G4969" s="1"/>
    </row>
    <row r="4970" spans="5:7" x14ac:dyDescent="0.3">
      <c r="E4970" s="1"/>
      <c r="G4970" s="1"/>
    </row>
    <row r="4971" spans="5:7" x14ac:dyDescent="0.3">
      <c r="E4971" s="1"/>
      <c r="G4971" s="1"/>
    </row>
    <row r="4972" spans="5:7" x14ac:dyDescent="0.3">
      <c r="E4972" s="1"/>
      <c r="G4972" s="1"/>
    </row>
    <row r="4973" spans="5:7" x14ac:dyDescent="0.3">
      <c r="E4973" s="1"/>
      <c r="G4973" s="1"/>
    </row>
    <row r="4974" spans="5:7" x14ac:dyDescent="0.3">
      <c r="E4974" s="1"/>
      <c r="G4974" s="1"/>
    </row>
    <row r="4975" spans="5:7" x14ac:dyDescent="0.3">
      <c r="E4975" s="1"/>
      <c r="G4975" s="1"/>
    </row>
    <row r="4976" spans="5:7" x14ac:dyDescent="0.3">
      <c r="E4976" s="1"/>
      <c r="G4976" s="1"/>
    </row>
    <row r="4977" spans="5:7" x14ac:dyDescent="0.3">
      <c r="E4977" s="1"/>
      <c r="G4977" s="1"/>
    </row>
    <row r="4978" spans="5:7" x14ac:dyDescent="0.3">
      <c r="E4978" s="1"/>
      <c r="G4978" s="1"/>
    </row>
    <row r="4979" spans="5:7" x14ac:dyDescent="0.3">
      <c r="E4979" s="1"/>
      <c r="G4979" s="1"/>
    </row>
    <row r="4980" spans="5:7" x14ac:dyDescent="0.3">
      <c r="E4980" s="1"/>
      <c r="G4980" s="1"/>
    </row>
    <row r="4981" spans="5:7" x14ac:dyDescent="0.3">
      <c r="E4981" s="1"/>
      <c r="G4981" s="1"/>
    </row>
    <row r="4982" spans="5:7" x14ac:dyDescent="0.3">
      <c r="E4982" s="1"/>
      <c r="G4982" s="1"/>
    </row>
    <row r="4983" spans="5:7" x14ac:dyDescent="0.3">
      <c r="E4983" s="1"/>
      <c r="G4983" s="1"/>
    </row>
    <row r="4984" spans="5:7" x14ac:dyDescent="0.3">
      <c r="E4984" s="1"/>
      <c r="G4984" s="1"/>
    </row>
    <row r="4985" spans="5:7" x14ac:dyDescent="0.3">
      <c r="E4985" s="1"/>
      <c r="G4985" s="1"/>
    </row>
    <row r="4986" spans="5:7" x14ac:dyDescent="0.3">
      <c r="E4986" s="1"/>
      <c r="G4986" s="1"/>
    </row>
    <row r="4987" spans="5:7" x14ac:dyDescent="0.3">
      <c r="E4987" s="1"/>
      <c r="G4987" s="1"/>
    </row>
    <row r="4988" spans="5:7" x14ac:dyDescent="0.3">
      <c r="E4988" s="1"/>
      <c r="G4988" s="1"/>
    </row>
    <row r="4989" spans="5:7" x14ac:dyDescent="0.3">
      <c r="E4989" s="1"/>
      <c r="G4989" s="1"/>
    </row>
    <row r="4990" spans="5:7" x14ac:dyDescent="0.3">
      <c r="E4990" s="1"/>
      <c r="G4990" s="1"/>
    </row>
    <row r="4991" spans="5:7" x14ac:dyDescent="0.3">
      <c r="E4991" s="1"/>
      <c r="G4991" s="1"/>
    </row>
    <row r="4992" spans="5:7" x14ac:dyDescent="0.3">
      <c r="E4992" s="1"/>
      <c r="G4992" s="1"/>
    </row>
    <row r="4993" spans="5:7" x14ac:dyDescent="0.3">
      <c r="E4993" s="1"/>
      <c r="G4993" s="1"/>
    </row>
    <row r="4994" spans="5:7" x14ac:dyDescent="0.3">
      <c r="E4994" s="1"/>
      <c r="G4994" s="1"/>
    </row>
    <row r="4995" spans="5:7" x14ac:dyDescent="0.3">
      <c r="E4995" s="1"/>
      <c r="G4995" s="1"/>
    </row>
    <row r="4996" spans="5:7" x14ac:dyDescent="0.3">
      <c r="E4996" s="1"/>
      <c r="G4996" s="1"/>
    </row>
    <row r="4997" spans="5:7" x14ac:dyDescent="0.3">
      <c r="E4997" s="1"/>
      <c r="G4997" s="1"/>
    </row>
    <row r="4998" spans="5:7" x14ac:dyDescent="0.3">
      <c r="E4998" s="1"/>
      <c r="G4998" s="1"/>
    </row>
    <row r="4999" spans="5:7" x14ac:dyDescent="0.3">
      <c r="E4999" s="1"/>
      <c r="G4999" s="1"/>
    </row>
    <row r="5000" spans="5:7" x14ac:dyDescent="0.3">
      <c r="E5000" s="1"/>
      <c r="G5000" s="1"/>
    </row>
    <row r="5001" spans="5:7" x14ac:dyDescent="0.3">
      <c r="E5001" s="1"/>
      <c r="G5001" s="1"/>
    </row>
    <row r="5002" spans="5:7" x14ac:dyDescent="0.3">
      <c r="E5002" s="1"/>
      <c r="G5002" s="1"/>
    </row>
    <row r="5003" spans="5:7" x14ac:dyDescent="0.3">
      <c r="E5003" s="1"/>
      <c r="G5003" s="1"/>
    </row>
    <row r="5004" spans="5:7" x14ac:dyDescent="0.3">
      <c r="E5004" s="1"/>
      <c r="G5004" s="1"/>
    </row>
    <row r="5005" spans="5:7" x14ac:dyDescent="0.3">
      <c r="E5005" s="1"/>
      <c r="G5005" s="1"/>
    </row>
    <row r="5006" spans="5:7" x14ac:dyDescent="0.3">
      <c r="E5006" s="1"/>
      <c r="G5006" s="1"/>
    </row>
    <row r="5007" spans="5:7" x14ac:dyDescent="0.3">
      <c r="E5007" s="1"/>
      <c r="G5007" s="1"/>
    </row>
    <row r="5008" spans="5:7" x14ac:dyDescent="0.3">
      <c r="E5008" s="1"/>
      <c r="G5008" s="1"/>
    </row>
    <row r="5009" spans="5:7" x14ac:dyDescent="0.3">
      <c r="E5009" s="1"/>
      <c r="G5009" s="1"/>
    </row>
    <row r="5010" spans="5:7" x14ac:dyDescent="0.3">
      <c r="E5010" s="1"/>
      <c r="G5010" s="1"/>
    </row>
    <row r="5011" spans="5:7" x14ac:dyDescent="0.3">
      <c r="E5011" s="1"/>
      <c r="G5011" s="1"/>
    </row>
    <row r="5012" spans="5:7" x14ac:dyDescent="0.3">
      <c r="E5012" s="1"/>
      <c r="G5012" s="1"/>
    </row>
    <row r="5013" spans="5:7" x14ac:dyDescent="0.3">
      <c r="E5013" s="1"/>
      <c r="G5013" s="1"/>
    </row>
    <row r="5014" spans="5:7" x14ac:dyDescent="0.3">
      <c r="E5014" s="1"/>
      <c r="G5014" s="1"/>
    </row>
    <row r="5015" spans="5:7" x14ac:dyDescent="0.3">
      <c r="E5015" s="1"/>
      <c r="G5015" s="1"/>
    </row>
    <row r="5016" spans="5:7" x14ac:dyDescent="0.3">
      <c r="E5016" s="1"/>
      <c r="G5016" s="1"/>
    </row>
    <row r="5017" spans="5:7" x14ac:dyDescent="0.3">
      <c r="E5017" s="1"/>
      <c r="G5017" s="1"/>
    </row>
    <row r="5018" spans="5:7" x14ac:dyDescent="0.3">
      <c r="E5018" s="1"/>
      <c r="G5018" s="1"/>
    </row>
    <row r="5019" spans="5:7" x14ac:dyDescent="0.3">
      <c r="E5019" s="1"/>
      <c r="G5019" s="1"/>
    </row>
    <row r="5020" spans="5:7" x14ac:dyDescent="0.3">
      <c r="E5020" s="1"/>
      <c r="G5020" s="1"/>
    </row>
    <row r="5021" spans="5:7" x14ac:dyDescent="0.3">
      <c r="E5021" s="1"/>
      <c r="G5021" s="1"/>
    </row>
    <row r="5022" spans="5:7" x14ac:dyDescent="0.3">
      <c r="E5022" s="1"/>
      <c r="G5022" s="1"/>
    </row>
    <row r="5023" spans="5:7" x14ac:dyDescent="0.3">
      <c r="E5023" s="1"/>
      <c r="G5023" s="1"/>
    </row>
    <row r="5024" spans="5:7" x14ac:dyDescent="0.3">
      <c r="E5024" s="1"/>
      <c r="G5024" s="1"/>
    </row>
    <row r="5025" spans="5:7" x14ac:dyDescent="0.3">
      <c r="E5025" s="1"/>
      <c r="G5025" s="1"/>
    </row>
    <row r="5026" spans="5:7" x14ac:dyDescent="0.3">
      <c r="E5026" s="1"/>
      <c r="G5026" s="1"/>
    </row>
    <row r="5027" spans="5:7" x14ac:dyDescent="0.3">
      <c r="E5027" s="1"/>
      <c r="G5027" s="1"/>
    </row>
    <row r="5028" spans="5:7" x14ac:dyDescent="0.3">
      <c r="E5028" s="1"/>
      <c r="G5028" s="1"/>
    </row>
    <row r="5029" spans="5:7" x14ac:dyDescent="0.3">
      <c r="E5029" s="1"/>
      <c r="G5029" s="1"/>
    </row>
    <row r="5030" spans="5:7" x14ac:dyDescent="0.3">
      <c r="E5030" s="1"/>
      <c r="G5030" s="1"/>
    </row>
    <row r="5031" spans="5:7" x14ac:dyDescent="0.3">
      <c r="E5031" s="1"/>
      <c r="G5031" s="1"/>
    </row>
    <row r="5032" spans="5:7" x14ac:dyDescent="0.3">
      <c r="E5032" s="1"/>
      <c r="G5032" s="1"/>
    </row>
    <row r="5033" spans="5:7" x14ac:dyDescent="0.3">
      <c r="E5033" s="1"/>
      <c r="G5033" s="1"/>
    </row>
    <row r="5034" spans="5:7" x14ac:dyDescent="0.3">
      <c r="E5034" s="1"/>
      <c r="G5034" s="1"/>
    </row>
    <row r="5035" spans="5:7" x14ac:dyDescent="0.3">
      <c r="E5035" s="1"/>
      <c r="G5035" s="1"/>
    </row>
    <row r="5036" spans="5:7" x14ac:dyDescent="0.3">
      <c r="E5036" s="1"/>
      <c r="G5036" s="1"/>
    </row>
    <row r="5037" spans="5:7" x14ac:dyDescent="0.3">
      <c r="E5037" s="1"/>
      <c r="G5037" s="1"/>
    </row>
    <row r="5038" spans="5:7" x14ac:dyDescent="0.3">
      <c r="E5038" s="1"/>
      <c r="G5038" s="1"/>
    </row>
    <row r="5039" spans="5:7" x14ac:dyDescent="0.3">
      <c r="E5039" s="1"/>
      <c r="G5039" s="1"/>
    </row>
    <row r="5040" spans="5:7" x14ac:dyDescent="0.3">
      <c r="E5040" s="1"/>
      <c r="G5040" s="1"/>
    </row>
    <row r="5041" spans="5:7" x14ac:dyDescent="0.3">
      <c r="E5041" s="1"/>
      <c r="G5041" s="1"/>
    </row>
    <row r="5042" spans="5:7" x14ac:dyDescent="0.3">
      <c r="E5042" s="1"/>
      <c r="G5042" s="1"/>
    </row>
    <row r="5043" spans="5:7" x14ac:dyDescent="0.3">
      <c r="E5043" s="1"/>
      <c r="G5043" s="1"/>
    </row>
    <row r="5044" spans="5:7" x14ac:dyDescent="0.3">
      <c r="E5044" s="1"/>
      <c r="G5044" s="1"/>
    </row>
    <row r="5045" spans="5:7" x14ac:dyDescent="0.3">
      <c r="E5045" s="1"/>
      <c r="G5045" s="1"/>
    </row>
    <row r="5046" spans="5:7" x14ac:dyDescent="0.3">
      <c r="E5046" s="1"/>
      <c r="G5046" s="1"/>
    </row>
    <row r="5047" spans="5:7" x14ac:dyDescent="0.3">
      <c r="E5047" s="1"/>
      <c r="G5047" s="1"/>
    </row>
    <row r="5048" spans="5:7" x14ac:dyDescent="0.3">
      <c r="E5048" s="1"/>
      <c r="G5048" s="1"/>
    </row>
    <row r="5049" spans="5:7" x14ac:dyDescent="0.3">
      <c r="E5049" s="1"/>
      <c r="G5049" s="1"/>
    </row>
    <row r="5050" spans="5:7" x14ac:dyDescent="0.3">
      <c r="E5050" s="1"/>
      <c r="G5050" s="1"/>
    </row>
    <row r="5051" spans="5:7" x14ac:dyDescent="0.3">
      <c r="E5051" s="1"/>
      <c r="G5051" s="1"/>
    </row>
    <row r="5052" spans="5:7" x14ac:dyDescent="0.3">
      <c r="E5052" s="1"/>
      <c r="G5052" s="1"/>
    </row>
    <row r="5053" spans="5:7" x14ac:dyDescent="0.3">
      <c r="E5053" s="1"/>
      <c r="G5053" s="1"/>
    </row>
    <row r="5054" spans="5:7" x14ac:dyDescent="0.3">
      <c r="E5054" s="1"/>
      <c r="G5054" s="1"/>
    </row>
    <row r="5055" spans="5:7" x14ac:dyDescent="0.3">
      <c r="E5055" s="1"/>
      <c r="G5055" s="1"/>
    </row>
    <row r="5056" spans="5:7" x14ac:dyDescent="0.3">
      <c r="E5056" s="1"/>
      <c r="G5056" s="1"/>
    </row>
    <row r="5057" spans="5:7" x14ac:dyDescent="0.3">
      <c r="E5057" s="1"/>
      <c r="G5057" s="1"/>
    </row>
    <row r="5058" spans="5:7" x14ac:dyDescent="0.3">
      <c r="E5058" s="1"/>
      <c r="G5058" s="1"/>
    </row>
    <row r="5059" spans="5:7" x14ac:dyDescent="0.3">
      <c r="E5059" s="1"/>
      <c r="G5059" s="1"/>
    </row>
    <row r="5060" spans="5:7" x14ac:dyDescent="0.3">
      <c r="E5060" s="1"/>
      <c r="G5060" s="1"/>
    </row>
    <row r="5061" spans="5:7" x14ac:dyDescent="0.3">
      <c r="E5061" s="1"/>
      <c r="G5061" s="1"/>
    </row>
    <row r="5062" spans="5:7" x14ac:dyDescent="0.3">
      <c r="E5062" s="1"/>
      <c r="G5062" s="1"/>
    </row>
    <row r="5063" spans="5:7" x14ac:dyDescent="0.3">
      <c r="E5063" s="1"/>
      <c r="G5063" s="1"/>
    </row>
    <row r="5064" spans="5:7" x14ac:dyDescent="0.3">
      <c r="E5064" s="1"/>
      <c r="G5064" s="1"/>
    </row>
    <row r="5065" spans="5:7" x14ac:dyDescent="0.3">
      <c r="E5065" s="1"/>
      <c r="G5065" s="1"/>
    </row>
    <row r="5066" spans="5:7" x14ac:dyDescent="0.3">
      <c r="E5066" s="1"/>
      <c r="G5066" s="1"/>
    </row>
    <row r="5067" spans="5:7" x14ac:dyDescent="0.3">
      <c r="E5067" s="1"/>
      <c r="G5067" s="1"/>
    </row>
    <row r="5068" spans="5:7" x14ac:dyDescent="0.3">
      <c r="E5068" s="1"/>
      <c r="G5068" s="1"/>
    </row>
    <row r="5069" spans="5:7" x14ac:dyDescent="0.3">
      <c r="E5069" s="1"/>
      <c r="G5069" s="1"/>
    </row>
    <row r="5070" spans="5:7" x14ac:dyDescent="0.3">
      <c r="E5070" s="1"/>
      <c r="G5070" s="1"/>
    </row>
    <row r="5071" spans="5:7" x14ac:dyDescent="0.3">
      <c r="E5071" s="1"/>
      <c r="G5071" s="1"/>
    </row>
    <row r="5072" spans="5:7" x14ac:dyDescent="0.3">
      <c r="E5072" s="1"/>
      <c r="G5072" s="1"/>
    </row>
    <row r="5073" spans="5:7" x14ac:dyDescent="0.3">
      <c r="E5073" s="1"/>
      <c r="G5073" s="1"/>
    </row>
    <row r="5074" spans="5:7" x14ac:dyDescent="0.3">
      <c r="E5074" s="1"/>
      <c r="G5074" s="1"/>
    </row>
    <row r="5075" spans="5:7" x14ac:dyDescent="0.3">
      <c r="E5075" s="1"/>
      <c r="G5075" s="1"/>
    </row>
    <row r="5076" spans="5:7" x14ac:dyDescent="0.3">
      <c r="E5076" s="1"/>
      <c r="G5076" s="1"/>
    </row>
    <row r="5077" spans="5:7" x14ac:dyDescent="0.3">
      <c r="E5077" s="1"/>
      <c r="G5077" s="1"/>
    </row>
    <row r="5078" spans="5:7" x14ac:dyDescent="0.3">
      <c r="E5078" s="1"/>
      <c r="G5078" s="1"/>
    </row>
    <row r="5079" spans="5:7" x14ac:dyDescent="0.3">
      <c r="E5079" s="1"/>
      <c r="G5079" s="1"/>
    </row>
    <row r="5080" spans="5:7" x14ac:dyDescent="0.3">
      <c r="E5080" s="1"/>
      <c r="G5080" s="1"/>
    </row>
    <row r="5081" spans="5:7" x14ac:dyDescent="0.3">
      <c r="E5081" s="1"/>
      <c r="G5081" s="1"/>
    </row>
    <row r="5082" spans="5:7" x14ac:dyDescent="0.3">
      <c r="E5082" s="1"/>
      <c r="G5082" s="1"/>
    </row>
    <row r="5083" spans="5:7" x14ac:dyDescent="0.3">
      <c r="E5083" s="1"/>
      <c r="G5083" s="1"/>
    </row>
    <row r="5084" spans="5:7" x14ac:dyDescent="0.3">
      <c r="E5084" s="1"/>
      <c r="G5084" s="1"/>
    </row>
    <row r="5085" spans="5:7" x14ac:dyDescent="0.3">
      <c r="E5085" s="1"/>
      <c r="G5085" s="1"/>
    </row>
    <row r="5086" spans="5:7" x14ac:dyDescent="0.3">
      <c r="E5086" s="1"/>
      <c r="G5086" s="1"/>
    </row>
    <row r="5087" spans="5:7" x14ac:dyDescent="0.3">
      <c r="E5087" s="1"/>
      <c r="G5087" s="1"/>
    </row>
    <row r="5088" spans="5:7" x14ac:dyDescent="0.3">
      <c r="E5088" s="1"/>
      <c r="G5088" s="1"/>
    </row>
    <row r="5089" spans="5:7" x14ac:dyDescent="0.3">
      <c r="E5089" s="1"/>
      <c r="G5089" s="1"/>
    </row>
    <row r="5090" spans="5:7" x14ac:dyDescent="0.3">
      <c r="E5090" s="1"/>
      <c r="G5090" s="1"/>
    </row>
    <row r="5091" spans="5:7" x14ac:dyDescent="0.3">
      <c r="E5091" s="1"/>
      <c r="G5091" s="1"/>
    </row>
    <row r="5092" spans="5:7" x14ac:dyDescent="0.3">
      <c r="E5092" s="1"/>
      <c r="G5092" s="1"/>
    </row>
    <row r="5093" spans="5:7" x14ac:dyDescent="0.3">
      <c r="E5093" s="1"/>
      <c r="G5093" s="1"/>
    </row>
    <row r="5094" spans="5:7" x14ac:dyDescent="0.3">
      <c r="E5094" s="1"/>
      <c r="G5094" s="1"/>
    </row>
    <row r="5095" spans="5:7" x14ac:dyDescent="0.3">
      <c r="E5095" s="1"/>
      <c r="G5095" s="1"/>
    </row>
    <row r="5096" spans="5:7" x14ac:dyDescent="0.3">
      <c r="E5096" s="1"/>
      <c r="G5096" s="1"/>
    </row>
    <row r="5097" spans="5:7" x14ac:dyDescent="0.3">
      <c r="E5097" s="1"/>
      <c r="G5097" s="1"/>
    </row>
    <row r="5098" spans="5:7" x14ac:dyDescent="0.3">
      <c r="E5098" s="1"/>
      <c r="G5098" s="1"/>
    </row>
    <row r="5099" spans="5:7" x14ac:dyDescent="0.3">
      <c r="E5099" s="1"/>
      <c r="G5099" s="1"/>
    </row>
    <row r="5100" spans="5:7" x14ac:dyDescent="0.3">
      <c r="E5100" s="1"/>
      <c r="G5100" s="1"/>
    </row>
    <row r="5101" spans="5:7" x14ac:dyDescent="0.3">
      <c r="E5101" s="1"/>
      <c r="G5101" s="1"/>
    </row>
    <row r="5102" spans="5:7" x14ac:dyDescent="0.3">
      <c r="E5102" s="1"/>
      <c r="G5102" s="1"/>
    </row>
    <row r="5103" spans="5:7" x14ac:dyDescent="0.3">
      <c r="E5103" s="1"/>
      <c r="G5103" s="1"/>
    </row>
    <row r="5104" spans="5:7" x14ac:dyDescent="0.3">
      <c r="E5104" s="1"/>
      <c r="G5104" s="1"/>
    </row>
    <row r="5105" spans="5:7" x14ac:dyDescent="0.3">
      <c r="E5105" s="1"/>
      <c r="G5105" s="1"/>
    </row>
    <row r="5106" spans="5:7" x14ac:dyDescent="0.3">
      <c r="E5106" s="1"/>
      <c r="G5106" s="1"/>
    </row>
    <row r="5107" spans="5:7" x14ac:dyDescent="0.3">
      <c r="E5107" s="1"/>
      <c r="G5107" s="1"/>
    </row>
    <row r="5108" spans="5:7" x14ac:dyDescent="0.3">
      <c r="E5108" s="1"/>
      <c r="G5108" s="1"/>
    </row>
    <row r="5109" spans="5:7" x14ac:dyDescent="0.3">
      <c r="E5109" s="1"/>
      <c r="G5109" s="1"/>
    </row>
    <row r="5110" spans="5:7" x14ac:dyDescent="0.3">
      <c r="E5110" s="1"/>
      <c r="G5110" s="1"/>
    </row>
    <row r="5111" spans="5:7" x14ac:dyDescent="0.3">
      <c r="E5111" s="1"/>
      <c r="G5111" s="1"/>
    </row>
    <row r="5112" spans="5:7" x14ac:dyDescent="0.3">
      <c r="E5112" s="1"/>
      <c r="G5112" s="1"/>
    </row>
    <row r="5113" spans="5:7" x14ac:dyDescent="0.3">
      <c r="E5113" s="1"/>
      <c r="G5113" s="1"/>
    </row>
    <row r="5114" spans="5:7" x14ac:dyDescent="0.3">
      <c r="E5114" s="1"/>
      <c r="G5114" s="1"/>
    </row>
    <row r="5115" spans="5:7" x14ac:dyDescent="0.3">
      <c r="E5115" s="1"/>
      <c r="G5115" s="1"/>
    </row>
    <row r="5116" spans="5:7" x14ac:dyDescent="0.3">
      <c r="E5116" s="1"/>
      <c r="G5116" s="1"/>
    </row>
    <row r="5117" spans="5:7" x14ac:dyDescent="0.3">
      <c r="E5117" s="1"/>
      <c r="G5117" s="1"/>
    </row>
    <row r="5118" spans="5:7" x14ac:dyDescent="0.3">
      <c r="E5118" s="1"/>
      <c r="G5118" s="1"/>
    </row>
    <row r="5119" spans="5:7" x14ac:dyDescent="0.3">
      <c r="E5119" s="1"/>
      <c r="G5119" s="1"/>
    </row>
    <row r="5120" spans="5:7" x14ac:dyDescent="0.3">
      <c r="E5120" s="1"/>
      <c r="G5120" s="1"/>
    </row>
    <row r="5121" spans="5:7" x14ac:dyDescent="0.3">
      <c r="E5121" s="1"/>
      <c r="G5121" s="1"/>
    </row>
    <row r="5122" spans="5:7" x14ac:dyDescent="0.3">
      <c r="E5122" s="1"/>
      <c r="G5122" s="1"/>
    </row>
    <row r="5123" spans="5:7" x14ac:dyDescent="0.3">
      <c r="E5123" s="1"/>
      <c r="G5123" s="1"/>
    </row>
    <row r="5124" spans="5:7" x14ac:dyDescent="0.3">
      <c r="E5124" s="1"/>
      <c r="G5124" s="1"/>
    </row>
    <row r="5125" spans="5:7" x14ac:dyDescent="0.3">
      <c r="E5125" s="1"/>
      <c r="G5125" s="1"/>
    </row>
    <row r="5126" spans="5:7" x14ac:dyDescent="0.3">
      <c r="E5126" s="1"/>
      <c r="G5126" s="1"/>
    </row>
    <row r="5127" spans="5:7" x14ac:dyDescent="0.3">
      <c r="E5127" s="1"/>
      <c r="G5127" s="1"/>
    </row>
    <row r="5128" spans="5:7" x14ac:dyDescent="0.3">
      <c r="E5128" s="1"/>
      <c r="G5128" s="1"/>
    </row>
    <row r="5129" spans="5:7" x14ac:dyDescent="0.3">
      <c r="E5129" s="1"/>
      <c r="G5129" s="1"/>
    </row>
    <row r="5130" spans="5:7" x14ac:dyDescent="0.3">
      <c r="E5130" s="1"/>
      <c r="G5130" s="1"/>
    </row>
    <row r="5131" spans="5:7" x14ac:dyDescent="0.3">
      <c r="E5131" s="1"/>
      <c r="G5131" s="1"/>
    </row>
    <row r="5132" spans="5:7" x14ac:dyDescent="0.3">
      <c r="E5132" s="1"/>
      <c r="G5132" s="1"/>
    </row>
    <row r="5133" spans="5:7" x14ac:dyDescent="0.3">
      <c r="E5133" s="1"/>
      <c r="G5133" s="1"/>
    </row>
    <row r="5134" spans="5:7" x14ac:dyDescent="0.3">
      <c r="E5134" s="1"/>
      <c r="G5134" s="1"/>
    </row>
    <row r="5135" spans="5:7" x14ac:dyDescent="0.3">
      <c r="E5135" s="1"/>
      <c r="G5135" s="1"/>
    </row>
    <row r="5136" spans="5:7" x14ac:dyDescent="0.3">
      <c r="E5136" s="1"/>
      <c r="G5136" s="1"/>
    </row>
    <row r="5137" spans="5:7" x14ac:dyDescent="0.3">
      <c r="E5137" s="1"/>
      <c r="G5137" s="1"/>
    </row>
    <row r="5138" spans="5:7" x14ac:dyDescent="0.3">
      <c r="E5138" s="1"/>
      <c r="G5138" s="1"/>
    </row>
    <row r="5139" spans="5:7" x14ac:dyDescent="0.3">
      <c r="E5139" s="1"/>
      <c r="G5139" s="1"/>
    </row>
    <row r="5140" spans="5:7" x14ac:dyDescent="0.3">
      <c r="E5140" s="1"/>
      <c r="G5140" s="1"/>
    </row>
    <row r="5141" spans="5:7" x14ac:dyDescent="0.3">
      <c r="E5141" s="1"/>
      <c r="G5141" s="1"/>
    </row>
    <row r="5142" spans="5:7" x14ac:dyDescent="0.3">
      <c r="E5142" s="1"/>
      <c r="G5142" s="1"/>
    </row>
    <row r="5143" spans="5:7" x14ac:dyDescent="0.3">
      <c r="E5143" s="1"/>
      <c r="G5143" s="1"/>
    </row>
    <row r="5144" spans="5:7" x14ac:dyDescent="0.3">
      <c r="E5144" s="1"/>
      <c r="G5144" s="1"/>
    </row>
    <row r="5145" spans="5:7" x14ac:dyDescent="0.3">
      <c r="E5145" s="1"/>
      <c r="G5145" s="1"/>
    </row>
    <row r="5146" spans="5:7" x14ac:dyDescent="0.3">
      <c r="E5146" s="1"/>
      <c r="G5146" s="1"/>
    </row>
    <row r="5147" spans="5:7" x14ac:dyDescent="0.3">
      <c r="E5147" s="1"/>
      <c r="G5147" s="1"/>
    </row>
    <row r="5148" spans="5:7" x14ac:dyDescent="0.3">
      <c r="E5148" s="1"/>
      <c r="G5148" s="1"/>
    </row>
    <row r="5149" spans="5:7" x14ac:dyDescent="0.3">
      <c r="E5149" s="1"/>
      <c r="G5149" s="1"/>
    </row>
    <row r="5150" spans="5:7" x14ac:dyDescent="0.3">
      <c r="E5150" s="1"/>
      <c r="G5150" s="1"/>
    </row>
    <row r="5151" spans="5:7" x14ac:dyDescent="0.3">
      <c r="E5151" s="1"/>
      <c r="G5151" s="1"/>
    </row>
    <row r="5152" spans="5:7" x14ac:dyDescent="0.3">
      <c r="E5152" s="1"/>
      <c r="G5152" s="1"/>
    </row>
    <row r="5153" spans="5:7" x14ac:dyDescent="0.3">
      <c r="E5153" s="1"/>
      <c r="G5153" s="1"/>
    </row>
    <row r="5154" spans="5:7" x14ac:dyDescent="0.3">
      <c r="E5154" s="1"/>
      <c r="G5154" s="1"/>
    </row>
    <row r="5155" spans="5:7" x14ac:dyDescent="0.3">
      <c r="E5155" s="1"/>
      <c r="G5155" s="1"/>
    </row>
    <row r="5156" spans="5:7" x14ac:dyDescent="0.3">
      <c r="E5156" s="1"/>
      <c r="G5156" s="1"/>
    </row>
    <row r="5157" spans="5:7" x14ac:dyDescent="0.3">
      <c r="E5157" s="1"/>
      <c r="G5157" s="1"/>
    </row>
    <row r="5158" spans="5:7" x14ac:dyDescent="0.3">
      <c r="E5158" s="1"/>
      <c r="G5158" s="1"/>
    </row>
    <row r="5159" spans="5:7" x14ac:dyDescent="0.3">
      <c r="E5159" s="1"/>
      <c r="G5159" s="1"/>
    </row>
    <row r="5160" spans="5:7" x14ac:dyDescent="0.3">
      <c r="E5160" s="1"/>
      <c r="G5160" s="1"/>
    </row>
    <row r="5161" spans="5:7" x14ac:dyDescent="0.3">
      <c r="E5161" s="1"/>
      <c r="G5161" s="1"/>
    </row>
    <row r="5162" spans="5:7" x14ac:dyDescent="0.3">
      <c r="E5162" s="1"/>
      <c r="G5162" s="1"/>
    </row>
    <row r="5163" spans="5:7" x14ac:dyDescent="0.3">
      <c r="E5163" s="1"/>
      <c r="G5163" s="1"/>
    </row>
    <row r="5164" spans="5:7" x14ac:dyDescent="0.3">
      <c r="E5164" s="1"/>
      <c r="G5164" s="1"/>
    </row>
    <row r="5165" spans="5:7" x14ac:dyDescent="0.3">
      <c r="E5165" s="1"/>
      <c r="G5165" s="1"/>
    </row>
    <row r="5166" spans="5:7" x14ac:dyDescent="0.3">
      <c r="E5166" s="1"/>
      <c r="G5166" s="1"/>
    </row>
    <row r="5167" spans="5:7" x14ac:dyDescent="0.3">
      <c r="E5167" s="1"/>
      <c r="G5167" s="1"/>
    </row>
    <row r="5168" spans="5:7" x14ac:dyDescent="0.3">
      <c r="E5168" s="1"/>
      <c r="G5168" s="1"/>
    </row>
    <row r="5169" spans="5:7" x14ac:dyDescent="0.3">
      <c r="E5169" s="1"/>
      <c r="G5169" s="1"/>
    </row>
    <row r="5170" spans="5:7" x14ac:dyDescent="0.3">
      <c r="E5170" s="1"/>
      <c r="G5170" s="1"/>
    </row>
    <row r="5171" spans="5:7" x14ac:dyDescent="0.3">
      <c r="E5171" s="1"/>
      <c r="G5171" s="1"/>
    </row>
    <row r="5172" spans="5:7" x14ac:dyDescent="0.3">
      <c r="E5172" s="1"/>
      <c r="G5172" s="1"/>
    </row>
    <row r="5173" spans="5:7" x14ac:dyDescent="0.3">
      <c r="E5173" s="1"/>
      <c r="G5173" s="1"/>
    </row>
    <row r="5174" spans="5:7" x14ac:dyDescent="0.3">
      <c r="E5174" s="1"/>
      <c r="G5174" s="1"/>
    </row>
    <row r="5175" spans="5:7" x14ac:dyDescent="0.3">
      <c r="E5175" s="1"/>
      <c r="G5175" s="1"/>
    </row>
    <row r="5176" spans="5:7" x14ac:dyDescent="0.3">
      <c r="E5176" s="1"/>
      <c r="G5176" s="1"/>
    </row>
    <row r="5177" spans="5:7" x14ac:dyDescent="0.3">
      <c r="E5177" s="1"/>
      <c r="G5177" s="1"/>
    </row>
    <row r="5178" spans="5:7" x14ac:dyDescent="0.3">
      <c r="E5178" s="1"/>
      <c r="G5178" s="1"/>
    </row>
    <row r="5179" spans="5:7" x14ac:dyDescent="0.3">
      <c r="E5179" s="1"/>
      <c r="G5179" s="1"/>
    </row>
    <row r="5180" spans="5:7" x14ac:dyDescent="0.3">
      <c r="E5180" s="1"/>
      <c r="G5180" s="1"/>
    </row>
    <row r="5181" spans="5:7" x14ac:dyDescent="0.3">
      <c r="E5181" s="1"/>
      <c r="G5181" s="1"/>
    </row>
    <row r="5182" spans="5:7" x14ac:dyDescent="0.3">
      <c r="E5182" s="1"/>
      <c r="G5182" s="1"/>
    </row>
    <row r="5183" spans="5:7" x14ac:dyDescent="0.3">
      <c r="E5183" s="1"/>
      <c r="G5183" s="1"/>
    </row>
    <row r="5184" spans="5:7" x14ac:dyDescent="0.3">
      <c r="E5184" s="1"/>
      <c r="G5184" s="1"/>
    </row>
    <row r="5185" spans="5:7" x14ac:dyDescent="0.3">
      <c r="E5185" s="1"/>
      <c r="G5185" s="1"/>
    </row>
    <row r="5186" spans="5:7" x14ac:dyDescent="0.3">
      <c r="E5186" s="1"/>
      <c r="G5186" s="1"/>
    </row>
    <row r="5187" spans="5:7" x14ac:dyDescent="0.3">
      <c r="E5187" s="1"/>
      <c r="G5187" s="1"/>
    </row>
    <row r="5188" spans="5:7" x14ac:dyDescent="0.3">
      <c r="E5188" s="1"/>
      <c r="G5188" s="1"/>
    </row>
    <row r="5189" spans="5:7" x14ac:dyDescent="0.3">
      <c r="E5189" s="1"/>
      <c r="G5189" s="1"/>
    </row>
    <row r="5190" spans="5:7" x14ac:dyDescent="0.3">
      <c r="E5190" s="1"/>
      <c r="G5190" s="1"/>
    </row>
    <row r="5191" spans="5:7" x14ac:dyDescent="0.3">
      <c r="E5191" s="1"/>
      <c r="G5191" s="1"/>
    </row>
    <row r="5192" spans="5:7" x14ac:dyDescent="0.3">
      <c r="E5192" s="1"/>
      <c r="G5192" s="1"/>
    </row>
    <row r="5193" spans="5:7" x14ac:dyDescent="0.3">
      <c r="E5193" s="1"/>
      <c r="G5193" s="1"/>
    </row>
    <row r="5194" spans="5:7" x14ac:dyDescent="0.3">
      <c r="E5194" s="1"/>
      <c r="G5194" s="1"/>
    </row>
    <row r="5195" spans="5:7" x14ac:dyDescent="0.3">
      <c r="E5195" s="1"/>
      <c r="G5195" s="1"/>
    </row>
    <row r="5196" spans="5:7" x14ac:dyDescent="0.3">
      <c r="E5196" s="1"/>
      <c r="G5196" s="1"/>
    </row>
    <row r="5197" spans="5:7" x14ac:dyDescent="0.3">
      <c r="E5197" s="1"/>
      <c r="G5197" s="1"/>
    </row>
    <row r="5198" spans="5:7" x14ac:dyDescent="0.3">
      <c r="E5198" s="1"/>
      <c r="G5198" s="1"/>
    </row>
    <row r="5199" spans="5:7" x14ac:dyDescent="0.3">
      <c r="E5199" s="1"/>
      <c r="G5199" s="1"/>
    </row>
    <row r="5200" spans="5:7" x14ac:dyDescent="0.3">
      <c r="E5200" s="1"/>
      <c r="G5200" s="1"/>
    </row>
    <row r="5201" spans="5:7" x14ac:dyDescent="0.3">
      <c r="E5201" s="1"/>
      <c r="G5201" s="1"/>
    </row>
    <row r="5202" spans="5:7" x14ac:dyDescent="0.3">
      <c r="E5202" s="1"/>
      <c r="G5202" s="1"/>
    </row>
    <row r="5203" spans="5:7" x14ac:dyDescent="0.3">
      <c r="E5203" s="1"/>
      <c r="G5203" s="1"/>
    </row>
    <row r="5204" spans="5:7" x14ac:dyDescent="0.3">
      <c r="E5204" s="1"/>
      <c r="G5204" s="1"/>
    </row>
    <row r="5205" spans="5:7" x14ac:dyDescent="0.3">
      <c r="E5205" s="1"/>
      <c r="G5205" s="1"/>
    </row>
    <row r="5206" spans="5:7" x14ac:dyDescent="0.3">
      <c r="E5206" s="1"/>
      <c r="G5206" s="1"/>
    </row>
    <row r="5207" spans="5:7" x14ac:dyDescent="0.3">
      <c r="E5207" s="1"/>
      <c r="G5207" s="1"/>
    </row>
    <row r="5208" spans="5:7" x14ac:dyDescent="0.3">
      <c r="E5208" s="1"/>
      <c r="G5208" s="1"/>
    </row>
    <row r="5209" spans="5:7" x14ac:dyDescent="0.3">
      <c r="E5209" s="1"/>
      <c r="G5209" s="1"/>
    </row>
    <row r="5210" spans="5:7" x14ac:dyDescent="0.3">
      <c r="E5210" s="1"/>
      <c r="G5210" s="1"/>
    </row>
    <row r="5211" spans="5:7" x14ac:dyDescent="0.3">
      <c r="E5211" s="1"/>
      <c r="G5211" s="1"/>
    </row>
    <row r="5212" spans="5:7" x14ac:dyDescent="0.3">
      <c r="E5212" s="1"/>
      <c r="G5212" s="1"/>
    </row>
    <row r="5213" spans="5:7" x14ac:dyDescent="0.3">
      <c r="E5213" s="1"/>
      <c r="G5213" s="1"/>
    </row>
    <row r="5214" spans="5:7" x14ac:dyDescent="0.3">
      <c r="E5214" s="1"/>
      <c r="G5214" s="1"/>
    </row>
    <row r="5215" spans="5:7" x14ac:dyDescent="0.3">
      <c r="E5215" s="1"/>
      <c r="G5215" s="1"/>
    </row>
    <row r="5216" spans="5:7" x14ac:dyDescent="0.3">
      <c r="E5216" s="1"/>
      <c r="G5216" s="1"/>
    </row>
    <row r="5217" spans="5:7" x14ac:dyDescent="0.3">
      <c r="E5217" s="1"/>
      <c r="G5217" s="1"/>
    </row>
    <row r="5218" spans="5:7" x14ac:dyDescent="0.3">
      <c r="E5218" s="1"/>
      <c r="G5218" s="1"/>
    </row>
    <row r="5219" spans="5:7" x14ac:dyDescent="0.3">
      <c r="E5219" s="1"/>
      <c r="G5219" s="1"/>
    </row>
    <row r="5220" spans="5:7" x14ac:dyDescent="0.3">
      <c r="E5220" s="1"/>
      <c r="G5220" s="1"/>
    </row>
    <row r="5221" spans="5:7" x14ac:dyDescent="0.3">
      <c r="E5221" s="1"/>
      <c r="G5221" s="1"/>
    </row>
    <row r="5222" spans="5:7" x14ac:dyDescent="0.3">
      <c r="E5222" s="1"/>
      <c r="G5222" s="1"/>
    </row>
    <row r="5223" spans="5:7" x14ac:dyDescent="0.3">
      <c r="E5223" s="1"/>
      <c r="G5223" s="1"/>
    </row>
    <row r="5224" spans="5:7" x14ac:dyDescent="0.3">
      <c r="E5224" s="1"/>
      <c r="G5224" s="1"/>
    </row>
    <row r="5225" spans="5:7" x14ac:dyDescent="0.3">
      <c r="E5225" s="1"/>
      <c r="G5225" s="1"/>
    </row>
    <row r="5226" spans="5:7" x14ac:dyDescent="0.3">
      <c r="E5226" s="1"/>
      <c r="G5226" s="1"/>
    </row>
    <row r="5227" spans="5:7" x14ac:dyDescent="0.3">
      <c r="E5227" s="1"/>
      <c r="G5227" s="1"/>
    </row>
    <row r="5228" spans="5:7" x14ac:dyDescent="0.3">
      <c r="E5228" s="1"/>
      <c r="G5228" s="1"/>
    </row>
    <row r="5229" spans="5:7" x14ac:dyDescent="0.3">
      <c r="E5229" s="1"/>
      <c r="G5229" s="1"/>
    </row>
    <row r="5230" spans="5:7" x14ac:dyDescent="0.3">
      <c r="E5230" s="1"/>
      <c r="G5230" s="1"/>
    </row>
    <row r="5231" spans="5:7" x14ac:dyDescent="0.3">
      <c r="E5231" s="1"/>
      <c r="G5231" s="1"/>
    </row>
    <row r="5232" spans="5:7" x14ac:dyDescent="0.3">
      <c r="E5232" s="1"/>
      <c r="G5232" s="1"/>
    </row>
    <row r="5233" spans="5:7" x14ac:dyDescent="0.3">
      <c r="E5233" s="1"/>
      <c r="G5233" s="1"/>
    </row>
    <row r="5234" spans="5:7" x14ac:dyDescent="0.3">
      <c r="E5234" s="1"/>
      <c r="G5234" s="1"/>
    </row>
    <row r="5235" spans="5:7" x14ac:dyDescent="0.3">
      <c r="E5235" s="1"/>
      <c r="G5235" s="1"/>
    </row>
    <row r="5236" spans="5:7" x14ac:dyDescent="0.3">
      <c r="E5236" s="1"/>
      <c r="G5236" s="1"/>
    </row>
    <row r="5237" spans="5:7" x14ac:dyDescent="0.3">
      <c r="E5237" s="1"/>
      <c r="G5237" s="1"/>
    </row>
    <row r="5238" spans="5:7" x14ac:dyDescent="0.3">
      <c r="E5238" s="1"/>
      <c r="G5238" s="1"/>
    </row>
    <row r="5239" spans="5:7" x14ac:dyDescent="0.3">
      <c r="E5239" s="1"/>
      <c r="G5239" s="1"/>
    </row>
    <row r="5240" spans="5:7" x14ac:dyDescent="0.3">
      <c r="E5240" s="1"/>
      <c r="G5240" s="1"/>
    </row>
    <row r="5241" spans="5:7" x14ac:dyDescent="0.3">
      <c r="E5241" s="1"/>
      <c r="G5241" s="1"/>
    </row>
    <row r="5242" spans="5:7" x14ac:dyDescent="0.3">
      <c r="E5242" s="1"/>
      <c r="G5242" s="1"/>
    </row>
    <row r="5243" spans="5:7" x14ac:dyDescent="0.3">
      <c r="E5243" s="1"/>
      <c r="G5243" s="1"/>
    </row>
    <row r="5244" spans="5:7" x14ac:dyDescent="0.3">
      <c r="E5244" s="1"/>
      <c r="G5244" s="1"/>
    </row>
    <row r="5245" spans="5:7" x14ac:dyDescent="0.3">
      <c r="E5245" s="1"/>
      <c r="G5245" s="1"/>
    </row>
    <row r="5246" spans="5:7" x14ac:dyDescent="0.3">
      <c r="E5246" s="1"/>
      <c r="G5246" s="1"/>
    </row>
    <row r="5247" spans="5:7" x14ac:dyDescent="0.3">
      <c r="E5247" s="1"/>
      <c r="G5247" s="1"/>
    </row>
    <row r="5248" spans="5:7" x14ac:dyDescent="0.3">
      <c r="E5248" s="1"/>
      <c r="G5248" s="1"/>
    </row>
    <row r="5249" spans="5:7" x14ac:dyDescent="0.3">
      <c r="E5249" s="1"/>
      <c r="G5249" s="1"/>
    </row>
    <row r="5250" spans="5:7" x14ac:dyDescent="0.3">
      <c r="E5250" s="1"/>
      <c r="G5250" s="1"/>
    </row>
    <row r="5251" spans="5:7" x14ac:dyDescent="0.3">
      <c r="E5251" s="1"/>
      <c r="G5251" s="1"/>
    </row>
    <row r="5252" spans="5:7" x14ac:dyDescent="0.3">
      <c r="E5252" s="1"/>
      <c r="G5252" s="1"/>
    </row>
    <row r="5253" spans="5:7" x14ac:dyDescent="0.3">
      <c r="E5253" s="1"/>
      <c r="G5253" s="1"/>
    </row>
    <row r="5254" spans="5:7" x14ac:dyDescent="0.3">
      <c r="E5254" s="1"/>
      <c r="G5254" s="1"/>
    </row>
    <row r="5255" spans="5:7" x14ac:dyDescent="0.3">
      <c r="E5255" s="1"/>
      <c r="G5255" s="1"/>
    </row>
    <row r="5256" spans="5:7" x14ac:dyDescent="0.3">
      <c r="E5256" s="1"/>
      <c r="G5256" s="1"/>
    </row>
    <row r="5257" spans="5:7" x14ac:dyDescent="0.3">
      <c r="E5257" s="1"/>
      <c r="G5257" s="1"/>
    </row>
    <row r="5258" spans="5:7" x14ac:dyDescent="0.3">
      <c r="E5258" s="1"/>
      <c r="G5258" s="1"/>
    </row>
    <row r="5259" spans="5:7" x14ac:dyDescent="0.3">
      <c r="E5259" s="1"/>
      <c r="G5259" s="1"/>
    </row>
    <row r="5260" spans="5:7" x14ac:dyDescent="0.3">
      <c r="E5260" s="1"/>
      <c r="G5260" s="1"/>
    </row>
    <row r="5261" spans="5:7" x14ac:dyDescent="0.3">
      <c r="E5261" s="1"/>
      <c r="G5261" s="1"/>
    </row>
    <row r="5262" spans="5:7" x14ac:dyDescent="0.3">
      <c r="E5262" s="1"/>
      <c r="G5262" s="1"/>
    </row>
    <row r="5263" spans="5:7" x14ac:dyDescent="0.3">
      <c r="E5263" s="1"/>
      <c r="G5263" s="1"/>
    </row>
    <row r="5264" spans="5:7" x14ac:dyDescent="0.3">
      <c r="E5264" s="1"/>
      <c r="G5264" s="1"/>
    </row>
    <row r="5265" spans="5:7" x14ac:dyDescent="0.3">
      <c r="E5265" s="1"/>
      <c r="G5265" s="1"/>
    </row>
    <row r="5266" spans="5:7" x14ac:dyDescent="0.3">
      <c r="E5266" s="1"/>
      <c r="G5266" s="1"/>
    </row>
    <row r="5267" spans="5:7" x14ac:dyDescent="0.3">
      <c r="E5267" s="1"/>
      <c r="G5267" s="1"/>
    </row>
    <row r="5268" spans="5:7" x14ac:dyDescent="0.3">
      <c r="E5268" s="1"/>
      <c r="G5268" s="1"/>
    </row>
    <row r="5269" spans="5:7" x14ac:dyDescent="0.3">
      <c r="E5269" s="1"/>
      <c r="G5269" s="1"/>
    </row>
    <row r="5270" spans="5:7" x14ac:dyDescent="0.3">
      <c r="E5270" s="1"/>
      <c r="G5270" s="1"/>
    </row>
    <row r="5271" spans="5:7" x14ac:dyDescent="0.3">
      <c r="E5271" s="1"/>
      <c r="G5271" s="1"/>
    </row>
    <row r="5272" spans="5:7" x14ac:dyDescent="0.3">
      <c r="E5272" s="1"/>
      <c r="G5272" s="1"/>
    </row>
    <row r="5273" spans="5:7" x14ac:dyDescent="0.3">
      <c r="E5273" s="1"/>
      <c r="G5273" s="1"/>
    </row>
    <row r="5274" spans="5:7" x14ac:dyDescent="0.3">
      <c r="E5274" s="1"/>
      <c r="G5274" s="1"/>
    </row>
    <row r="5275" spans="5:7" x14ac:dyDescent="0.3">
      <c r="E5275" s="1"/>
      <c r="G5275" s="1"/>
    </row>
    <row r="5276" spans="5:7" x14ac:dyDescent="0.3">
      <c r="E5276" s="1"/>
      <c r="G5276" s="1"/>
    </row>
    <row r="5277" spans="5:7" x14ac:dyDescent="0.3">
      <c r="E5277" s="1"/>
      <c r="G5277" s="1"/>
    </row>
    <row r="5278" spans="5:7" x14ac:dyDescent="0.3">
      <c r="E5278" s="1"/>
      <c r="G5278" s="1"/>
    </row>
    <row r="5279" spans="5:7" x14ac:dyDescent="0.3">
      <c r="E5279" s="1"/>
      <c r="G5279" s="1"/>
    </row>
    <row r="5280" spans="5:7" x14ac:dyDescent="0.3">
      <c r="E5280" s="1"/>
      <c r="G5280" s="1"/>
    </row>
    <row r="5281" spans="5:7" x14ac:dyDescent="0.3">
      <c r="E5281" s="1"/>
      <c r="G5281" s="1"/>
    </row>
    <row r="5282" spans="5:7" x14ac:dyDescent="0.3">
      <c r="E5282" s="1"/>
      <c r="G5282" s="1"/>
    </row>
    <row r="5283" spans="5:7" x14ac:dyDescent="0.3">
      <c r="E5283" s="1"/>
      <c r="G5283" s="1"/>
    </row>
    <row r="5284" spans="5:7" x14ac:dyDescent="0.3">
      <c r="E5284" s="1"/>
      <c r="G5284" s="1"/>
    </row>
    <row r="5285" spans="5:7" x14ac:dyDescent="0.3">
      <c r="E5285" s="1"/>
      <c r="G5285" s="1"/>
    </row>
    <row r="5286" spans="5:7" x14ac:dyDescent="0.3">
      <c r="E5286" s="1"/>
      <c r="G5286" s="1"/>
    </row>
    <row r="5287" spans="5:7" x14ac:dyDescent="0.3">
      <c r="E5287" s="1"/>
      <c r="G5287" s="1"/>
    </row>
    <row r="5288" spans="5:7" x14ac:dyDescent="0.3">
      <c r="E5288" s="1"/>
      <c r="G5288" s="1"/>
    </row>
    <row r="5289" spans="5:7" x14ac:dyDescent="0.3">
      <c r="E5289" s="1"/>
      <c r="G5289" s="1"/>
    </row>
    <row r="5290" spans="5:7" x14ac:dyDescent="0.3">
      <c r="E5290" s="1"/>
      <c r="G5290" s="1"/>
    </row>
    <row r="5291" spans="5:7" x14ac:dyDescent="0.3">
      <c r="E5291" s="1"/>
      <c r="G5291" s="1"/>
    </row>
    <row r="5292" spans="5:7" x14ac:dyDescent="0.3">
      <c r="E5292" s="1"/>
      <c r="G5292" s="1"/>
    </row>
    <row r="5293" spans="5:7" x14ac:dyDescent="0.3">
      <c r="E5293" s="1"/>
      <c r="G5293" s="1"/>
    </row>
    <row r="5294" spans="5:7" x14ac:dyDescent="0.3">
      <c r="E5294" s="1"/>
      <c r="G5294" s="1"/>
    </row>
    <row r="5295" spans="5:7" x14ac:dyDescent="0.3">
      <c r="E5295" s="1"/>
      <c r="G5295" s="1"/>
    </row>
    <row r="5296" spans="5:7" x14ac:dyDescent="0.3">
      <c r="E5296" s="1"/>
      <c r="G5296" s="1"/>
    </row>
    <row r="5297" spans="5:7" x14ac:dyDescent="0.3">
      <c r="E5297" s="1"/>
      <c r="G5297" s="1"/>
    </row>
    <row r="5298" spans="5:7" x14ac:dyDescent="0.3">
      <c r="E5298" s="1"/>
      <c r="G5298" s="1"/>
    </row>
    <row r="5299" spans="5:7" x14ac:dyDescent="0.3">
      <c r="E5299" s="1"/>
      <c r="G5299" s="1"/>
    </row>
    <row r="5300" spans="5:7" x14ac:dyDescent="0.3">
      <c r="E5300" s="1"/>
      <c r="G5300" s="1"/>
    </row>
    <row r="5301" spans="5:7" x14ac:dyDescent="0.3">
      <c r="E5301" s="1"/>
      <c r="G5301" s="1"/>
    </row>
    <row r="5302" spans="5:7" x14ac:dyDescent="0.3">
      <c r="E5302" s="1"/>
      <c r="G5302" s="1"/>
    </row>
    <row r="5303" spans="5:7" x14ac:dyDescent="0.3">
      <c r="E5303" s="1"/>
      <c r="G5303" s="1"/>
    </row>
    <row r="5304" spans="5:7" x14ac:dyDescent="0.3">
      <c r="E5304" s="1"/>
      <c r="G5304" s="1"/>
    </row>
    <row r="5305" spans="5:7" x14ac:dyDescent="0.3">
      <c r="E5305" s="1"/>
      <c r="G5305" s="1"/>
    </row>
    <row r="5306" spans="5:7" x14ac:dyDescent="0.3">
      <c r="E5306" s="1"/>
      <c r="G5306" s="1"/>
    </row>
    <row r="5307" spans="5:7" x14ac:dyDescent="0.3">
      <c r="E5307" s="1"/>
      <c r="G5307" s="1"/>
    </row>
    <row r="5308" spans="5:7" x14ac:dyDescent="0.3">
      <c r="E5308" s="1"/>
      <c r="G5308" s="1"/>
    </row>
    <row r="5309" spans="5:7" x14ac:dyDescent="0.3">
      <c r="E5309" s="1"/>
      <c r="G5309" s="1"/>
    </row>
    <row r="5310" spans="5:7" x14ac:dyDescent="0.3">
      <c r="E5310" s="1"/>
      <c r="G5310" s="1"/>
    </row>
    <row r="5311" spans="5:7" x14ac:dyDescent="0.3">
      <c r="E5311" s="1"/>
      <c r="G5311" s="1"/>
    </row>
    <row r="5312" spans="5:7" x14ac:dyDescent="0.3">
      <c r="E5312" s="1"/>
      <c r="G5312" s="1"/>
    </row>
    <row r="5313" spans="5:7" x14ac:dyDescent="0.3">
      <c r="E5313" s="1"/>
      <c r="G5313" s="1"/>
    </row>
    <row r="5314" spans="5:7" x14ac:dyDescent="0.3">
      <c r="E5314" s="1"/>
      <c r="G5314" s="1"/>
    </row>
    <row r="5315" spans="5:7" x14ac:dyDescent="0.3">
      <c r="E5315" s="1"/>
      <c r="G5315" s="1"/>
    </row>
    <row r="5316" spans="5:7" x14ac:dyDescent="0.3">
      <c r="E5316" s="1"/>
      <c r="G5316" s="1"/>
    </row>
    <row r="5317" spans="5:7" x14ac:dyDescent="0.3">
      <c r="E5317" s="1"/>
      <c r="G5317" s="1"/>
    </row>
    <row r="5318" spans="5:7" x14ac:dyDescent="0.3">
      <c r="E5318" s="1"/>
      <c r="G5318" s="1"/>
    </row>
    <row r="5319" spans="5:7" x14ac:dyDescent="0.3">
      <c r="E5319" s="1"/>
      <c r="G5319" s="1"/>
    </row>
    <row r="5320" spans="5:7" x14ac:dyDescent="0.3">
      <c r="E5320" s="1"/>
      <c r="G5320" s="1"/>
    </row>
    <row r="5321" spans="5:7" x14ac:dyDescent="0.3">
      <c r="E5321" s="1"/>
      <c r="G5321" s="1"/>
    </row>
    <row r="5322" spans="5:7" x14ac:dyDescent="0.3">
      <c r="E5322" s="1"/>
      <c r="G5322" s="1"/>
    </row>
    <row r="5323" spans="5:7" x14ac:dyDescent="0.3">
      <c r="E5323" s="1"/>
      <c r="G5323" s="1"/>
    </row>
    <row r="5324" spans="5:7" x14ac:dyDescent="0.3">
      <c r="E5324" s="1"/>
      <c r="G5324" s="1"/>
    </row>
    <row r="5325" spans="5:7" x14ac:dyDescent="0.3">
      <c r="E5325" s="1"/>
      <c r="G5325" s="1"/>
    </row>
    <row r="5326" spans="5:7" x14ac:dyDescent="0.3">
      <c r="E5326" s="1"/>
      <c r="G5326" s="1"/>
    </row>
    <row r="5327" spans="5:7" x14ac:dyDescent="0.3">
      <c r="E5327" s="1"/>
      <c r="G5327" s="1"/>
    </row>
    <row r="5328" spans="5:7" x14ac:dyDescent="0.3">
      <c r="E5328" s="1"/>
      <c r="G5328" s="1"/>
    </row>
    <row r="5329" spans="5:7" x14ac:dyDescent="0.3">
      <c r="E5329" s="1"/>
      <c r="G5329" s="1"/>
    </row>
    <row r="5330" spans="5:7" x14ac:dyDescent="0.3">
      <c r="E5330" s="1"/>
      <c r="G5330" s="1"/>
    </row>
    <row r="5331" spans="5:7" x14ac:dyDescent="0.3">
      <c r="E5331" s="1"/>
      <c r="G5331" s="1"/>
    </row>
    <row r="5332" spans="5:7" x14ac:dyDescent="0.3">
      <c r="E5332" s="1"/>
      <c r="G5332" s="1"/>
    </row>
    <row r="5333" spans="5:7" x14ac:dyDescent="0.3">
      <c r="E5333" s="1"/>
      <c r="G5333" s="1"/>
    </row>
    <row r="5334" spans="5:7" x14ac:dyDescent="0.3">
      <c r="E5334" s="1"/>
      <c r="G5334" s="1"/>
    </row>
    <row r="5335" spans="5:7" x14ac:dyDescent="0.3">
      <c r="E5335" s="1"/>
      <c r="G5335" s="1"/>
    </row>
    <row r="5336" spans="5:7" x14ac:dyDescent="0.3">
      <c r="E5336" s="1"/>
      <c r="G5336" s="1"/>
    </row>
    <row r="5337" spans="5:7" x14ac:dyDescent="0.3">
      <c r="E5337" s="1"/>
      <c r="G5337" s="1"/>
    </row>
    <row r="5338" spans="5:7" x14ac:dyDescent="0.3">
      <c r="E5338" s="1"/>
      <c r="G5338" s="1"/>
    </row>
    <row r="5339" spans="5:7" x14ac:dyDescent="0.3">
      <c r="E5339" s="1"/>
      <c r="G5339" s="1"/>
    </row>
    <row r="5340" spans="5:7" x14ac:dyDescent="0.3">
      <c r="E5340" s="1"/>
      <c r="G5340" s="1"/>
    </row>
    <row r="5341" spans="5:7" x14ac:dyDescent="0.3">
      <c r="E5341" s="1"/>
      <c r="G5341" s="1"/>
    </row>
    <row r="5342" spans="5:7" x14ac:dyDescent="0.3">
      <c r="E5342" s="1"/>
      <c r="G5342" s="1"/>
    </row>
    <row r="5343" spans="5:7" x14ac:dyDescent="0.3">
      <c r="E5343" s="1"/>
      <c r="G5343" s="1"/>
    </row>
    <row r="5344" spans="5:7" x14ac:dyDescent="0.3">
      <c r="E5344" s="1"/>
      <c r="G5344" s="1"/>
    </row>
    <row r="5345" spans="5:7" x14ac:dyDescent="0.3">
      <c r="E5345" s="1"/>
      <c r="G5345" s="1"/>
    </row>
    <row r="5346" spans="5:7" x14ac:dyDescent="0.3">
      <c r="E5346" s="1"/>
      <c r="G5346" s="1"/>
    </row>
    <row r="5347" spans="5:7" x14ac:dyDescent="0.3">
      <c r="E5347" s="1"/>
      <c r="G5347" s="1"/>
    </row>
    <row r="5348" spans="5:7" x14ac:dyDescent="0.3">
      <c r="E5348" s="1"/>
      <c r="G5348" s="1"/>
    </row>
    <row r="5349" spans="5:7" x14ac:dyDescent="0.3">
      <c r="E5349" s="1"/>
      <c r="G5349" s="1"/>
    </row>
    <row r="5350" spans="5:7" x14ac:dyDescent="0.3">
      <c r="E5350" s="1"/>
      <c r="G5350" s="1"/>
    </row>
    <row r="5351" spans="5:7" x14ac:dyDescent="0.3">
      <c r="E5351" s="1"/>
      <c r="G5351" s="1"/>
    </row>
    <row r="5352" spans="5:7" x14ac:dyDescent="0.3">
      <c r="E5352" s="1"/>
      <c r="G5352" s="1"/>
    </row>
    <row r="5353" spans="5:7" x14ac:dyDescent="0.3">
      <c r="E5353" s="1"/>
      <c r="G5353" s="1"/>
    </row>
    <row r="5354" spans="5:7" x14ac:dyDescent="0.3">
      <c r="E5354" s="1"/>
      <c r="G5354" s="1"/>
    </row>
    <row r="5355" spans="5:7" x14ac:dyDescent="0.3">
      <c r="E5355" s="1"/>
      <c r="G5355" s="1"/>
    </row>
    <row r="5356" spans="5:7" x14ac:dyDescent="0.3">
      <c r="E5356" s="1"/>
      <c r="G5356" s="1"/>
    </row>
    <row r="5357" spans="5:7" x14ac:dyDescent="0.3">
      <c r="E5357" s="1"/>
      <c r="G5357" s="1"/>
    </row>
    <row r="5358" spans="5:7" x14ac:dyDescent="0.3">
      <c r="E5358" s="1"/>
      <c r="G5358" s="1"/>
    </row>
    <row r="5359" spans="5:7" x14ac:dyDescent="0.3">
      <c r="E5359" s="1"/>
      <c r="G5359" s="1"/>
    </row>
    <row r="5360" spans="5:7" x14ac:dyDescent="0.3">
      <c r="E5360" s="1"/>
      <c r="G5360" s="1"/>
    </row>
    <row r="5361" spans="5:7" x14ac:dyDescent="0.3">
      <c r="E5361" s="1"/>
      <c r="G5361" s="1"/>
    </row>
    <row r="5362" spans="5:7" x14ac:dyDescent="0.3">
      <c r="E5362" s="1"/>
      <c r="G5362" s="1"/>
    </row>
    <row r="5363" spans="5:7" x14ac:dyDescent="0.3">
      <c r="E5363" s="1"/>
      <c r="G5363" s="1"/>
    </row>
    <row r="5364" spans="5:7" x14ac:dyDescent="0.3">
      <c r="E5364" s="1"/>
      <c r="G5364" s="1"/>
    </row>
    <row r="5365" spans="5:7" x14ac:dyDescent="0.3">
      <c r="E5365" s="1"/>
      <c r="G5365" s="1"/>
    </row>
    <row r="5366" spans="5:7" x14ac:dyDescent="0.3">
      <c r="E5366" s="1"/>
      <c r="G5366" s="1"/>
    </row>
    <row r="5367" spans="5:7" x14ac:dyDescent="0.3">
      <c r="E5367" s="1"/>
      <c r="G5367" s="1"/>
    </row>
    <row r="5368" spans="5:7" x14ac:dyDescent="0.3">
      <c r="E5368" s="1"/>
      <c r="G5368" s="1"/>
    </row>
    <row r="5369" spans="5:7" x14ac:dyDescent="0.3">
      <c r="E5369" s="1"/>
      <c r="G5369" s="1"/>
    </row>
    <row r="5370" spans="5:7" x14ac:dyDescent="0.3">
      <c r="E5370" s="1"/>
      <c r="G5370" s="1"/>
    </row>
    <row r="5371" spans="5:7" x14ac:dyDescent="0.3">
      <c r="E5371" s="1"/>
      <c r="G5371" s="1"/>
    </row>
    <row r="5372" spans="5:7" x14ac:dyDescent="0.3">
      <c r="E5372" s="1"/>
      <c r="G5372" s="1"/>
    </row>
    <row r="5373" spans="5:7" x14ac:dyDescent="0.3">
      <c r="E5373" s="1"/>
      <c r="G5373" s="1"/>
    </row>
    <row r="5374" spans="5:7" x14ac:dyDescent="0.3">
      <c r="E5374" s="1"/>
      <c r="G5374" s="1"/>
    </row>
    <row r="5375" spans="5:7" x14ac:dyDescent="0.3">
      <c r="E5375" s="1"/>
      <c r="G5375" s="1"/>
    </row>
    <row r="5376" spans="5:7" x14ac:dyDescent="0.3">
      <c r="E5376" s="1"/>
      <c r="G5376" s="1"/>
    </row>
    <row r="5377" spans="5:7" x14ac:dyDescent="0.3">
      <c r="E5377" s="1"/>
      <c r="G5377" s="1"/>
    </row>
    <row r="5378" spans="5:7" x14ac:dyDescent="0.3">
      <c r="E5378" s="1"/>
      <c r="G5378" s="1"/>
    </row>
    <row r="5379" spans="5:7" x14ac:dyDescent="0.3">
      <c r="E5379" s="1"/>
      <c r="G5379" s="1"/>
    </row>
    <row r="5380" spans="5:7" x14ac:dyDescent="0.3">
      <c r="E5380" s="1"/>
      <c r="G5380" s="1"/>
    </row>
    <row r="5381" spans="5:7" x14ac:dyDescent="0.3">
      <c r="E5381" s="1"/>
      <c r="G5381" s="1"/>
    </row>
    <row r="5382" spans="5:7" x14ac:dyDescent="0.3">
      <c r="E5382" s="1"/>
      <c r="G5382" s="1"/>
    </row>
    <row r="5383" spans="5:7" x14ac:dyDescent="0.3">
      <c r="E5383" s="1"/>
      <c r="G5383" s="1"/>
    </row>
    <row r="5384" spans="5:7" x14ac:dyDescent="0.3">
      <c r="E5384" s="1"/>
      <c r="G5384" s="1"/>
    </row>
    <row r="5385" spans="5:7" x14ac:dyDescent="0.3">
      <c r="E5385" s="1"/>
      <c r="G5385" s="1"/>
    </row>
    <row r="5386" spans="5:7" x14ac:dyDescent="0.3">
      <c r="E5386" s="1"/>
      <c r="G5386" s="1"/>
    </row>
    <row r="5387" spans="5:7" x14ac:dyDescent="0.3">
      <c r="E5387" s="1"/>
      <c r="G5387" s="1"/>
    </row>
    <row r="5388" spans="5:7" x14ac:dyDescent="0.3">
      <c r="E5388" s="1"/>
      <c r="G5388" s="1"/>
    </row>
    <row r="5389" spans="5:7" x14ac:dyDescent="0.3">
      <c r="E5389" s="1"/>
      <c r="G5389" s="1"/>
    </row>
    <row r="5390" spans="5:7" x14ac:dyDescent="0.3">
      <c r="E5390" s="1"/>
      <c r="G5390" s="1"/>
    </row>
    <row r="5391" spans="5:7" x14ac:dyDescent="0.3">
      <c r="E5391" s="1"/>
      <c r="G5391" s="1"/>
    </row>
    <row r="5392" spans="5:7" x14ac:dyDescent="0.3">
      <c r="E5392" s="1"/>
      <c r="G5392" s="1"/>
    </row>
    <row r="5393" spans="5:7" x14ac:dyDescent="0.3">
      <c r="E5393" s="1"/>
      <c r="G5393" s="1"/>
    </row>
    <row r="5394" spans="5:7" x14ac:dyDescent="0.3">
      <c r="E5394" s="1"/>
      <c r="G5394" s="1"/>
    </row>
    <row r="5395" spans="5:7" x14ac:dyDescent="0.3">
      <c r="E5395" s="1"/>
      <c r="G5395" s="1"/>
    </row>
    <row r="5396" spans="5:7" x14ac:dyDescent="0.3">
      <c r="E5396" s="1"/>
      <c r="G5396" s="1"/>
    </row>
    <row r="5397" spans="5:7" x14ac:dyDescent="0.3">
      <c r="E5397" s="1"/>
      <c r="G5397" s="1"/>
    </row>
    <row r="5398" spans="5:7" x14ac:dyDescent="0.3">
      <c r="E5398" s="1"/>
      <c r="G5398" s="1"/>
    </row>
    <row r="5399" spans="5:7" x14ac:dyDescent="0.3">
      <c r="E5399" s="1"/>
      <c r="G5399" s="1"/>
    </row>
    <row r="5400" spans="5:7" x14ac:dyDescent="0.3">
      <c r="E5400" s="1"/>
      <c r="G5400" s="1"/>
    </row>
    <row r="5401" spans="5:7" x14ac:dyDescent="0.3">
      <c r="E5401" s="1"/>
      <c r="G5401" s="1"/>
    </row>
    <row r="5402" spans="5:7" x14ac:dyDescent="0.3">
      <c r="E5402" s="1"/>
      <c r="G5402" s="1"/>
    </row>
    <row r="5403" spans="5:7" x14ac:dyDescent="0.3">
      <c r="E5403" s="1"/>
      <c r="G5403" s="1"/>
    </row>
    <row r="5404" spans="5:7" x14ac:dyDescent="0.3">
      <c r="E5404" s="1"/>
      <c r="G5404" s="1"/>
    </row>
    <row r="5405" spans="5:7" x14ac:dyDescent="0.3">
      <c r="E5405" s="1"/>
      <c r="G5405" s="1"/>
    </row>
    <row r="5406" spans="5:7" x14ac:dyDescent="0.3">
      <c r="E5406" s="1"/>
      <c r="G5406" s="1"/>
    </row>
    <row r="5407" spans="5:7" x14ac:dyDescent="0.3">
      <c r="E5407" s="1"/>
      <c r="G5407" s="1"/>
    </row>
    <row r="5408" spans="5:7" x14ac:dyDescent="0.3">
      <c r="E5408" s="1"/>
      <c r="G5408" s="1"/>
    </row>
    <row r="5409" spans="5:7" x14ac:dyDescent="0.3">
      <c r="E5409" s="1"/>
      <c r="G5409" s="1"/>
    </row>
    <row r="5410" spans="5:7" x14ac:dyDescent="0.3">
      <c r="E5410" s="1"/>
      <c r="G5410" s="1"/>
    </row>
    <row r="5411" spans="5:7" x14ac:dyDescent="0.3">
      <c r="E5411" s="1"/>
      <c r="G5411" s="1"/>
    </row>
    <row r="5412" spans="5:7" x14ac:dyDescent="0.3">
      <c r="E5412" s="1"/>
      <c r="G5412" s="1"/>
    </row>
    <row r="5413" spans="5:7" x14ac:dyDescent="0.3">
      <c r="E5413" s="1"/>
      <c r="G5413" s="1"/>
    </row>
    <row r="5414" spans="5:7" x14ac:dyDescent="0.3">
      <c r="E5414" s="1"/>
      <c r="G5414" s="1"/>
    </row>
    <row r="5415" spans="5:7" x14ac:dyDescent="0.3">
      <c r="E5415" s="1"/>
      <c r="G5415" s="1"/>
    </row>
    <row r="5416" spans="5:7" x14ac:dyDescent="0.3">
      <c r="E5416" s="1"/>
      <c r="G5416" s="1"/>
    </row>
    <row r="5417" spans="5:7" x14ac:dyDescent="0.3">
      <c r="E5417" s="1"/>
      <c r="G5417" s="1"/>
    </row>
    <row r="5418" spans="5:7" x14ac:dyDescent="0.3">
      <c r="E5418" s="1"/>
      <c r="G5418" s="1"/>
    </row>
    <row r="5419" spans="5:7" x14ac:dyDescent="0.3">
      <c r="E5419" s="1"/>
      <c r="G5419" s="1"/>
    </row>
    <row r="5420" spans="5:7" x14ac:dyDescent="0.3">
      <c r="E5420" s="1"/>
      <c r="G5420" s="1"/>
    </row>
    <row r="5421" spans="5:7" x14ac:dyDescent="0.3">
      <c r="E5421" s="1"/>
      <c r="G5421" s="1"/>
    </row>
    <row r="5422" spans="5:7" x14ac:dyDescent="0.3">
      <c r="E5422" s="1"/>
      <c r="G5422" s="1"/>
    </row>
    <row r="5423" spans="5:7" x14ac:dyDescent="0.3">
      <c r="E5423" s="1"/>
      <c r="G5423" s="1"/>
    </row>
    <row r="5424" spans="5:7" x14ac:dyDescent="0.3">
      <c r="E5424" s="1"/>
      <c r="G5424" s="1"/>
    </row>
    <row r="5425" spans="5:7" x14ac:dyDescent="0.3">
      <c r="E5425" s="1"/>
      <c r="G5425" s="1"/>
    </row>
    <row r="5426" spans="5:7" x14ac:dyDescent="0.3">
      <c r="E5426" s="1"/>
      <c r="G5426" s="1"/>
    </row>
    <row r="5427" spans="5:7" x14ac:dyDescent="0.3">
      <c r="E5427" s="1"/>
      <c r="G5427" s="1"/>
    </row>
    <row r="5428" spans="5:7" x14ac:dyDescent="0.3">
      <c r="E5428" s="1"/>
      <c r="G5428" s="1"/>
    </row>
    <row r="5429" spans="5:7" x14ac:dyDescent="0.3">
      <c r="E5429" s="1"/>
      <c r="G5429" s="1"/>
    </row>
    <row r="5430" spans="5:7" x14ac:dyDescent="0.3">
      <c r="E5430" s="1"/>
      <c r="G5430" s="1"/>
    </row>
    <row r="5431" spans="5:7" x14ac:dyDescent="0.3">
      <c r="E5431" s="1"/>
      <c r="G5431" s="1"/>
    </row>
    <row r="5432" spans="5:7" x14ac:dyDescent="0.3">
      <c r="E5432" s="1"/>
      <c r="G5432" s="1"/>
    </row>
    <row r="5433" spans="5:7" x14ac:dyDescent="0.3">
      <c r="E5433" s="1"/>
      <c r="G5433" s="1"/>
    </row>
    <row r="5434" spans="5:7" x14ac:dyDescent="0.3">
      <c r="E5434" s="1"/>
      <c r="G5434" s="1"/>
    </row>
    <row r="5435" spans="5:7" x14ac:dyDescent="0.3">
      <c r="E5435" s="1"/>
      <c r="G5435" s="1"/>
    </row>
    <row r="5436" spans="5:7" x14ac:dyDescent="0.3">
      <c r="E5436" s="1"/>
      <c r="G5436" s="1"/>
    </row>
    <row r="5437" spans="5:7" x14ac:dyDescent="0.3">
      <c r="E5437" s="1"/>
      <c r="G5437" s="1"/>
    </row>
    <row r="5438" spans="5:7" x14ac:dyDescent="0.3">
      <c r="E5438" s="1"/>
      <c r="G5438" s="1"/>
    </row>
    <row r="5439" spans="5:7" x14ac:dyDescent="0.3">
      <c r="E5439" s="1"/>
      <c r="G5439" s="1"/>
    </row>
    <row r="5440" spans="5:7" x14ac:dyDescent="0.3">
      <c r="E5440" s="1"/>
      <c r="G5440" s="1"/>
    </row>
    <row r="5441" spans="5:7" x14ac:dyDescent="0.3">
      <c r="E5441" s="1"/>
      <c r="G5441" s="1"/>
    </row>
    <row r="5442" spans="5:7" x14ac:dyDescent="0.3">
      <c r="E5442" s="1"/>
      <c r="G5442" s="1"/>
    </row>
    <row r="5443" spans="5:7" x14ac:dyDescent="0.3">
      <c r="E5443" s="1"/>
      <c r="G5443" s="1"/>
    </row>
    <row r="5444" spans="5:7" x14ac:dyDescent="0.3">
      <c r="E5444" s="1"/>
      <c r="G5444" s="1"/>
    </row>
    <row r="5445" spans="5:7" x14ac:dyDescent="0.3">
      <c r="E5445" s="1"/>
      <c r="G5445" s="1"/>
    </row>
    <row r="5446" spans="5:7" x14ac:dyDescent="0.3">
      <c r="E5446" s="1"/>
      <c r="G5446" s="1"/>
    </row>
    <row r="5447" spans="5:7" x14ac:dyDescent="0.3">
      <c r="E5447" s="1"/>
      <c r="G5447" s="1"/>
    </row>
    <row r="5448" spans="5:7" x14ac:dyDescent="0.3">
      <c r="E5448" s="1"/>
      <c r="G5448" s="1"/>
    </row>
    <row r="5449" spans="5:7" x14ac:dyDescent="0.3">
      <c r="E5449" s="1"/>
      <c r="G5449" s="1"/>
    </row>
    <row r="5450" spans="5:7" x14ac:dyDescent="0.3">
      <c r="E5450" s="1"/>
      <c r="G5450" s="1"/>
    </row>
    <row r="5451" spans="5:7" x14ac:dyDescent="0.3">
      <c r="E5451" s="1"/>
      <c r="G5451" s="1"/>
    </row>
    <row r="5452" spans="5:7" x14ac:dyDescent="0.3">
      <c r="E5452" s="1"/>
      <c r="G5452" s="1"/>
    </row>
    <row r="5453" spans="5:7" x14ac:dyDescent="0.3">
      <c r="E5453" s="1"/>
      <c r="G5453" s="1"/>
    </row>
    <row r="5454" spans="5:7" x14ac:dyDescent="0.3">
      <c r="E5454" s="1"/>
      <c r="G5454" s="1"/>
    </row>
    <row r="5455" spans="5:7" x14ac:dyDescent="0.3">
      <c r="E5455" s="1"/>
      <c r="G5455" s="1"/>
    </row>
    <row r="5456" spans="5:7" x14ac:dyDescent="0.3">
      <c r="E5456" s="1"/>
      <c r="G5456" s="1"/>
    </row>
    <row r="5457" spans="5:7" x14ac:dyDescent="0.3">
      <c r="E5457" s="1"/>
      <c r="G5457" s="1"/>
    </row>
    <row r="5458" spans="5:7" x14ac:dyDescent="0.3">
      <c r="E5458" s="1"/>
      <c r="G5458" s="1"/>
    </row>
    <row r="5459" spans="5:7" x14ac:dyDescent="0.3">
      <c r="E5459" s="1"/>
      <c r="G5459" s="1"/>
    </row>
    <row r="5460" spans="5:7" x14ac:dyDescent="0.3">
      <c r="E5460" s="1"/>
      <c r="G5460" s="1"/>
    </row>
    <row r="5461" spans="5:7" x14ac:dyDescent="0.3">
      <c r="E5461" s="1"/>
      <c r="G5461" s="1"/>
    </row>
    <row r="5462" spans="5:7" x14ac:dyDescent="0.3">
      <c r="E5462" s="1"/>
      <c r="G5462" s="1"/>
    </row>
    <row r="5463" spans="5:7" x14ac:dyDescent="0.3">
      <c r="E5463" s="1"/>
      <c r="G5463" s="1"/>
    </row>
    <row r="5464" spans="5:7" x14ac:dyDescent="0.3">
      <c r="E5464" s="1"/>
      <c r="G5464" s="1"/>
    </row>
    <row r="5465" spans="5:7" x14ac:dyDescent="0.3">
      <c r="E5465" s="1"/>
      <c r="G5465" s="1"/>
    </row>
    <row r="5466" spans="5:7" x14ac:dyDescent="0.3">
      <c r="E5466" s="1"/>
      <c r="G5466" s="1"/>
    </row>
    <row r="5467" spans="5:7" x14ac:dyDescent="0.3">
      <c r="E5467" s="1"/>
      <c r="G5467" s="1"/>
    </row>
    <row r="5468" spans="5:7" x14ac:dyDescent="0.3">
      <c r="E5468" s="1"/>
      <c r="G5468" s="1"/>
    </row>
    <row r="5469" spans="5:7" x14ac:dyDescent="0.3">
      <c r="E5469" s="1"/>
      <c r="G5469" s="1"/>
    </row>
    <row r="5470" spans="5:7" x14ac:dyDescent="0.3">
      <c r="E5470" s="1"/>
      <c r="G5470" s="1"/>
    </row>
    <row r="5471" spans="5:7" x14ac:dyDescent="0.3">
      <c r="E5471" s="1"/>
      <c r="G5471" s="1"/>
    </row>
    <row r="5472" spans="5:7" x14ac:dyDescent="0.3">
      <c r="E5472" s="1"/>
      <c r="G5472" s="1"/>
    </row>
    <row r="5473" spans="5:7" x14ac:dyDescent="0.3">
      <c r="E5473" s="1"/>
      <c r="G5473" s="1"/>
    </row>
    <row r="5474" spans="5:7" x14ac:dyDescent="0.3">
      <c r="E5474" s="1"/>
      <c r="G5474" s="1"/>
    </row>
    <row r="5475" spans="5:7" x14ac:dyDescent="0.3">
      <c r="E5475" s="1"/>
      <c r="G5475" s="1"/>
    </row>
    <row r="5476" spans="5:7" x14ac:dyDescent="0.3">
      <c r="E5476" s="1"/>
      <c r="G5476" s="1"/>
    </row>
    <row r="5477" spans="5:7" x14ac:dyDescent="0.3">
      <c r="E5477" s="1"/>
      <c r="G5477" s="1"/>
    </row>
    <row r="5478" spans="5:7" x14ac:dyDescent="0.3">
      <c r="E5478" s="1"/>
      <c r="G5478" s="1"/>
    </row>
    <row r="5479" spans="5:7" x14ac:dyDescent="0.3">
      <c r="E5479" s="1"/>
      <c r="G5479" s="1"/>
    </row>
    <row r="5480" spans="5:7" x14ac:dyDescent="0.3">
      <c r="E5480" s="1"/>
      <c r="G5480" s="1"/>
    </row>
    <row r="5481" spans="5:7" x14ac:dyDescent="0.3">
      <c r="E5481" s="1"/>
      <c r="G5481" s="1"/>
    </row>
    <row r="5482" spans="5:7" x14ac:dyDescent="0.3">
      <c r="E5482" s="1"/>
      <c r="G5482" s="1"/>
    </row>
    <row r="5483" spans="5:7" x14ac:dyDescent="0.3">
      <c r="E5483" s="1"/>
      <c r="G5483" s="1"/>
    </row>
    <row r="5484" spans="5:7" x14ac:dyDescent="0.3">
      <c r="E5484" s="1"/>
      <c r="G5484" s="1"/>
    </row>
    <row r="5485" spans="5:7" x14ac:dyDescent="0.3">
      <c r="E5485" s="1"/>
      <c r="G5485" s="1"/>
    </row>
    <row r="5486" spans="5:7" x14ac:dyDescent="0.3">
      <c r="E5486" s="1"/>
      <c r="G5486" s="1"/>
    </row>
    <row r="5487" spans="5:7" x14ac:dyDescent="0.3">
      <c r="E5487" s="1"/>
      <c r="G5487" s="1"/>
    </row>
    <row r="5488" spans="5:7" x14ac:dyDescent="0.3">
      <c r="E5488" s="1"/>
      <c r="G5488" s="1"/>
    </row>
    <row r="5489" spans="5:7" x14ac:dyDescent="0.3">
      <c r="E5489" s="1"/>
      <c r="G5489" s="1"/>
    </row>
    <row r="5490" spans="5:7" x14ac:dyDescent="0.3">
      <c r="E5490" s="1"/>
      <c r="G5490" s="1"/>
    </row>
    <row r="5491" spans="5:7" x14ac:dyDescent="0.3">
      <c r="E5491" s="1"/>
      <c r="G5491" s="1"/>
    </row>
    <row r="5492" spans="5:7" x14ac:dyDescent="0.3">
      <c r="E5492" s="1"/>
      <c r="G5492" s="1"/>
    </row>
    <row r="5493" spans="5:7" x14ac:dyDescent="0.3">
      <c r="E5493" s="1"/>
      <c r="G5493" s="1"/>
    </row>
    <row r="5494" spans="5:7" x14ac:dyDescent="0.3">
      <c r="E5494" s="1"/>
      <c r="G5494" s="1"/>
    </row>
    <row r="5495" spans="5:7" x14ac:dyDescent="0.3">
      <c r="E5495" s="1"/>
      <c r="G5495" s="1"/>
    </row>
    <row r="5496" spans="5:7" x14ac:dyDescent="0.3">
      <c r="E5496" s="1"/>
      <c r="G5496" s="1"/>
    </row>
    <row r="5497" spans="5:7" x14ac:dyDescent="0.3">
      <c r="E5497" s="1"/>
      <c r="G5497" s="1"/>
    </row>
    <row r="5498" spans="5:7" x14ac:dyDescent="0.3">
      <c r="E5498" s="1"/>
      <c r="G5498" s="1"/>
    </row>
    <row r="5499" spans="5:7" x14ac:dyDescent="0.3">
      <c r="E5499" s="1"/>
      <c r="G5499" s="1"/>
    </row>
    <row r="5500" spans="5:7" x14ac:dyDescent="0.3">
      <c r="E5500" s="1"/>
      <c r="G5500" s="1"/>
    </row>
    <row r="5501" spans="5:7" x14ac:dyDescent="0.3">
      <c r="E5501" s="1"/>
      <c r="G5501" s="1"/>
    </row>
    <row r="5502" spans="5:7" x14ac:dyDescent="0.3">
      <c r="E5502" s="1"/>
      <c r="G5502" s="1"/>
    </row>
    <row r="5503" spans="5:7" x14ac:dyDescent="0.3">
      <c r="E5503" s="1"/>
      <c r="G5503" s="1"/>
    </row>
    <row r="5504" spans="5:7" x14ac:dyDescent="0.3">
      <c r="E5504" s="1"/>
      <c r="G5504" s="1"/>
    </row>
    <row r="5505" spans="5:7" x14ac:dyDescent="0.3">
      <c r="E5505" s="1"/>
      <c r="G5505" s="1"/>
    </row>
    <row r="5506" spans="5:7" x14ac:dyDescent="0.3">
      <c r="E5506" s="1"/>
      <c r="G5506" s="1"/>
    </row>
    <row r="5507" spans="5:7" x14ac:dyDescent="0.3">
      <c r="E5507" s="1"/>
      <c r="G5507" s="1"/>
    </row>
    <row r="5508" spans="5:7" x14ac:dyDescent="0.3">
      <c r="E5508" s="1"/>
      <c r="G5508" s="1"/>
    </row>
    <row r="5509" spans="5:7" x14ac:dyDescent="0.3">
      <c r="E5509" s="1"/>
      <c r="G5509" s="1"/>
    </row>
    <row r="5510" spans="5:7" x14ac:dyDescent="0.3">
      <c r="E5510" s="1"/>
      <c r="G5510" s="1"/>
    </row>
    <row r="5511" spans="5:7" x14ac:dyDescent="0.3">
      <c r="E5511" s="1"/>
      <c r="G5511" s="1"/>
    </row>
    <row r="5512" spans="5:7" x14ac:dyDescent="0.3">
      <c r="E5512" s="1"/>
      <c r="G5512" s="1"/>
    </row>
    <row r="5513" spans="5:7" x14ac:dyDescent="0.3">
      <c r="E5513" s="1"/>
      <c r="G5513" s="1"/>
    </row>
    <row r="5514" spans="5:7" x14ac:dyDescent="0.3">
      <c r="E5514" s="1"/>
      <c r="G5514" s="1"/>
    </row>
    <row r="5515" spans="5:7" x14ac:dyDescent="0.3">
      <c r="E5515" s="1"/>
      <c r="G5515" s="1"/>
    </row>
    <row r="5516" spans="5:7" x14ac:dyDescent="0.3">
      <c r="E5516" s="1"/>
      <c r="G5516" s="1"/>
    </row>
    <row r="5517" spans="5:7" x14ac:dyDescent="0.3">
      <c r="E5517" s="1"/>
      <c r="G5517" s="1"/>
    </row>
    <row r="5518" spans="5:7" x14ac:dyDescent="0.3">
      <c r="E5518" s="1"/>
      <c r="G5518" s="1"/>
    </row>
    <row r="5519" spans="5:7" x14ac:dyDescent="0.3">
      <c r="E5519" s="1"/>
      <c r="G5519" s="1"/>
    </row>
    <row r="5520" spans="5:7" x14ac:dyDescent="0.3">
      <c r="E5520" s="1"/>
      <c r="G5520" s="1"/>
    </row>
    <row r="5521" spans="5:7" x14ac:dyDescent="0.3">
      <c r="E5521" s="1"/>
      <c r="G5521" s="1"/>
    </row>
    <row r="5522" spans="5:7" x14ac:dyDescent="0.3">
      <c r="E5522" s="1"/>
      <c r="G5522" s="1"/>
    </row>
    <row r="5523" spans="5:7" x14ac:dyDescent="0.3">
      <c r="E5523" s="1"/>
      <c r="G5523" s="1"/>
    </row>
    <row r="5524" spans="5:7" x14ac:dyDescent="0.3">
      <c r="E5524" s="1"/>
      <c r="G5524" s="1"/>
    </row>
    <row r="5525" spans="5:7" x14ac:dyDescent="0.3">
      <c r="E5525" s="1"/>
      <c r="G5525" s="1"/>
    </row>
    <row r="5526" spans="5:7" x14ac:dyDescent="0.3">
      <c r="E5526" s="1"/>
      <c r="G5526" s="1"/>
    </row>
    <row r="5527" spans="5:7" x14ac:dyDescent="0.3">
      <c r="E5527" s="1"/>
      <c r="G5527" s="1"/>
    </row>
    <row r="5528" spans="5:7" x14ac:dyDescent="0.3">
      <c r="E5528" s="1"/>
      <c r="G5528" s="1"/>
    </row>
    <row r="5529" spans="5:7" x14ac:dyDescent="0.3">
      <c r="E5529" s="1"/>
      <c r="G5529" s="1"/>
    </row>
    <row r="5530" spans="5:7" x14ac:dyDescent="0.3">
      <c r="E5530" s="1"/>
      <c r="G5530" s="1"/>
    </row>
    <row r="5531" spans="5:7" x14ac:dyDescent="0.3">
      <c r="E5531" s="1"/>
      <c r="G5531" s="1"/>
    </row>
    <row r="5532" spans="5:7" x14ac:dyDescent="0.3">
      <c r="E5532" s="1"/>
      <c r="G5532" s="1"/>
    </row>
    <row r="5533" spans="5:7" x14ac:dyDescent="0.3">
      <c r="E5533" s="1"/>
      <c r="G5533" s="1"/>
    </row>
    <row r="5534" spans="5:7" x14ac:dyDescent="0.3">
      <c r="E5534" s="1"/>
      <c r="G5534" s="1"/>
    </row>
    <row r="5535" spans="5:7" x14ac:dyDescent="0.3">
      <c r="E5535" s="1"/>
      <c r="G5535" s="1"/>
    </row>
    <row r="5536" spans="5:7" x14ac:dyDescent="0.3">
      <c r="E5536" s="1"/>
      <c r="G5536" s="1"/>
    </row>
    <row r="5537" spans="5:7" x14ac:dyDescent="0.3">
      <c r="E5537" s="1"/>
      <c r="G5537" s="1"/>
    </row>
    <row r="5538" spans="5:7" x14ac:dyDescent="0.3">
      <c r="E5538" s="1"/>
      <c r="G5538" s="1"/>
    </row>
    <row r="5539" spans="5:7" x14ac:dyDescent="0.3">
      <c r="E5539" s="1"/>
      <c r="G5539" s="1"/>
    </row>
    <row r="5540" spans="5:7" x14ac:dyDescent="0.3">
      <c r="E5540" s="1"/>
      <c r="G5540" s="1"/>
    </row>
    <row r="5541" spans="5:7" x14ac:dyDescent="0.3">
      <c r="E5541" s="1"/>
      <c r="G5541" s="1"/>
    </row>
    <row r="5542" spans="5:7" x14ac:dyDescent="0.3">
      <c r="E5542" s="1"/>
      <c r="G5542" s="1"/>
    </row>
    <row r="5543" spans="5:7" x14ac:dyDescent="0.3">
      <c r="E5543" s="1"/>
      <c r="G5543" s="1"/>
    </row>
    <row r="5544" spans="5:7" x14ac:dyDescent="0.3">
      <c r="E5544" s="1"/>
      <c r="G5544" s="1"/>
    </row>
    <row r="5545" spans="5:7" x14ac:dyDescent="0.3">
      <c r="E5545" s="1"/>
      <c r="G5545" s="1"/>
    </row>
    <row r="5546" spans="5:7" x14ac:dyDescent="0.3">
      <c r="E5546" s="1"/>
      <c r="G5546" s="1"/>
    </row>
    <row r="5547" spans="5:7" x14ac:dyDescent="0.3">
      <c r="E5547" s="1"/>
      <c r="G5547" s="1"/>
    </row>
    <row r="5548" spans="5:7" x14ac:dyDescent="0.3">
      <c r="E5548" s="1"/>
      <c r="G5548" s="1"/>
    </row>
    <row r="5549" spans="5:7" x14ac:dyDescent="0.3">
      <c r="E5549" s="1"/>
      <c r="G5549" s="1"/>
    </row>
    <row r="5550" spans="5:7" x14ac:dyDescent="0.3">
      <c r="E5550" s="1"/>
      <c r="G5550" s="1"/>
    </row>
    <row r="5551" spans="5:7" x14ac:dyDescent="0.3">
      <c r="E5551" s="1"/>
      <c r="G5551" s="1"/>
    </row>
    <row r="5552" spans="5:7" x14ac:dyDescent="0.3">
      <c r="E5552" s="1"/>
      <c r="G5552" s="1"/>
    </row>
    <row r="5553" spans="5:7" x14ac:dyDescent="0.3">
      <c r="E5553" s="1"/>
      <c r="G5553" s="1"/>
    </row>
    <row r="5554" spans="5:7" x14ac:dyDescent="0.3">
      <c r="E5554" s="1"/>
      <c r="G5554" s="1"/>
    </row>
    <row r="5555" spans="5:7" x14ac:dyDescent="0.3">
      <c r="E5555" s="1"/>
      <c r="G5555" s="1"/>
    </row>
    <row r="5556" spans="5:7" x14ac:dyDescent="0.3">
      <c r="E5556" s="1"/>
      <c r="G5556" s="1"/>
    </row>
    <row r="5557" spans="5:7" x14ac:dyDescent="0.3">
      <c r="E5557" s="1"/>
      <c r="G5557" s="1"/>
    </row>
    <row r="5558" spans="5:7" x14ac:dyDescent="0.3">
      <c r="E5558" s="1"/>
      <c r="G5558" s="1"/>
    </row>
    <row r="5559" spans="5:7" x14ac:dyDescent="0.3">
      <c r="E5559" s="1"/>
      <c r="G5559" s="1"/>
    </row>
    <row r="5560" spans="5:7" x14ac:dyDescent="0.3">
      <c r="E5560" s="1"/>
      <c r="G5560" s="1"/>
    </row>
    <row r="5561" spans="5:7" x14ac:dyDescent="0.3">
      <c r="E5561" s="1"/>
      <c r="G5561" s="1"/>
    </row>
    <row r="5562" spans="5:7" x14ac:dyDescent="0.3">
      <c r="E5562" s="1"/>
      <c r="G5562" s="1"/>
    </row>
    <row r="5563" spans="5:7" x14ac:dyDescent="0.3">
      <c r="E5563" s="1"/>
      <c r="G5563" s="1"/>
    </row>
    <row r="5564" spans="5:7" x14ac:dyDescent="0.3">
      <c r="E5564" s="1"/>
      <c r="G5564" s="1"/>
    </row>
    <row r="5565" spans="5:7" x14ac:dyDescent="0.3">
      <c r="E5565" s="1"/>
      <c r="G5565" s="1"/>
    </row>
    <row r="5566" spans="5:7" x14ac:dyDescent="0.3">
      <c r="E5566" s="1"/>
      <c r="G5566" s="1"/>
    </row>
    <row r="5567" spans="5:7" x14ac:dyDescent="0.3">
      <c r="E5567" s="1"/>
      <c r="G5567" s="1"/>
    </row>
    <row r="5568" spans="5:7" x14ac:dyDescent="0.3">
      <c r="E5568" s="1"/>
      <c r="G5568" s="1"/>
    </row>
    <row r="5569" spans="5:7" x14ac:dyDescent="0.3">
      <c r="E5569" s="1"/>
      <c r="G5569" s="1"/>
    </row>
    <row r="5570" spans="5:7" x14ac:dyDescent="0.3">
      <c r="E5570" s="1"/>
      <c r="G5570" s="1"/>
    </row>
    <row r="5571" spans="5:7" x14ac:dyDescent="0.3">
      <c r="E5571" s="1"/>
      <c r="G5571" s="1"/>
    </row>
    <row r="5572" spans="5:7" x14ac:dyDescent="0.3">
      <c r="E5572" s="1"/>
      <c r="G5572" s="1"/>
    </row>
    <row r="5573" spans="5:7" x14ac:dyDescent="0.3">
      <c r="E5573" s="1"/>
      <c r="G5573" s="1"/>
    </row>
    <row r="5574" spans="5:7" x14ac:dyDescent="0.3">
      <c r="E5574" s="1"/>
      <c r="G5574" s="1"/>
    </row>
    <row r="5575" spans="5:7" x14ac:dyDescent="0.3">
      <c r="E5575" s="1"/>
      <c r="G5575" s="1"/>
    </row>
    <row r="5576" spans="5:7" x14ac:dyDescent="0.3">
      <c r="E5576" s="1"/>
      <c r="G5576" s="1"/>
    </row>
    <row r="5577" spans="5:7" x14ac:dyDescent="0.3">
      <c r="E5577" s="1"/>
      <c r="G5577" s="1"/>
    </row>
    <row r="5578" spans="5:7" x14ac:dyDescent="0.3">
      <c r="E5578" s="1"/>
      <c r="G5578" s="1"/>
    </row>
    <row r="5579" spans="5:7" x14ac:dyDescent="0.3">
      <c r="E5579" s="1"/>
      <c r="G5579" s="1"/>
    </row>
    <row r="5580" spans="5:7" x14ac:dyDescent="0.3">
      <c r="E5580" s="1"/>
      <c r="G5580" s="1"/>
    </row>
    <row r="5581" spans="5:7" x14ac:dyDescent="0.3">
      <c r="E5581" s="1"/>
      <c r="G5581" s="1"/>
    </row>
    <row r="5582" spans="5:7" x14ac:dyDescent="0.3">
      <c r="E5582" s="1"/>
      <c r="G5582" s="1"/>
    </row>
    <row r="5583" spans="5:7" x14ac:dyDescent="0.3">
      <c r="E5583" s="1"/>
      <c r="G5583" s="1"/>
    </row>
    <row r="5584" spans="5:7" x14ac:dyDescent="0.3">
      <c r="E5584" s="1"/>
      <c r="G5584" s="1"/>
    </row>
    <row r="5585" spans="5:7" x14ac:dyDescent="0.3">
      <c r="E5585" s="1"/>
      <c r="G5585" s="1"/>
    </row>
    <row r="5586" spans="5:7" x14ac:dyDescent="0.3">
      <c r="E5586" s="1"/>
      <c r="G5586" s="1"/>
    </row>
    <row r="5587" spans="5:7" x14ac:dyDescent="0.3">
      <c r="E5587" s="1"/>
      <c r="G5587" s="1"/>
    </row>
    <row r="5588" spans="5:7" x14ac:dyDescent="0.3">
      <c r="E5588" s="1"/>
      <c r="G5588" s="1"/>
    </row>
    <row r="5589" spans="5:7" x14ac:dyDescent="0.3">
      <c r="E5589" s="1"/>
      <c r="G5589" s="1"/>
    </row>
    <row r="5590" spans="5:7" x14ac:dyDescent="0.3">
      <c r="E5590" s="1"/>
      <c r="G5590" s="1"/>
    </row>
    <row r="5591" spans="5:7" x14ac:dyDescent="0.3">
      <c r="E5591" s="1"/>
      <c r="G5591" s="1"/>
    </row>
    <row r="5592" spans="5:7" x14ac:dyDescent="0.3">
      <c r="E5592" s="1"/>
      <c r="G5592" s="1"/>
    </row>
    <row r="5593" spans="5:7" x14ac:dyDescent="0.3">
      <c r="E5593" s="1"/>
      <c r="G5593" s="1"/>
    </row>
    <row r="5594" spans="5:7" x14ac:dyDescent="0.3">
      <c r="E5594" s="1"/>
      <c r="G5594" s="1"/>
    </row>
    <row r="5595" spans="5:7" x14ac:dyDescent="0.3">
      <c r="E5595" s="1"/>
      <c r="G5595" s="1"/>
    </row>
    <row r="5596" spans="5:7" x14ac:dyDescent="0.3">
      <c r="E5596" s="1"/>
      <c r="G5596" s="1"/>
    </row>
    <row r="5597" spans="5:7" x14ac:dyDescent="0.3">
      <c r="E5597" s="1"/>
      <c r="G5597" s="1"/>
    </row>
    <row r="5598" spans="5:7" x14ac:dyDescent="0.3">
      <c r="E5598" s="1"/>
      <c r="G5598" s="1"/>
    </row>
    <row r="5599" spans="5:7" x14ac:dyDescent="0.3">
      <c r="E5599" s="1"/>
      <c r="G5599" s="1"/>
    </row>
    <row r="5600" spans="5:7" x14ac:dyDescent="0.3">
      <c r="E5600" s="1"/>
      <c r="G5600" s="1"/>
    </row>
    <row r="5601" spans="5:7" x14ac:dyDescent="0.3">
      <c r="E5601" s="1"/>
      <c r="G5601" s="1"/>
    </row>
    <row r="5602" spans="5:7" x14ac:dyDescent="0.3">
      <c r="E5602" s="1"/>
      <c r="G5602" s="1"/>
    </row>
    <row r="5603" spans="5:7" x14ac:dyDescent="0.3">
      <c r="E5603" s="1"/>
      <c r="G5603" s="1"/>
    </row>
    <row r="5604" spans="5:7" x14ac:dyDescent="0.3">
      <c r="E5604" s="1"/>
      <c r="G5604" s="1"/>
    </row>
    <row r="5605" spans="5:7" x14ac:dyDescent="0.3">
      <c r="E5605" s="1"/>
      <c r="G5605" s="1"/>
    </row>
    <row r="5606" spans="5:7" x14ac:dyDescent="0.3">
      <c r="E5606" s="1"/>
      <c r="G5606" s="1"/>
    </row>
    <row r="5607" spans="5:7" x14ac:dyDescent="0.3">
      <c r="E5607" s="1"/>
      <c r="G5607" s="1"/>
    </row>
    <row r="5608" spans="5:7" x14ac:dyDescent="0.3">
      <c r="E5608" s="1"/>
      <c r="G5608" s="1"/>
    </row>
    <row r="5609" spans="5:7" x14ac:dyDescent="0.3">
      <c r="E5609" s="1"/>
      <c r="G5609" s="1"/>
    </row>
    <row r="5610" spans="5:7" x14ac:dyDescent="0.3">
      <c r="E5610" s="1"/>
      <c r="G5610" s="1"/>
    </row>
    <row r="5611" spans="5:7" x14ac:dyDescent="0.3">
      <c r="E5611" s="1"/>
      <c r="G5611" s="1"/>
    </row>
    <row r="5612" spans="5:7" x14ac:dyDescent="0.3">
      <c r="E5612" s="1"/>
      <c r="G5612" s="1"/>
    </row>
    <row r="5613" spans="5:7" x14ac:dyDescent="0.3">
      <c r="E5613" s="1"/>
      <c r="G5613" s="1"/>
    </row>
    <row r="5614" spans="5:7" x14ac:dyDescent="0.3">
      <c r="E5614" s="1"/>
      <c r="G5614" s="1"/>
    </row>
    <row r="5615" spans="5:7" x14ac:dyDescent="0.3">
      <c r="E5615" s="1"/>
      <c r="G5615" s="1"/>
    </row>
    <row r="5616" spans="5:7" x14ac:dyDescent="0.3">
      <c r="E5616" s="1"/>
      <c r="G5616" s="1"/>
    </row>
    <row r="5617" spans="5:7" x14ac:dyDescent="0.3">
      <c r="E5617" s="1"/>
      <c r="G5617" s="1"/>
    </row>
    <row r="5618" spans="5:7" x14ac:dyDescent="0.3">
      <c r="E5618" s="1"/>
      <c r="G5618" s="1"/>
    </row>
    <row r="5619" spans="5:7" x14ac:dyDescent="0.3">
      <c r="E5619" s="1"/>
      <c r="G5619" s="1"/>
    </row>
    <row r="5620" spans="5:7" x14ac:dyDescent="0.3">
      <c r="E5620" s="1"/>
      <c r="G5620" s="1"/>
    </row>
    <row r="5621" spans="5:7" x14ac:dyDescent="0.3">
      <c r="E5621" s="1"/>
      <c r="G5621" s="1"/>
    </row>
    <row r="5622" spans="5:7" x14ac:dyDescent="0.3">
      <c r="E5622" s="1"/>
      <c r="G5622" s="1"/>
    </row>
    <row r="5623" spans="5:7" x14ac:dyDescent="0.3">
      <c r="E5623" s="1"/>
      <c r="G5623" s="1"/>
    </row>
    <row r="5624" spans="5:7" x14ac:dyDescent="0.3">
      <c r="E5624" s="1"/>
      <c r="G5624" s="1"/>
    </row>
    <row r="5625" spans="5:7" x14ac:dyDescent="0.3">
      <c r="E5625" s="1"/>
      <c r="G5625" s="1"/>
    </row>
    <row r="5626" spans="5:7" x14ac:dyDescent="0.3">
      <c r="E5626" s="1"/>
      <c r="G5626" s="1"/>
    </row>
    <row r="5627" spans="5:7" x14ac:dyDescent="0.3">
      <c r="E5627" s="1"/>
      <c r="G5627" s="1"/>
    </row>
    <row r="5628" spans="5:7" x14ac:dyDescent="0.3">
      <c r="E5628" s="1"/>
      <c r="G5628" s="1"/>
    </row>
    <row r="5629" spans="5:7" x14ac:dyDescent="0.3">
      <c r="E5629" s="1"/>
      <c r="G5629" s="1"/>
    </row>
    <row r="5630" spans="5:7" x14ac:dyDescent="0.3">
      <c r="E5630" s="1"/>
      <c r="G5630" s="1"/>
    </row>
    <row r="5631" spans="5:7" x14ac:dyDescent="0.3">
      <c r="E5631" s="1"/>
      <c r="G5631" s="1"/>
    </row>
    <row r="5632" spans="5:7" x14ac:dyDescent="0.3">
      <c r="E5632" s="1"/>
      <c r="G5632" s="1"/>
    </row>
    <row r="5633" spans="5:7" x14ac:dyDescent="0.3">
      <c r="E5633" s="1"/>
      <c r="G5633" s="1"/>
    </row>
    <row r="5634" spans="5:7" x14ac:dyDescent="0.3">
      <c r="E5634" s="1"/>
      <c r="G5634" s="1"/>
    </row>
    <row r="5635" spans="5:7" x14ac:dyDescent="0.3">
      <c r="E5635" s="1"/>
      <c r="G5635" s="1"/>
    </row>
    <row r="5636" spans="5:7" x14ac:dyDescent="0.3">
      <c r="E5636" s="1"/>
      <c r="G5636" s="1"/>
    </row>
    <row r="5637" spans="5:7" x14ac:dyDescent="0.3">
      <c r="E5637" s="1"/>
      <c r="G5637" s="1"/>
    </row>
    <row r="5638" spans="5:7" x14ac:dyDescent="0.3">
      <c r="E5638" s="1"/>
      <c r="G5638" s="1"/>
    </row>
    <row r="5639" spans="5:7" x14ac:dyDescent="0.3">
      <c r="E5639" s="1"/>
      <c r="G5639" s="1"/>
    </row>
    <row r="5640" spans="5:7" x14ac:dyDescent="0.3">
      <c r="E5640" s="1"/>
      <c r="G5640" s="1"/>
    </row>
    <row r="5641" spans="5:7" x14ac:dyDescent="0.3">
      <c r="E5641" s="1"/>
      <c r="G5641" s="1"/>
    </row>
    <row r="5642" spans="5:7" x14ac:dyDescent="0.3">
      <c r="E5642" s="1"/>
      <c r="G5642" s="1"/>
    </row>
    <row r="5643" spans="5:7" x14ac:dyDescent="0.3">
      <c r="E5643" s="1"/>
      <c r="G5643" s="1"/>
    </row>
    <row r="5644" spans="5:7" x14ac:dyDescent="0.3">
      <c r="E5644" s="1"/>
      <c r="G5644" s="1"/>
    </row>
    <row r="5645" spans="5:7" x14ac:dyDescent="0.3">
      <c r="E5645" s="1"/>
      <c r="G5645" s="1"/>
    </row>
    <row r="5646" spans="5:7" x14ac:dyDescent="0.3">
      <c r="E5646" s="1"/>
      <c r="G5646" s="1"/>
    </row>
    <row r="5647" spans="5:7" x14ac:dyDescent="0.3">
      <c r="E5647" s="1"/>
      <c r="G5647" s="1"/>
    </row>
    <row r="5648" spans="5:7" x14ac:dyDescent="0.3">
      <c r="E5648" s="1"/>
      <c r="G5648" s="1"/>
    </row>
    <row r="5649" spans="5:7" x14ac:dyDescent="0.3">
      <c r="E5649" s="1"/>
      <c r="G5649" s="1"/>
    </row>
    <row r="5650" spans="5:7" x14ac:dyDescent="0.3">
      <c r="E5650" s="1"/>
      <c r="G5650" s="1"/>
    </row>
    <row r="5651" spans="5:7" x14ac:dyDescent="0.3">
      <c r="E5651" s="1"/>
      <c r="G5651" s="1"/>
    </row>
    <row r="5652" spans="5:7" x14ac:dyDescent="0.3">
      <c r="E5652" s="1"/>
      <c r="G5652" s="1"/>
    </row>
    <row r="5653" spans="5:7" x14ac:dyDescent="0.3">
      <c r="E5653" s="1"/>
      <c r="G5653" s="1"/>
    </row>
    <row r="5654" spans="5:7" x14ac:dyDescent="0.3">
      <c r="E5654" s="1"/>
      <c r="G5654" s="1"/>
    </row>
    <row r="5655" spans="5:7" x14ac:dyDescent="0.3">
      <c r="E5655" s="1"/>
      <c r="G5655" s="1"/>
    </row>
    <row r="5656" spans="5:7" x14ac:dyDescent="0.3">
      <c r="E5656" s="1"/>
      <c r="G5656" s="1"/>
    </row>
    <row r="5657" spans="5:7" x14ac:dyDescent="0.3">
      <c r="E5657" s="1"/>
      <c r="G5657" s="1"/>
    </row>
    <row r="5658" spans="5:7" x14ac:dyDescent="0.3">
      <c r="E5658" s="1"/>
      <c r="G5658" s="1"/>
    </row>
    <row r="5659" spans="5:7" x14ac:dyDescent="0.3">
      <c r="E5659" s="1"/>
      <c r="G5659" s="1"/>
    </row>
    <row r="5660" spans="5:7" x14ac:dyDescent="0.3">
      <c r="E5660" s="1"/>
      <c r="G5660" s="1"/>
    </row>
    <row r="5661" spans="5:7" x14ac:dyDescent="0.3">
      <c r="E5661" s="1"/>
      <c r="G5661" s="1"/>
    </row>
    <row r="5662" spans="5:7" x14ac:dyDescent="0.3">
      <c r="E5662" s="1"/>
      <c r="G5662" s="1"/>
    </row>
    <row r="5663" spans="5:7" x14ac:dyDescent="0.3">
      <c r="E5663" s="1"/>
      <c r="G5663" s="1"/>
    </row>
    <row r="5664" spans="5:7" x14ac:dyDescent="0.3">
      <c r="E5664" s="1"/>
      <c r="G5664" s="1"/>
    </row>
    <row r="5665" spans="5:7" x14ac:dyDescent="0.3">
      <c r="E5665" s="1"/>
      <c r="G5665" s="1"/>
    </row>
    <row r="5666" spans="5:7" x14ac:dyDescent="0.3">
      <c r="E5666" s="1"/>
      <c r="G5666" s="1"/>
    </row>
    <row r="5667" spans="5:7" x14ac:dyDescent="0.3">
      <c r="E5667" s="1"/>
      <c r="G5667" s="1"/>
    </row>
    <row r="5668" spans="5:7" x14ac:dyDescent="0.3">
      <c r="E5668" s="1"/>
      <c r="G5668" s="1"/>
    </row>
    <row r="5669" spans="5:7" x14ac:dyDescent="0.3">
      <c r="E5669" s="1"/>
      <c r="G5669" s="1"/>
    </row>
    <row r="5670" spans="5:7" x14ac:dyDescent="0.3">
      <c r="E5670" s="1"/>
      <c r="G5670" s="1"/>
    </row>
    <row r="5671" spans="5:7" x14ac:dyDescent="0.3">
      <c r="E5671" s="1"/>
      <c r="G5671" s="1"/>
    </row>
    <row r="5672" spans="5:7" x14ac:dyDescent="0.3">
      <c r="E5672" s="1"/>
      <c r="G5672" s="1"/>
    </row>
    <row r="5673" spans="5:7" x14ac:dyDescent="0.3">
      <c r="E5673" s="1"/>
      <c r="G5673" s="1"/>
    </row>
    <row r="5674" spans="5:7" x14ac:dyDescent="0.3">
      <c r="E5674" s="1"/>
      <c r="G5674" s="1"/>
    </row>
    <row r="5675" spans="5:7" x14ac:dyDescent="0.3">
      <c r="E5675" s="1"/>
      <c r="G5675" s="1"/>
    </row>
    <row r="5676" spans="5:7" x14ac:dyDescent="0.3">
      <c r="E5676" s="1"/>
      <c r="G5676" s="1"/>
    </row>
    <row r="5677" spans="5:7" x14ac:dyDescent="0.3">
      <c r="E5677" s="1"/>
      <c r="G5677" s="1"/>
    </row>
    <row r="5678" spans="5:7" x14ac:dyDescent="0.3">
      <c r="E5678" s="1"/>
      <c r="G5678" s="1"/>
    </row>
    <row r="5679" spans="5:7" x14ac:dyDescent="0.3">
      <c r="E5679" s="1"/>
      <c r="G5679" s="1"/>
    </row>
    <row r="5680" spans="5:7" x14ac:dyDescent="0.3">
      <c r="E5680" s="1"/>
      <c r="G5680" s="1"/>
    </row>
    <row r="5681" spans="5:7" x14ac:dyDescent="0.3">
      <c r="E5681" s="1"/>
      <c r="G5681" s="1"/>
    </row>
    <row r="5682" spans="5:7" x14ac:dyDescent="0.3">
      <c r="E5682" s="1"/>
      <c r="G5682" s="1"/>
    </row>
    <row r="5683" spans="5:7" x14ac:dyDescent="0.3">
      <c r="E5683" s="1"/>
      <c r="G5683" s="1"/>
    </row>
    <row r="5684" spans="5:7" x14ac:dyDescent="0.3">
      <c r="E5684" s="1"/>
      <c r="G5684" s="1"/>
    </row>
    <row r="5685" spans="5:7" x14ac:dyDescent="0.3">
      <c r="E5685" s="1"/>
      <c r="G5685" s="1"/>
    </row>
    <row r="5686" spans="5:7" x14ac:dyDescent="0.3">
      <c r="E5686" s="1"/>
      <c r="G5686" s="1"/>
    </row>
    <row r="5687" spans="5:7" x14ac:dyDescent="0.3">
      <c r="E5687" s="1"/>
      <c r="G5687" s="1"/>
    </row>
    <row r="5688" spans="5:7" x14ac:dyDescent="0.3">
      <c r="E5688" s="1"/>
      <c r="G5688" s="1"/>
    </row>
    <row r="5689" spans="5:7" x14ac:dyDescent="0.3">
      <c r="E5689" s="1"/>
      <c r="G5689" s="1"/>
    </row>
    <row r="5690" spans="5:7" x14ac:dyDescent="0.3">
      <c r="E5690" s="1"/>
      <c r="G5690" s="1"/>
    </row>
    <row r="5691" spans="5:7" x14ac:dyDescent="0.3">
      <c r="E5691" s="1"/>
      <c r="G5691" s="1"/>
    </row>
    <row r="5692" spans="5:7" x14ac:dyDescent="0.3">
      <c r="E5692" s="1"/>
      <c r="G5692" s="1"/>
    </row>
    <row r="5693" spans="5:7" x14ac:dyDescent="0.3">
      <c r="E5693" s="1"/>
      <c r="G5693" s="1"/>
    </row>
    <row r="5694" spans="5:7" x14ac:dyDescent="0.3">
      <c r="E5694" s="1"/>
      <c r="G5694" s="1"/>
    </row>
    <row r="5695" spans="5:7" x14ac:dyDescent="0.3">
      <c r="E5695" s="1"/>
      <c r="G5695" s="1"/>
    </row>
    <row r="5696" spans="5:7" x14ac:dyDescent="0.3">
      <c r="E5696" s="1"/>
      <c r="G5696" s="1"/>
    </row>
    <row r="5697" spans="5:7" x14ac:dyDescent="0.3">
      <c r="E5697" s="1"/>
      <c r="G5697" s="1"/>
    </row>
    <row r="5698" spans="5:7" x14ac:dyDescent="0.3">
      <c r="E5698" s="1"/>
      <c r="G5698" s="1"/>
    </row>
    <row r="5699" spans="5:7" x14ac:dyDescent="0.3">
      <c r="E5699" s="1"/>
      <c r="G5699" s="1"/>
    </row>
    <row r="5700" spans="5:7" x14ac:dyDescent="0.3">
      <c r="E5700" s="1"/>
      <c r="G5700" s="1"/>
    </row>
    <row r="5701" spans="5:7" x14ac:dyDescent="0.3">
      <c r="E5701" s="1"/>
      <c r="G5701" s="1"/>
    </row>
    <row r="5702" spans="5:7" x14ac:dyDescent="0.3">
      <c r="E5702" s="1"/>
      <c r="G5702" s="1"/>
    </row>
    <row r="5703" spans="5:7" x14ac:dyDescent="0.3">
      <c r="E5703" s="1"/>
      <c r="G5703" s="1"/>
    </row>
    <row r="5704" spans="5:7" x14ac:dyDescent="0.3">
      <c r="E5704" s="1"/>
      <c r="G5704" s="1"/>
    </row>
    <row r="5705" spans="5:7" x14ac:dyDescent="0.3">
      <c r="E5705" s="1"/>
      <c r="G5705" s="1"/>
    </row>
    <row r="5706" spans="5:7" x14ac:dyDescent="0.3">
      <c r="E5706" s="1"/>
      <c r="G5706" s="1"/>
    </row>
    <row r="5707" spans="5:7" x14ac:dyDescent="0.3">
      <c r="E5707" s="1"/>
      <c r="G5707" s="1"/>
    </row>
    <row r="5708" spans="5:7" x14ac:dyDescent="0.3">
      <c r="E5708" s="1"/>
      <c r="G5708" s="1"/>
    </row>
    <row r="5709" spans="5:7" x14ac:dyDescent="0.3">
      <c r="E5709" s="1"/>
      <c r="G5709" s="1"/>
    </row>
    <row r="5710" spans="5:7" x14ac:dyDescent="0.3">
      <c r="E5710" s="1"/>
      <c r="G5710" s="1"/>
    </row>
    <row r="5711" spans="5:7" x14ac:dyDescent="0.3">
      <c r="E5711" s="1"/>
      <c r="G5711" s="1"/>
    </row>
    <row r="5712" spans="5:7" x14ac:dyDescent="0.3">
      <c r="E5712" s="1"/>
      <c r="G5712" s="1"/>
    </row>
    <row r="5713" spans="5:7" x14ac:dyDescent="0.3">
      <c r="E5713" s="1"/>
      <c r="G5713" s="1"/>
    </row>
    <row r="5714" spans="5:7" x14ac:dyDescent="0.3">
      <c r="E5714" s="1"/>
      <c r="G5714" s="1"/>
    </row>
    <row r="5715" spans="5:7" x14ac:dyDescent="0.3">
      <c r="E5715" s="1"/>
      <c r="G5715" s="1"/>
    </row>
    <row r="5716" spans="5:7" x14ac:dyDescent="0.3">
      <c r="E5716" s="1"/>
      <c r="G5716" s="1"/>
    </row>
    <row r="5717" spans="5:7" x14ac:dyDescent="0.3">
      <c r="E5717" s="1"/>
      <c r="G5717" s="1"/>
    </row>
    <row r="5718" spans="5:7" x14ac:dyDescent="0.3">
      <c r="E5718" s="1"/>
      <c r="G5718" s="1"/>
    </row>
    <row r="5719" spans="5:7" x14ac:dyDescent="0.3">
      <c r="E5719" s="1"/>
      <c r="G5719" s="1"/>
    </row>
    <row r="5720" spans="5:7" x14ac:dyDescent="0.3">
      <c r="E5720" s="1"/>
      <c r="G5720" s="1"/>
    </row>
    <row r="5721" spans="5:7" x14ac:dyDescent="0.3">
      <c r="E5721" s="1"/>
      <c r="G5721" s="1"/>
    </row>
    <row r="5722" spans="5:7" x14ac:dyDescent="0.3">
      <c r="E5722" s="1"/>
      <c r="G5722" s="1"/>
    </row>
    <row r="5723" spans="5:7" x14ac:dyDescent="0.3">
      <c r="E5723" s="1"/>
      <c r="G5723" s="1"/>
    </row>
    <row r="5724" spans="5:7" x14ac:dyDescent="0.3">
      <c r="E5724" s="1"/>
      <c r="G5724" s="1"/>
    </row>
    <row r="5725" spans="5:7" x14ac:dyDescent="0.3">
      <c r="E5725" s="1"/>
      <c r="G5725" s="1"/>
    </row>
    <row r="5726" spans="5:7" x14ac:dyDescent="0.3">
      <c r="E5726" s="1"/>
      <c r="G5726" s="1"/>
    </row>
    <row r="5727" spans="5:7" x14ac:dyDescent="0.3">
      <c r="E5727" s="1"/>
      <c r="G5727" s="1"/>
    </row>
    <row r="5728" spans="5:7" x14ac:dyDescent="0.3">
      <c r="E5728" s="1"/>
      <c r="G5728" s="1"/>
    </row>
    <row r="5729" spans="5:7" x14ac:dyDescent="0.3">
      <c r="E5729" s="1"/>
      <c r="G5729" s="1"/>
    </row>
    <row r="5730" spans="5:7" x14ac:dyDescent="0.3">
      <c r="E5730" s="1"/>
      <c r="G5730" s="1"/>
    </row>
    <row r="5731" spans="5:7" x14ac:dyDescent="0.3">
      <c r="E5731" s="1"/>
      <c r="G5731" s="1"/>
    </row>
    <row r="5732" spans="5:7" x14ac:dyDescent="0.3">
      <c r="E5732" s="1"/>
      <c r="G5732" s="1"/>
    </row>
    <row r="5733" spans="5:7" x14ac:dyDescent="0.3">
      <c r="E5733" s="1"/>
      <c r="G5733" s="1"/>
    </row>
    <row r="5734" spans="5:7" x14ac:dyDescent="0.3">
      <c r="E5734" s="1"/>
      <c r="G5734" s="1"/>
    </row>
    <row r="5735" spans="5:7" x14ac:dyDescent="0.3">
      <c r="E5735" s="1"/>
      <c r="G5735" s="1"/>
    </row>
    <row r="5736" spans="5:7" x14ac:dyDescent="0.3">
      <c r="E5736" s="1"/>
      <c r="G5736" s="1"/>
    </row>
    <row r="5737" spans="5:7" x14ac:dyDescent="0.3">
      <c r="E5737" s="1"/>
      <c r="G5737" s="1"/>
    </row>
    <row r="5738" spans="5:7" x14ac:dyDescent="0.3">
      <c r="E5738" s="1"/>
      <c r="G5738" s="1"/>
    </row>
    <row r="5739" spans="5:7" x14ac:dyDescent="0.3">
      <c r="E5739" s="1"/>
      <c r="G5739" s="1"/>
    </row>
    <row r="5740" spans="5:7" x14ac:dyDescent="0.3">
      <c r="E5740" s="1"/>
      <c r="G5740" s="1"/>
    </row>
    <row r="5741" spans="5:7" x14ac:dyDescent="0.3">
      <c r="E5741" s="1"/>
      <c r="G5741" s="1"/>
    </row>
    <row r="5742" spans="5:7" x14ac:dyDescent="0.3">
      <c r="E5742" s="1"/>
      <c r="G5742" s="1"/>
    </row>
    <row r="5743" spans="5:7" x14ac:dyDescent="0.3">
      <c r="E5743" s="1"/>
      <c r="G5743" s="1"/>
    </row>
    <row r="5744" spans="5:7" x14ac:dyDescent="0.3">
      <c r="E5744" s="1"/>
      <c r="G5744" s="1"/>
    </row>
    <row r="5745" spans="5:7" x14ac:dyDescent="0.3">
      <c r="E5745" s="1"/>
      <c r="G5745" s="1"/>
    </row>
    <row r="5746" spans="5:7" x14ac:dyDescent="0.3">
      <c r="E5746" s="1"/>
      <c r="G5746" s="1"/>
    </row>
    <row r="5747" spans="5:7" x14ac:dyDescent="0.3">
      <c r="E5747" s="1"/>
      <c r="G5747" s="1"/>
    </row>
    <row r="5748" spans="5:7" x14ac:dyDescent="0.3">
      <c r="E5748" s="1"/>
      <c r="G5748" s="1"/>
    </row>
    <row r="5749" spans="5:7" x14ac:dyDescent="0.3">
      <c r="E5749" s="1"/>
      <c r="G5749" s="1"/>
    </row>
    <row r="5750" spans="5:7" x14ac:dyDescent="0.3">
      <c r="E5750" s="1"/>
      <c r="G5750" s="1"/>
    </row>
    <row r="5751" spans="5:7" x14ac:dyDescent="0.3">
      <c r="E5751" s="1"/>
      <c r="G5751" s="1"/>
    </row>
    <row r="5752" spans="5:7" x14ac:dyDescent="0.3">
      <c r="E5752" s="1"/>
      <c r="G5752" s="1"/>
    </row>
    <row r="5753" spans="5:7" x14ac:dyDescent="0.3">
      <c r="E5753" s="1"/>
      <c r="G5753" s="1"/>
    </row>
    <row r="5754" spans="5:7" x14ac:dyDescent="0.3">
      <c r="E5754" s="1"/>
      <c r="G5754" s="1"/>
    </row>
    <row r="5755" spans="5:7" x14ac:dyDescent="0.3">
      <c r="E5755" s="1"/>
      <c r="G5755" s="1"/>
    </row>
    <row r="5756" spans="5:7" x14ac:dyDescent="0.3">
      <c r="E5756" s="1"/>
      <c r="G5756" s="1"/>
    </row>
    <row r="5757" spans="5:7" x14ac:dyDescent="0.3">
      <c r="E5757" s="1"/>
      <c r="G5757" s="1"/>
    </row>
    <row r="5758" spans="5:7" x14ac:dyDescent="0.3">
      <c r="E5758" s="1"/>
      <c r="G5758" s="1"/>
    </row>
    <row r="5759" spans="5:7" x14ac:dyDescent="0.3">
      <c r="E5759" s="1"/>
      <c r="G5759" s="1"/>
    </row>
    <row r="5760" spans="5:7" x14ac:dyDescent="0.3">
      <c r="E5760" s="1"/>
      <c r="G5760" s="1"/>
    </row>
    <row r="5761" spans="5:7" x14ac:dyDescent="0.3">
      <c r="E5761" s="1"/>
      <c r="G5761" s="1"/>
    </row>
    <row r="5762" spans="5:7" x14ac:dyDescent="0.3">
      <c r="E5762" s="1"/>
      <c r="G5762" s="1"/>
    </row>
    <row r="5763" spans="5:7" x14ac:dyDescent="0.3">
      <c r="E5763" s="1"/>
      <c r="G5763" s="1"/>
    </row>
    <row r="5764" spans="5:7" x14ac:dyDescent="0.3">
      <c r="E5764" s="1"/>
      <c r="G5764" s="1"/>
    </row>
    <row r="5765" spans="5:7" x14ac:dyDescent="0.3">
      <c r="E5765" s="1"/>
      <c r="G5765" s="1"/>
    </row>
    <row r="5766" spans="5:7" x14ac:dyDescent="0.3">
      <c r="E5766" s="1"/>
      <c r="G5766" s="1"/>
    </row>
    <row r="5767" spans="5:7" x14ac:dyDescent="0.3">
      <c r="E5767" s="1"/>
      <c r="G5767" s="1"/>
    </row>
    <row r="5768" spans="5:7" x14ac:dyDescent="0.3">
      <c r="E5768" s="1"/>
      <c r="G5768" s="1"/>
    </row>
    <row r="5769" spans="5:7" x14ac:dyDescent="0.3">
      <c r="E5769" s="1"/>
      <c r="G5769" s="1"/>
    </row>
    <row r="5770" spans="5:7" x14ac:dyDescent="0.3">
      <c r="E5770" s="1"/>
      <c r="G5770" s="1"/>
    </row>
    <row r="5771" spans="5:7" x14ac:dyDescent="0.3">
      <c r="E5771" s="1"/>
      <c r="G5771" s="1"/>
    </row>
    <row r="5772" spans="5:7" x14ac:dyDescent="0.3">
      <c r="E5772" s="1"/>
      <c r="G5772" s="1"/>
    </row>
    <row r="5773" spans="5:7" x14ac:dyDescent="0.3">
      <c r="E5773" s="1"/>
      <c r="G5773" s="1"/>
    </row>
    <row r="5774" spans="5:7" x14ac:dyDescent="0.3">
      <c r="E5774" s="1"/>
      <c r="G5774" s="1"/>
    </row>
    <row r="5775" spans="5:7" x14ac:dyDescent="0.3">
      <c r="E5775" s="1"/>
      <c r="G5775" s="1"/>
    </row>
    <row r="5776" spans="5:7" x14ac:dyDescent="0.3">
      <c r="E5776" s="1"/>
      <c r="G5776" s="1"/>
    </row>
    <row r="5777" spans="5:7" x14ac:dyDescent="0.3">
      <c r="E5777" s="1"/>
      <c r="G5777" s="1"/>
    </row>
    <row r="5778" spans="5:7" x14ac:dyDescent="0.3">
      <c r="E5778" s="1"/>
      <c r="G5778" s="1"/>
    </row>
    <row r="5779" spans="5:7" x14ac:dyDescent="0.3">
      <c r="E5779" s="1"/>
      <c r="G5779" s="1"/>
    </row>
    <row r="5780" spans="5:7" x14ac:dyDescent="0.3">
      <c r="E5780" s="1"/>
      <c r="G5780" s="1"/>
    </row>
    <row r="5781" spans="5:7" x14ac:dyDescent="0.3">
      <c r="E5781" s="1"/>
      <c r="G5781" s="1"/>
    </row>
    <row r="5782" spans="5:7" x14ac:dyDescent="0.3">
      <c r="E5782" s="1"/>
      <c r="G5782" s="1"/>
    </row>
    <row r="5783" spans="5:7" x14ac:dyDescent="0.3">
      <c r="E5783" s="1"/>
      <c r="G5783" s="1"/>
    </row>
    <row r="5784" spans="5:7" x14ac:dyDescent="0.3">
      <c r="E5784" s="1"/>
      <c r="G5784" s="1"/>
    </row>
    <row r="5785" spans="5:7" x14ac:dyDescent="0.3">
      <c r="E5785" s="1"/>
      <c r="G5785" s="1"/>
    </row>
    <row r="5786" spans="5:7" x14ac:dyDescent="0.3">
      <c r="E5786" s="1"/>
      <c r="G5786" s="1"/>
    </row>
    <row r="5787" spans="5:7" x14ac:dyDescent="0.3">
      <c r="E5787" s="1"/>
      <c r="G5787" s="1"/>
    </row>
    <row r="5788" spans="5:7" x14ac:dyDescent="0.3">
      <c r="E5788" s="1"/>
      <c r="G5788" s="1"/>
    </row>
    <row r="5789" spans="5:7" x14ac:dyDescent="0.3">
      <c r="E5789" s="1"/>
      <c r="G5789" s="1"/>
    </row>
    <row r="5790" spans="5:7" x14ac:dyDescent="0.3">
      <c r="E5790" s="1"/>
      <c r="G5790" s="1"/>
    </row>
    <row r="5791" spans="5:7" x14ac:dyDescent="0.3">
      <c r="E5791" s="1"/>
      <c r="G5791" s="1"/>
    </row>
    <row r="5792" spans="5:7" x14ac:dyDescent="0.3">
      <c r="E5792" s="1"/>
      <c r="G5792" s="1"/>
    </row>
    <row r="5793" spans="5:7" x14ac:dyDescent="0.3">
      <c r="E5793" s="1"/>
      <c r="G5793" s="1"/>
    </row>
    <row r="5794" spans="5:7" x14ac:dyDescent="0.3">
      <c r="E5794" s="1"/>
      <c r="G5794" s="1"/>
    </row>
    <row r="5795" spans="5:7" x14ac:dyDescent="0.3">
      <c r="E5795" s="1"/>
      <c r="G5795" s="1"/>
    </row>
    <row r="5796" spans="5:7" x14ac:dyDescent="0.3">
      <c r="E5796" s="1"/>
      <c r="G5796" s="1"/>
    </row>
    <row r="5797" spans="5:7" x14ac:dyDescent="0.3">
      <c r="E5797" s="1"/>
      <c r="G5797" s="1"/>
    </row>
    <row r="5798" spans="5:7" x14ac:dyDescent="0.3">
      <c r="E5798" s="1"/>
      <c r="G5798" s="1"/>
    </row>
    <row r="5799" spans="5:7" x14ac:dyDescent="0.3">
      <c r="E5799" s="1"/>
      <c r="G5799" s="1"/>
    </row>
    <row r="5800" spans="5:7" x14ac:dyDescent="0.3">
      <c r="E5800" s="1"/>
      <c r="G5800" s="1"/>
    </row>
    <row r="5801" spans="5:7" x14ac:dyDescent="0.3">
      <c r="E5801" s="1"/>
      <c r="G5801" s="1"/>
    </row>
    <row r="5802" spans="5:7" x14ac:dyDescent="0.3">
      <c r="E5802" s="1"/>
      <c r="G5802" s="1"/>
    </row>
    <row r="5803" spans="5:7" x14ac:dyDescent="0.3">
      <c r="E5803" s="1"/>
      <c r="G5803" s="1"/>
    </row>
    <row r="5804" spans="5:7" x14ac:dyDescent="0.3">
      <c r="E5804" s="1"/>
      <c r="G5804" s="1"/>
    </row>
    <row r="5805" spans="5:7" x14ac:dyDescent="0.3">
      <c r="E5805" s="1"/>
      <c r="G5805" s="1"/>
    </row>
    <row r="5806" spans="5:7" x14ac:dyDescent="0.3">
      <c r="E5806" s="1"/>
      <c r="G5806" s="1"/>
    </row>
    <row r="5807" spans="5:7" x14ac:dyDescent="0.3">
      <c r="E5807" s="1"/>
      <c r="G5807" s="1"/>
    </row>
    <row r="5808" spans="5:7" x14ac:dyDescent="0.3">
      <c r="E5808" s="1"/>
      <c r="G5808" s="1"/>
    </row>
    <row r="5809" spans="5:7" x14ac:dyDescent="0.3">
      <c r="E5809" s="1"/>
      <c r="G5809" s="1"/>
    </row>
    <row r="5810" spans="5:7" x14ac:dyDescent="0.3">
      <c r="E5810" s="1"/>
      <c r="G5810" s="1"/>
    </row>
    <row r="5811" spans="5:7" x14ac:dyDescent="0.3">
      <c r="E5811" s="1"/>
      <c r="G5811" s="1"/>
    </row>
    <row r="5812" spans="5:7" x14ac:dyDescent="0.3">
      <c r="E5812" s="1"/>
      <c r="G5812" s="1"/>
    </row>
    <row r="5813" spans="5:7" x14ac:dyDescent="0.3">
      <c r="E5813" s="1"/>
      <c r="G5813" s="1"/>
    </row>
    <row r="5814" spans="5:7" x14ac:dyDescent="0.3">
      <c r="E5814" s="1"/>
      <c r="G5814" s="1"/>
    </row>
    <row r="5815" spans="5:7" x14ac:dyDescent="0.3">
      <c r="E5815" s="1"/>
      <c r="G5815" s="1"/>
    </row>
    <row r="5816" spans="5:7" x14ac:dyDescent="0.3">
      <c r="E5816" s="1"/>
      <c r="G5816" s="1"/>
    </row>
    <row r="5817" spans="5:7" x14ac:dyDescent="0.3">
      <c r="E5817" s="1"/>
      <c r="G5817" s="1"/>
    </row>
    <row r="5818" spans="5:7" x14ac:dyDescent="0.3">
      <c r="E5818" s="1"/>
      <c r="G5818" s="1"/>
    </row>
    <row r="5819" spans="5:7" x14ac:dyDescent="0.3">
      <c r="E5819" s="1"/>
      <c r="G5819" s="1"/>
    </row>
    <row r="5820" spans="5:7" x14ac:dyDescent="0.3">
      <c r="E5820" s="1"/>
      <c r="G5820" s="1"/>
    </row>
    <row r="5821" spans="5:7" x14ac:dyDescent="0.3">
      <c r="E5821" s="1"/>
      <c r="G5821" s="1"/>
    </row>
    <row r="5822" spans="5:7" x14ac:dyDescent="0.3">
      <c r="E5822" s="1"/>
      <c r="G5822" s="1"/>
    </row>
    <row r="5823" spans="5:7" x14ac:dyDescent="0.3">
      <c r="E5823" s="1"/>
      <c r="G5823" s="1"/>
    </row>
    <row r="5824" spans="5:7" x14ac:dyDescent="0.3">
      <c r="E5824" s="1"/>
      <c r="G5824" s="1"/>
    </row>
    <row r="5825" spans="5:7" x14ac:dyDescent="0.3">
      <c r="E5825" s="1"/>
      <c r="G5825" s="1"/>
    </row>
    <row r="5826" spans="5:7" x14ac:dyDescent="0.3">
      <c r="E5826" s="1"/>
      <c r="G5826" s="1"/>
    </row>
    <row r="5827" spans="5:7" x14ac:dyDescent="0.3">
      <c r="E5827" s="1"/>
      <c r="G5827" s="1"/>
    </row>
    <row r="5828" spans="5:7" x14ac:dyDescent="0.3">
      <c r="E5828" s="1"/>
      <c r="G5828" s="1"/>
    </row>
    <row r="5829" spans="5:7" x14ac:dyDescent="0.3">
      <c r="E5829" s="1"/>
      <c r="G5829" s="1"/>
    </row>
    <row r="5830" spans="5:7" x14ac:dyDescent="0.3">
      <c r="E5830" s="1"/>
      <c r="G5830" s="1"/>
    </row>
    <row r="5831" spans="5:7" x14ac:dyDescent="0.3">
      <c r="E5831" s="1"/>
      <c r="G5831" s="1"/>
    </row>
    <row r="5832" spans="5:7" x14ac:dyDescent="0.3">
      <c r="E5832" s="1"/>
      <c r="G5832" s="1"/>
    </row>
    <row r="5833" spans="5:7" x14ac:dyDescent="0.3">
      <c r="E5833" s="1"/>
      <c r="G5833" s="1"/>
    </row>
    <row r="5834" spans="5:7" x14ac:dyDescent="0.3">
      <c r="E5834" s="1"/>
      <c r="G5834" s="1"/>
    </row>
    <row r="5835" spans="5:7" x14ac:dyDescent="0.3">
      <c r="E5835" s="1"/>
      <c r="G5835" s="1"/>
    </row>
    <row r="5836" spans="5:7" x14ac:dyDescent="0.3">
      <c r="E5836" s="1"/>
      <c r="G5836" s="1"/>
    </row>
    <row r="5837" spans="5:7" x14ac:dyDescent="0.3">
      <c r="E5837" s="1"/>
      <c r="G5837" s="1"/>
    </row>
    <row r="5838" spans="5:7" x14ac:dyDescent="0.3">
      <c r="E5838" s="1"/>
      <c r="G5838" s="1"/>
    </row>
    <row r="5839" spans="5:7" x14ac:dyDescent="0.3">
      <c r="E5839" s="1"/>
      <c r="G5839" s="1"/>
    </row>
    <row r="5840" spans="5:7" x14ac:dyDescent="0.3">
      <c r="E5840" s="1"/>
      <c r="G5840" s="1"/>
    </row>
    <row r="5841" spans="5:7" x14ac:dyDescent="0.3">
      <c r="E5841" s="1"/>
      <c r="G5841" s="1"/>
    </row>
    <row r="5842" spans="5:7" x14ac:dyDescent="0.3">
      <c r="E5842" s="1"/>
      <c r="G5842" s="1"/>
    </row>
    <row r="5843" spans="5:7" x14ac:dyDescent="0.3">
      <c r="E5843" s="1"/>
      <c r="G5843" s="1"/>
    </row>
    <row r="5844" spans="5:7" x14ac:dyDescent="0.3">
      <c r="E5844" s="1"/>
      <c r="G5844" s="1"/>
    </row>
    <row r="5845" spans="5:7" x14ac:dyDescent="0.3">
      <c r="E5845" s="1"/>
      <c r="G5845" s="1"/>
    </row>
    <row r="5846" spans="5:7" x14ac:dyDescent="0.3">
      <c r="E5846" s="1"/>
      <c r="G5846" s="1"/>
    </row>
    <row r="5847" spans="5:7" x14ac:dyDescent="0.3">
      <c r="E5847" s="1"/>
      <c r="G5847" s="1"/>
    </row>
    <row r="5848" spans="5:7" x14ac:dyDescent="0.3">
      <c r="E5848" s="1"/>
      <c r="G5848" s="1"/>
    </row>
    <row r="5849" spans="5:7" x14ac:dyDescent="0.3">
      <c r="E5849" s="1"/>
      <c r="G5849" s="1"/>
    </row>
    <row r="5850" spans="5:7" x14ac:dyDescent="0.3">
      <c r="E5850" s="1"/>
      <c r="G5850" s="1"/>
    </row>
    <row r="5851" spans="5:7" x14ac:dyDescent="0.3">
      <c r="E5851" s="1"/>
      <c r="G5851" s="1"/>
    </row>
    <row r="5852" spans="5:7" x14ac:dyDescent="0.3">
      <c r="E5852" s="1"/>
      <c r="G5852" s="1"/>
    </row>
    <row r="5853" spans="5:7" x14ac:dyDescent="0.3">
      <c r="E5853" s="1"/>
      <c r="G5853" s="1"/>
    </row>
    <row r="5854" spans="5:7" x14ac:dyDescent="0.3">
      <c r="E5854" s="1"/>
      <c r="G5854" s="1"/>
    </row>
    <row r="5855" spans="5:7" x14ac:dyDescent="0.3">
      <c r="E5855" s="1"/>
      <c r="G5855" s="1"/>
    </row>
    <row r="5856" spans="5:7" x14ac:dyDescent="0.3">
      <c r="E5856" s="1"/>
      <c r="G5856" s="1"/>
    </row>
    <row r="5857" spans="5:7" x14ac:dyDescent="0.3">
      <c r="E5857" s="1"/>
      <c r="G5857" s="1"/>
    </row>
    <row r="5858" spans="5:7" x14ac:dyDescent="0.3">
      <c r="E5858" s="1"/>
      <c r="G5858" s="1"/>
    </row>
    <row r="5859" spans="5:7" x14ac:dyDescent="0.3">
      <c r="E5859" s="1"/>
      <c r="G5859" s="1"/>
    </row>
    <row r="5860" spans="5:7" x14ac:dyDescent="0.3">
      <c r="E5860" s="1"/>
      <c r="G5860" s="1"/>
    </row>
    <row r="5861" spans="5:7" x14ac:dyDescent="0.3">
      <c r="E5861" s="1"/>
      <c r="G5861" s="1"/>
    </row>
    <row r="5862" spans="5:7" x14ac:dyDescent="0.3">
      <c r="E5862" s="1"/>
      <c r="G5862" s="1"/>
    </row>
    <row r="5863" spans="5:7" x14ac:dyDescent="0.3">
      <c r="E5863" s="1"/>
      <c r="G5863" s="1"/>
    </row>
    <row r="5864" spans="5:7" x14ac:dyDescent="0.3">
      <c r="E5864" s="1"/>
      <c r="G5864" s="1"/>
    </row>
    <row r="5865" spans="5:7" x14ac:dyDescent="0.3">
      <c r="E5865" s="1"/>
      <c r="G5865" s="1"/>
    </row>
    <row r="5866" spans="5:7" x14ac:dyDescent="0.3">
      <c r="E5866" s="1"/>
      <c r="G5866" s="1"/>
    </row>
    <row r="5867" spans="5:7" x14ac:dyDescent="0.3">
      <c r="E5867" s="1"/>
      <c r="G5867" s="1"/>
    </row>
    <row r="5868" spans="5:7" x14ac:dyDescent="0.3">
      <c r="E5868" s="1"/>
      <c r="G5868" s="1"/>
    </row>
    <row r="5869" spans="5:7" x14ac:dyDescent="0.3">
      <c r="E5869" s="1"/>
      <c r="G5869" s="1"/>
    </row>
    <row r="5870" spans="5:7" x14ac:dyDescent="0.3">
      <c r="E5870" s="1"/>
      <c r="G5870" s="1"/>
    </row>
    <row r="5871" spans="5:7" x14ac:dyDescent="0.3">
      <c r="E5871" s="1"/>
      <c r="G5871" s="1"/>
    </row>
    <row r="5872" spans="5:7" x14ac:dyDescent="0.3">
      <c r="E5872" s="1"/>
      <c r="G5872" s="1"/>
    </row>
    <row r="5873" spans="5:7" x14ac:dyDescent="0.3">
      <c r="E5873" s="1"/>
      <c r="G5873" s="1"/>
    </row>
    <row r="5874" spans="5:7" x14ac:dyDescent="0.3">
      <c r="E5874" s="1"/>
      <c r="G5874" s="1"/>
    </row>
    <row r="5875" spans="5:7" x14ac:dyDescent="0.3">
      <c r="E5875" s="1"/>
      <c r="G5875" s="1"/>
    </row>
    <row r="5876" spans="5:7" x14ac:dyDescent="0.3">
      <c r="E5876" s="1"/>
      <c r="G5876" s="1"/>
    </row>
    <row r="5877" spans="5:7" x14ac:dyDescent="0.3">
      <c r="E5877" s="1"/>
      <c r="G5877" s="1"/>
    </row>
    <row r="5878" spans="5:7" x14ac:dyDescent="0.3">
      <c r="E5878" s="1"/>
      <c r="G5878" s="1"/>
    </row>
    <row r="5879" spans="5:7" x14ac:dyDescent="0.3">
      <c r="E5879" s="1"/>
      <c r="G5879" s="1"/>
    </row>
    <row r="5880" spans="5:7" x14ac:dyDescent="0.3">
      <c r="E5880" s="1"/>
      <c r="G5880" s="1"/>
    </row>
    <row r="5881" spans="5:7" x14ac:dyDescent="0.3">
      <c r="E5881" s="1"/>
      <c r="G5881" s="1"/>
    </row>
    <row r="5882" spans="5:7" x14ac:dyDescent="0.3">
      <c r="E5882" s="1"/>
      <c r="G5882" s="1"/>
    </row>
    <row r="5883" spans="5:7" x14ac:dyDescent="0.3">
      <c r="E5883" s="1"/>
      <c r="G5883" s="1"/>
    </row>
    <row r="5884" spans="5:7" x14ac:dyDescent="0.3">
      <c r="E5884" s="1"/>
      <c r="G5884" s="1"/>
    </row>
    <row r="5885" spans="5:7" x14ac:dyDescent="0.3">
      <c r="E5885" s="1"/>
      <c r="G5885" s="1"/>
    </row>
    <row r="5886" spans="5:7" x14ac:dyDescent="0.3">
      <c r="E5886" s="1"/>
      <c r="G5886" s="1"/>
    </row>
    <row r="5887" spans="5:7" x14ac:dyDescent="0.3">
      <c r="E5887" s="1"/>
      <c r="G5887" s="1"/>
    </row>
    <row r="5888" spans="5:7" x14ac:dyDescent="0.3">
      <c r="E5888" s="1"/>
      <c r="G5888" s="1"/>
    </row>
    <row r="5889" spans="5:7" x14ac:dyDescent="0.3">
      <c r="E5889" s="1"/>
      <c r="G5889" s="1"/>
    </row>
    <row r="5890" spans="5:7" x14ac:dyDescent="0.3">
      <c r="E5890" s="1"/>
      <c r="G5890" s="1"/>
    </row>
    <row r="5891" spans="5:7" x14ac:dyDescent="0.3">
      <c r="E5891" s="1"/>
      <c r="G5891" s="1"/>
    </row>
    <row r="5892" spans="5:7" x14ac:dyDescent="0.3">
      <c r="E5892" s="1"/>
      <c r="G5892" s="1"/>
    </row>
    <row r="5893" spans="5:7" x14ac:dyDescent="0.3">
      <c r="E5893" s="1"/>
      <c r="G5893" s="1"/>
    </row>
    <row r="5894" spans="5:7" x14ac:dyDescent="0.3">
      <c r="E5894" s="1"/>
      <c r="G5894" s="1"/>
    </row>
    <row r="5895" spans="5:7" x14ac:dyDescent="0.3">
      <c r="E5895" s="1"/>
      <c r="G5895" s="1"/>
    </row>
    <row r="5896" spans="5:7" x14ac:dyDescent="0.3">
      <c r="E5896" s="1"/>
      <c r="G5896" s="1"/>
    </row>
    <row r="5897" spans="5:7" x14ac:dyDescent="0.3">
      <c r="E5897" s="1"/>
      <c r="G5897" s="1"/>
    </row>
    <row r="5898" spans="5:7" x14ac:dyDescent="0.3">
      <c r="E5898" s="1"/>
      <c r="G5898" s="1"/>
    </row>
    <row r="5899" spans="5:7" x14ac:dyDescent="0.3">
      <c r="E5899" s="1"/>
      <c r="G5899" s="1"/>
    </row>
    <row r="5900" spans="5:7" x14ac:dyDescent="0.3">
      <c r="E5900" s="1"/>
      <c r="G5900" s="1"/>
    </row>
    <row r="5901" spans="5:7" x14ac:dyDescent="0.3">
      <c r="E5901" s="1"/>
      <c r="G5901" s="1"/>
    </row>
    <row r="5902" spans="5:7" x14ac:dyDescent="0.3">
      <c r="E5902" s="1"/>
      <c r="G5902" s="1"/>
    </row>
    <row r="5903" spans="5:7" x14ac:dyDescent="0.3">
      <c r="E5903" s="1"/>
      <c r="G5903" s="1"/>
    </row>
    <row r="5904" spans="5:7" x14ac:dyDescent="0.3">
      <c r="E5904" s="1"/>
      <c r="G5904" s="1"/>
    </row>
    <row r="5905" spans="5:7" x14ac:dyDescent="0.3">
      <c r="E5905" s="1"/>
      <c r="G5905" s="1"/>
    </row>
    <row r="5906" spans="5:7" x14ac:dyDescent="0.3">
      <c r="E5906" s="1"/>
      <c r="G5906" s="1"/>
    </row>
    <row r="5907" spans="5:7" x14ac:dyDescent="0.3">
      <c r="E5907" s="1"/>
      <c r="G5907" s="1"/>
    </row>
    <row r="5908" spans="5:7" x14ac:dyDescent="0.3">
      <c r="E5908" s="1"/>
      <c r="G5908" s="1"/>
    </row>
    <row r="5909" spans="5:7" x14ac:dyDescent="0.3">
      <c r="E5909" s="1"/>
      <c r="G5909" s="1"/>
    </row>
    <row r="5910" spans="5:7" x14ac:dyDescent="0.3">
      <c r="E5910" s="1"/>
      <c r="G5910" s="1"/>
    </row>
    <row r="5911" spans="5:7" x14ac:dyDescent="0.3">
      <c r="E5911" s="1"/>
      <c r="G5911" s="1"/>
    </row>
    <row r="5912" spans="5:7" x14ac:dyDescent="0.3">
      <c r="E5912" s="1"/>
      <c r="G5912" s="1"/>
    </row>
    <row r="5913" spans="5:7" x14ac:dyDescent="0.3">
      <c r="E5913" s="1"/>
      <c r="G5913" s="1"/>
    </row>
    <row r="5914" spans="5:7" x14ac:dyDescent="0.3">
      <c r="E5914" s="1"/>
      <c r="G5914" s="1"/>
    </row>
    <row r="5915" spans="5:7" x14ac:dyDescent="0.3">
      <c r="E5915" s="1"/>
      <c r="G5915" s="1"/>
    </row>
    <row r="5916" spans="5:7" x14ac:dyDescent="0.3">
      <c r="E5916" s="1"/>
      <c r="G5916" s="1"/>
    </row>
    <row r="5917" spans="5:7" x14ac:dyDescent="0.3">
      <c r="E5917" s="1"/>
      <c r="G5917" s="1"/>
    </row>
    <row r="5918" spans="5:7" x14ac:dyDescent="0.3">
      <c r="E5918" s="1"/>
      <c r="G5918" s="1"/>
    </row>
    <row r="5919" spans="5:7" x14ac:dyDescent="0.3">
      <c r="E5919" s="1"/>
      <c r="G5919" s="1"/>
    </row>
    <row r="5920" spans="5:7" x14ac:dyDescent="0.3">
      <c r="E5920" s="1"/>
      <c r="G5920" s="1"/>
    </row>
    <row r="5921" spans="5:7" x14ac:dyDescent="0.3">
      <c r="E5921" s="1"/>
      <c r="G5921" s="1"/>
    </row>
    <row r="5922" spans="5:7" x14ac:dyDescent="0.3">
      <c r="E5922" s="1"/>
      <c r="G5922" s="1"/>
    </row>
    <row r="5923" spans="5:7" x14ac:dyDescent="0.3">
      <c r="E5923" s="1"/>
      <c r="G5923" s="1"/>
    </row>
    <row r="5924" spans="5:7" x14ac:dyDescent="0.3">
      <c r="E5924" s="1"/>
      <c r="G5924" s="1"/>
    </row>
    <row r="5925" spans="5:7" x14ac:dyDescent="0.3">
      <c r="E5925" s="1"/>
      <c r="G5925" s="1"/>
    </row>
    <row r="5926" spans="5:7" x14ac:dyDescent="0.3">
      <c r="E5926" s="1"/>
      <c r="G5926" s="1"/>
    </row>
    <row r="5927" spans="5:7" x14ac:dyDescent="0.3">
      <c r="E5927" s="1"/>
      <c r="G5927" s="1"/>
    </row>
    <row r="5928" spans="5:7" x14ac:dyDescent="0.3">
      <c r="E5928" s="1"/>
      <c r="G5928" s="1"/>
    </row>
    <row r="5929" spans="5:7" x14ac:dyDescent="0.3">
      <c r="E5929" s="1"/>
      <c r="G5929" s="1"/>
    </row>
    <row r="5930" spans="5:7" x14ac:dyDescent="0.3">
      <c r="E5930" s="1"/>
      <c r="G5930" s="1"/>
    </row>
    <row r="5931" spans="5:7" x14ac:dyDescent="0.3">
      <c r="E5931" s="1"/>
      <c r="G5931" s="1"/>
    </row>
    <row r="5932" spans="5:7" x14ac:dyDescent="0.3">
      <c r="E5932" s="1"/>
      <c r="G5932" s="1"/>
    </row>
    <row r="5933" spans="5:7" x14ac:dyDescent="0.3">
      <c r="E5933" s="1"/>
      <c r="G5933" s="1"/>
    </row>
    <row r="5934" spans="5:7" x14ac:dyDescent="0.3">
      <c r="E5934" s="1"/>
      <c r="G5934" s="1"/>
    </row>
    <row r="5935" spans="5:7" x14ac:dyDescent="0.3">
      <c r="E5935" s="1"/>
      <c r="G5935" s="1"/>
    </row>
    <row r="5936" spans="5:7" x14ac:dyDescent="0.3">
      <c r="E5936" s="1"/>
      <c r="G5936" s="1"/>
    </row>
    <row r="5937" spans="5:7" x14ac:dyDescent="0.3">
      <c r="E5937" s="1"/>
      <c r="G5937" s="1"/>
    </row>
    <row r="5938" spans="5:7" x14ac:dyDescent="0.3">
      <c r="E5938" s="1"/>
      <c r="G5938" s="1"/>
    </row>
    <row r="5939" spans="5:7" x14ac:dyDescent="0.3">
      <c r="E5939" s="1"/>
      <c r="G5939" s="1"/>
    </row>
    <row r="5940" spans="5:7" x14ac:dyDescent="0.3">
      <c r="E5940" s="1"/>
      <c r="G5940" s="1"/>
    </row>
    <row r="5941" spans="5:7" x14ac:dyDescent="0.3">
      <c r="E5941" s="1"/>
      <c r="G5941" s="1"/>
    </row>
    <row r="5942" spans="5:7" x14ac:dyDescent="0.3">
      <c r="E5942" s="1"/>
      <c r="G5942" s="1"/>
    </row>
    <row r="5943" spans="5:7" x14ac:dyDescent="0.3">
      <c r="E5943" s="1"/>
      <c r="G5943" s="1"/>
    </row>
    <row r="5944" spans="5:7" x14ac:dyDescent="0.3">
      <c r="E5944" s="1"/>
      <c r="G5944" s="1"/>
    </row>
    <row r="5945" spans="5:7" x14ac:dyDescent="0.3">
      <c r="E5945" s="1"/>
      <c r="G5945" s="1"/>
    </row>
    <row r="5946" spans="5:7" x14ac:dyDescent="0.3">
      <c r="E5946" s="1"/>
      <c r="G5946" s="1"/>
    </row>
    <row r="5947" spans="5:7" x14ac:dyDescent="0.3">
      <c r="E5947" s="1"/>
      <c r="G5947" s="1"/>
    </row>
    <row r="5948" spans="5:7" x14ac:dyDescent="0.3">
      <c r="E5948" s="1"/>
      <c r="G5948" s="1"/>
    </row>
    <row r="5949" spans="5:7" x14ac:dyDescent="0.3">
      <c r="E5949" s="1"/>
      <c r="G5949" s="1"/>
    </row>
    <row r="5950" spans="5:7" x14ac:dyDescent="0.3">
      <c r="E5950" s="1"/>
      <c r="G5950" s="1"/>
    </row>
    <row r="5951" spans="5:7" x14ac:dyDescent="0.3">
      <c r="E5951" s="1"/>
      <c r="G5951" s="1"/>
    </row>
    <row r="5952" spans="5:7" x14ac:dyDescent="0.3">
      <c r="E5952" s="1"/>
      <c r="G5952" s="1"/>
    </row>
    <row r="5953" spans="5:7" x14ac:dyDescent="0.3">
      <c r="E5953" s="1"/>
      <c r="G5953" s="1"/>
    </row>
    <row r="5954" spans="5:7" x14ac:dyDescent="0.3">
      <c r="E5954" s="1"/>
      <c r="G5954" s="1"/>
    </row>
    <row r="5955" spans="5:7" x14ac:dyDescent="0.3">
      <c r="E5955" s="1"/>
      <c r="G5955" s="1"/>
    </row>
    <row r="5956" spans="5:7" x14ac:dyDescent="0.3">
      <c r="E5956" s="1"/>
      <c r="G5956" s="1"/>
    </row>
    <row r="5957" spans="5:7" x14ac:dyDescent="0.3">
      <c r="E5957" s="1"/>
      <c r="G5957" s="1"/>
    </row>
    <row r="5958" spans="5:7" x14ac:dyDescent="0.3">
      <c r="E5958" s="1"/>
      <c r="G5958" s="1"/>
    </row>
    <row r="5959" spans="5:7" x14ac:dyDescent="0.3">
      <c r="E5959" s="1"/>
      <c r="G5959" s="1"/>
    </row>
    <row r="5960" spans="5:7" x14ac:dyDescent="0.3">
      <c r="E5960" s="1"/>
      <c r="G5960" s="1"/>
    </row>
    <row r="5961" spans="5:7" x14ac:dyDescent="0.3">
      <c r="E5961" s="1"/>
      <c r="G5961" s="1"/>
    </row>
    <row r="5962" spans="5:7" x14ac:dyDescent="0.3">
      <c r="E5962" s="1"/>
      <c r="G5962" s="1"/>
    </row>
    <row r="5963" spans="5:7" x14ac:dyDescent="0.3">
      <c r="E5963" s="1"/>
      <c r="G5963" s="1"/>
    </row>
    <row r="5964" spans="5:7" x14ac:dyDescent="0.3">
      <c r="E5964" s="1"/>
      <c r="G5964" s="1"/>
    </row>
    <row r="5965" spans="5:7" x14ac:dyDescent="0.3">
      <c r="E5965" s="1"/>
      <c r="G5965" s="1"/>
    </row>
    <row r="5966" spans="5:7" x14ac:dyDescent="0.3">
      <c r="E5966" s="1"/>
      <c r="G5966" s="1"/>
    </row>
    <row r="5967" spans="5:7" x14ac:dyDescent="0.3">
      <c r="E5967" s="1"/>
      <c r="G5967" s="1"/>
    </row>
    <row r="5968" spans="5:7" x14ac:dyDescent="0.3">
      <c r="E5968" s="1"/>
      <c r="G5968" s="1"/>
    </row>
    <row r="5969" spans="5:7" x14ac:dyDescent="0.3">
      <c r="E5969" s="1"/>
      <c r="G5969" s="1"/>
    </row>
    <row r="5970" spans="5:7" x14ac:dyDescent="0.3">
      <c r="E5970" s="1"/>
      <c r="G5970" s="1"/>
    </row>
    <row r="5971" spans="5:7" x14ac:dyDescent="0.3">
      <c r="E5971" s="1"/>
      <c r="G5971" s="1"/>
    </row>
    <row r="5972" spans="5:7" x14ac:dyDescent="0.3">
      <c r="E5972" s="1"/>
      <c r="G5972" s="1"/>
    </row>
    <row r="5973" spans="5:7" x14ac:dyDescent="0.3">
      <c r="E5973" s="1"/>
      <c r="G5973" s="1"/>
    </row>
    <row r="5974" spans="5:7" x14ac:dyDescent="0.3">
      <c r="E5974" s="1"/>
      <c r="G5974" s="1"/>
    </row>
    <row r="5975" spans="5:7" x14ac:dyDescent="0.3">
      <c r="E5975" s="1"/>
      <c r="G5975" s="1"/>
    </row>
    <row r="5976" spans="5:7" x14ac:dyDescent="0.3">
      <c r="E5976" s="1"/>
      <c r="G5976" s="1"/>
    </row>
    <row r="5977" spans="5:7" x14ac:dyDescent="0.3">
      <c r="E5977" s="1"/>
      <c r="G5977" s="1"/>
    </row>
    <row r="5978" spans="5:7" x14ac:dyDescent="0.3">
      <c r="E5978" s="1"/>
      <c r="G5978" s="1"/>
    </row>
    <row r="5979" spans="5:7" x14ac:dyDescent="0.3">
      <c r="E5979" s="1"/>
      <c r="G5979" s="1"/>
    </row>
    <row r="5980" spans="5:7" x14ac:dyDescent="0.3">
      <c r="E5980" s="1"/>
      <c r="G5980" s="1"/>
    </row>
    <row r="5981" spans="5:7" x14ac:dyDescent="0.3">
      <c r="E5981" s="1"/>
      <c r="G5981" s="1"/>
    </row>
    <row r="5982" spans="5:7" x14ac:dyDescent="0.3">
      <c r="E5982" s="1"/>
      <c r="G5982" s="1"/>
    </row>
    <row r="5983" spans="5:7" x14ac:dyDescent="0.3">
      <c r="E5983" s="1"/>
      <c r="G5983" s="1"/>
    </row>
    <row r="5984" spans="5:7" x14ac:dyDescent="0.3">
      <c r="E5984" s="1"/>
      <c r="G5984" s="1"/>
    </row>
    <row r="5985" spans="5:7" x14ac:dyDescent="0.3">
      <c r="E5985" s="1"/>
      <c r="G5985" s="1"/>
    </row>
    <row r="5986" spans="5:7" x14ac:dyDescent="0.3">
      <c r="E5986" s="1"/>
      <c r="G5986" s="1"/>
    </row>
    <row r="5987" spans="5:7" x14ac:dyDescent="0.3">
      <c r="E5987" s="1"/>
      <c r="G5987" s="1"/>
    </row>
    <row r="5988" spans="5:7" x14ac:dyDescent="0.3">
      <c r="E5988" s="1"/>
      <c r="G5988" s="1"/>
    </row>
    <row r="5989" spans="5:7" x14ac:dyDescent="0.3">
      <c r="E5989" s="1"/>
      <c r="G5989" s="1"/>
    </row>
    <row r="5990" spans="5:7" x14ac:dyDescent="0.3">
      <c r="E5990" s="1"/>
      <c r="G5990" s="1"/>
    </row>
    <row r="5991" spans="5:7" x14ac:dyDescent="0.3">
      <c r="E5991" s="1"/>
      <c r="G5991" s="1"/>
    </row>
    <row r="5992" spans="5:7" x14ac:dyDescent="0.3">
      <c r="E5992" s="1"/>
      <c r="G5992" s="1"/>
    </row>
    <row r="5993" spans="5:7" x14ac:dyDescent="0.3">
      <c r="E5993" s="1"/>
      <c r="G5993" s="1"/>
    </row>
    <row r="5994" spans="5:7" x14ac:dyDescent="0.3">
      <c r="E5994" s="1"/>
      <c r="G5994" s="1"/>
    </row>
    <row r="5995" spans="5:7" x14ac:dyDescent="0.3">
      <c r="E5995" s="1"/>
      <c r="G5995" s="1"/>
    </row>
    <row r="5996" spans="5:7" x14ac:dyDescent="0.3">
      <c r="E5996" s="1"/>
      <c r="G5996" s="1"/>
    </row>
    <row r="5997" spans="5:7" x14ac:dyDescent="0.3">
      <c r="E5997" s="1"/>
      <c r="G5997" s="1"/>
    </row>
    <row r="5998" spans="5:7" x14ac:dyDescent="0.3">
      <c r="E5998" s="1"/>
      <c r="G5998" s="1"/>
    </row>
    <row r="5999" spans="5:7" x14ac:dyDescent="0.3">
      <c r="E5999" s="1"/>
      <c r="G5999" s="1"/>
    </row>
    <row r="6000" spans="5:7" x14ac:dyDescent="0.3">
      <c r="E6000" s="1"/>
      <c r="G6000" s="1"/>
    </row>
    <row r="6001" spans="5:7" x14ac:dyDescent="0.3">
      <c r="E6001" s="1"/>
      <c r="G6001" s="1"/>
    </row>
    <row r="6002" spans="5:7" x14ac:dyDescent="0.3">
      <c r="E6002" s="1"/>
      <c r="G6002" s="1"/>
    </row>
    <row r="6003" spans="5:7" x14ac:dyDescent="0.3">
      <c r="E6003" s="1"/>
      <c r="G6003" s="1"/>
    </row>
    <row r="6004" spans="5:7" x14ac:dyDescent="0.3">
      <c r="E6004" s="1"/>
      <c r="G6004" s="1"/>
    </row>
    <row r="6005" spans="5:7" x14ac:dyDescent="0.3">
      <c r="E6005" s="1"/>
      <c r="G6005" s="1"/>
    </row>
    <row r="6006" spans="5:7" x14ac:dyDescent="0.3">
      <c r="E6006" s="1"/>
      <c r="G6006" s="1"/>
    </row>
    <row r="6007" spans="5:7" x14ac:dyDescent="0.3">
      <c r="E6007" s="1"/>
      <c r="G6007" s="1"/>
    </row>
    <row r="6008" spans="5:7" x14ac:dyDescent="0.3">
      <c r="E6008" s="1"/>
      <c r="G6008" s="1"/>
    </row>
    <row r="6009" spans="5:7" x14ac:dyDescent="0.3">
      <c r="E6009" s="1"/>
      <c r="G6009" s="1"/>
    </row>
    <row r="6010" spans="5:7" x14ac:dyDescent="0.3">
      <c r="E6010" s="1"/>
      <c r="G6010" s="1"/>
    </row>
    <row r="6011" spans="5:7" x14ac:dyDescent="0.3">
      <c r="E6011" s="1"/>
      <c r="G6011" s="1"/>
    </row>
    <row r="6012" spans="5:7" x14ac:dyDescent="0.3">
      <c r="E6012" s="1"/>
      <c r="G6012" s="1"/>
    </row>
    <row r="6013" spans="5:7" x14ac:dyDescent="0.3">
      <c r="E6013" s="1"/>
      <c r="G6013" s="1"/>
    </row>
    <row r="6014" spans="5:7" x14ac:dyDescent="0.3">
      <c r="E6014" s="1"/>
      <c r="G6014" s="1"/>
    </row>
    <row r="6015" spans="5:7" x14ac:dyDescent="0.3">
      <c r="E6015" s="1"/>
      <c r="G6015" s="1"/>
    </row>
    <row r="6016" spans="5:7" x14ac:dyDescent="0.3">
      <c r="E6016" s="1"/>
      <c r="G6016" s="1"/>
    </row>
    <row r="6017" spans="5:7" x14ac:dyDescent="0.3">
      <c r="E6017" s="1"/>
      <c r="G6017" s="1"/>
    </row>
    <row r="6018" spans="5:7" x14ac:dyDescent="0.3">
      <c r="E6018" s="1"/>
      <c r="G6018" s="1"/>
    </row>
    <row r="6019" spans="5:7" x14ac:dyDescent="0.3">
      <c r="E6019" s="1"/>
      <c r="G6019" s="1"/>
    </row>
    <row r="6020" spans="5:7" x14ac:dyDescent="0.3">
      <c r="E6020" s="1"/>
      <c r="G6020" s="1"/>
    </row>
    <row r="6021" spans="5:7" x14ac:dyDescent="0.3">
      <c r="E6021" s="1"/>
      <c r="G6021" s="1"/>
    </row>
    <row r="6022" spans="5:7" x14ac:dyDescent="0.3">
      <c r="E6022" s="1"/>
      <c r="G6022" s="1"/>
    </row>
    <row r="6023" spans="5:7" x14ac:dyDescent="0.3">
      <c r="E6023" s="1"/>
      <c r="G6023" s="1"/>
    </row>
    <row r="6024" spans="5:7" x14ac:dyDescent="0.3">
      <c r="E6024" s="1"/>
      <c r="G6024" s="1"/>
    </row>
    <row r="6025" spans="5:7" x14ac:dyDescent="0.3">
      <c r="E6025" s="1"/>
      <c r="G6025" s="1"/>
    </row>
    <row r="6026" spans="5:7" x14ac:dyDescent="0.3">
      <c r="E6026" s="1"/>
      <c r="G6026" s="1"/>
    </row>
    <row r="6027" spans="5:7" x14ac:dyDescent="0.3">
      <c r="E6027" s="1"/>
      <c r="G6027" s="1"/>
    </row>
    <row r="6028" spans="5:7" x14ac:dyDescent="0.3">
      <c r="E6028" s="1"/>
      <c r="G6028" s="1"/>
    </row>
    <row r="6029" spans="5:7" x14ac:dyDescent="0.3">
      <c r="E6029" s="1"/>
      <c r="G6029" s="1"/>
    </row>
    <row r="6030" spans="5:7" x14ac:dyDescent="0.3">
      <c r="E6030" s="1"/>
      <c r="G6030" s="1"/>
    </row>
    <row r="6031" spans="5:7" x14ac:dyDescent="0.3">
      <c r="E6031" s="1"/>
      <c r="G6031" s="1"/>
    </row>
    <row r="6032" spans="5:7" x14ac:dyDescent="0.3">
      <c r="E6032" s="1"/>
      <c r="G6032" s="1"/>
    </row>
    <row r="6033" spans="5:7" x14ac:dyDescent="0.3">
      <c r="E6033" s="1"/>
      <c r="G6033" s="1"/>
    </row>
    <row r="6034" spans="5:7" x14ac:dyDescent="0.3">
      <c r="E6034" s="1"/>
      <c r="G6034" s="1"/>
    </row>
    <row r="6035" spans="5:7" x14ac:dyDescent="0.3">
      <c r="E6035" s="1"/>
      <c r="G6035" s="1"/>
    </row>
    <row r="6036" spans="5:7" x14ac:dyDescent="0.3">
      <c r="E6036" s="1"/>
      <c r="G6036" s="1"/>
    </row>
    <row r="6037" spans="5:7" x14ac:dyDescent="0.3">
      <c r="E6037" s="1"/>
      <c r="G6037" s="1"/>
    </row>
    <row r="6038" spans="5:7" x14ac:dyDescent="0.3">
      <c r="E6038" s="1"/>
      <c r="G6038" s="1"/>
    </row>
    <row r="6039" spans="5:7" x14ac:dyDescent="0.3">
      <c r="E6039" s="1"/>
      <c r="G6039" s="1"/>
    </row>
    <row r="6040" spans="5:7" x14ac:dyDescent="0.3">
      <c r="E6040" s="1"/>
      <c r="G6040" s="1"/>
    </row>
    <row r="6041" spans="5:7" x14ac:dyDescent="0.3">
      <c r="E6041" s="1"/>
      <c r="G6041" s="1"/>
    </row>
    <row r="6042" spans="5:7" x14ac:dyDescent="0.3">
      <c r="E6042" s="1"/>
      <c r="G6042" s="1"/>
    </row>
    <row r="6043" spans="5:7" x14ac:dyDescent="0.3">
      <c r="E6043" s="1"/>
      <c r="G6043" s="1"/>
    </row>
    <row r="6044" spans="5:7" x14ac:dyDescent="0.3">
      <c r="E6044" s="1"/>
      <c r="G6044" s="1"/>
    </row>
    <row r="6045" spans="5:7" x14ac:dyDescent="0.3">
      <c r="E6045" s="1"/>
      <c r="G6045" s="1"/>
    </row>
    <row r="6046" spans="5:7" x14ac:dyDescent="0.3">
      <c r="E6046" s="1"/>
      <c r="G6046" s="1"/>
    </row>
    <row r="6047" spans="5:7" x14ac:dyDescent="0.3">
      <c r="E6047" s="1"/>
      <c r="G6047" s="1"/>
    </row>
    <row r="6048" spans="5:7" x14ac:dyDescent="0.3">
      <c r="E6048" s="1"/>
      <c r="G6048" s="1"/>
    </row>
    <row r="6049" spans="5:7" x14ac:dyDescent="0.3">
      <c r="E6049" s="1"/>
      <c r="G6049" s="1"/>
    </row>
    <row r="6050" spans="5:7" x14ac:dyDescent="0.3">
      <c r="E6050" s="1"/>
      <c r="G6050" s="1"/>
    </row>
    <row r="6051" spans="5:7" x14ac:dyDescent="0.3">
      <c r="E6051" s="1"/>
      <c r="G6051" s="1"/>
    </row>
    <row r="6052" spans="5:7" x14ac:dyDescent="0.3">
      <c r="E6052" s="1"/>
      <c r="G6052" s="1"/>
    </row>
    <row r="6053" spans="5:7" x14ac:dyDescent="0.3">
      <c r="E6053" s="1"/>
      <c r="G6053" s="1"/>
    </row>
    <row r="6054" spans="5:7" x14ac:dyDescent="0.3">
      <c r="E6054" s="1"/>
      <c r="G6054" s="1"/>
    </row>
    <row r="6055" spans="5:7" x14ac:dyDescent="0.3">
      <c r="E6055" s="1"/>
      <c r="G6055" s="1"/>
    </row>
    <row r="6056" spans="5:7" x14ac:dyDescent="0.3">
      <c r="E6056" s="1"/>
      <c r="G6056" s="1"/>
    </row>
    <row r="6057" spans="5:7" x14ac:dyDescent="0.3">
      <c r="E6057" s="1"/>
      <c r="G6057" s="1"/>
    </row>
    <row r="6058" spans="5:7" x14ac:dyDescent="0.3">
      <c r="E6058" s="1"/>
      <c r="G6058" s="1"/>
    </row>
    <row r="6059" spans="5:7" x14ac:dyDescent="0.3">
      <c r="E6059" s="1"/>
      <c r="G6059" s="1"/>
    </row>
    <row r="6060" spans="5:7" x14ac:dyDescent="0.3">
      <c r="E6060" s="1"/>
      <c r="G6060" s="1"/>
    </row>
    <row r="6061" spans="5:7" x14ac:dyDescent="0.3">
      <c r="E6061" s="1"/>
      <c r="G6061" s="1"/>
    </row>
    <row r="6062" spans="5:7" x14ac:dyDescent="0.3">
      <c r="E6062" s="1"/>
      <c r="G6062" s="1"/>
    </row>
    <row r="6063" spans="5:7" x14ac:dyDescent="0.3">
      <c r="E6063" s="1"/>
      <c r="G6063" s="1"/>
    </row>
    <row r="6064" spans="5:7" x14ac:dyDescent="0.3">
      <c r="E6064" s="1"/>
      <c r="G6064" s="1"/>
    </row>
    <row r="6065" spans="5:7" x14ac:dyDescent="0.3">
      <c r="E6065" s="1"/>
      <c r="G6065" s="1"/>
    </row>
    <row r="6066" spans="5:7" x14ac:dyDescent="0.3">
      <c r="E6066" s="1"/>
      <c r="G6066" s="1"/>
    </row>
    <row r="6067" spans="5:7" x14ac:dyDescent="0.3">
      <c r="E6067" s="1"/>
      <c r="G6067" s="1"/>
    </row>
    <row r="6068" spans="5:7" x14ac:dyDescent="0.3">
      <c r="E6068" s="1"/>
      <c r="G6068" s="1"/>
    </row>
    <row r="6069" spans="5:7" x14ac:dyDescent="0.3">
      <c r="E6069" s="1"/>
      <c r="G6069" s="1"/>
    </row>
    <row r="6070" spans="5:7" x14ac:dyDescent="0.3">
      <c r="E6070" s="1"/>
      <c r="G6070" s="1"/>
    </row>
    <row r="6071" spans="5:7" x14ac:dyDescent="0.3">
      <c r="E6071" s="1"/>
      <c r="G6071" s="1"/>
    </row>
    <row r="6072" spans="5:7" x14ac:dyDescent="0.3">
      <c r="E6072" s="1"/>
      <c r="G6072" s="1"/>
    </row>
    <row r="6073" spans="5:7" x14ac:dyDescent="0.3">
      <c r="E6073" s="1"/>
      <c r="G6073" s="1"/>
    </row>
    <row r="6074" spans="5:7" x14ac:dyDescent="0.3">
      <c r="E6074" s="1"/>
      <c r="G6074" s="1"/>
    </row>
    <row r="6075" spans="5:7" x14ac:dyDescent="0.3">
      <c r="E6075" s="1"/>
      <c r="G6075" s="1"/>
    </row>
    <row r="6076" spans="5:7" x14ac:dyDescent="0.3">
      <c r="E6076" s="1"/>
      <c r="G6076" s="1"/>
    </row>
    <row r="6077" spans="5:7" x14ac:dyDescent="0.3">
      <c r="E6077" s="1"/>
      <c r="G6077" s="1"/>
    </row>
    <row r="6078" spans="5:7" x14ac:dyDescent="0.3">
      <c r="E6078" s="1"/>
      <c r="G6078" s="1"/>
    </row>
    <row r="6079" spans="5:7" x14ac:dyDescent="0.3">
      <c r="E6079" s="1"/>
      <c r="G6079" s="1"/>
    </row>
    <row r="6080" spans="5:7" x14ac:dyDescent="0.3">
      <c r="E6080" s="1"/>
      <c r="G6080" s="1"/>
    </row>
    <row r="6081" spans="5:7" x14ac:dyDescent="0.3">
      <c r="E6081" s="1"/>
      <c r="G6081" s="1"/>
    </row>
    <row r="6082" spans="5:7" x14ac:dyDescent="0.3">
      <c r="E6082" s="1"/>
      <c r="G6082" s="1"/>
    </row>
    <row r="6083" spans="5:7" x14ac:dyDescent="0.3">
      <c r="E6083" s="1"/>
      <c r="G6083" s="1"/>
    </row>
    <row r="6084" spans="5:7" x14ac:dyDescent="0.3">
      <c r="E6084" s="1"/>
      <c r="G6084" s="1"/>
    </row>
    <row r="6085" spans="5:7" x14ac:dyDescent="0.3">
      <c r="E6085" s="1"/>
      <c r="G6085" s="1"/>
    </row>
    <row r="6086" spans="5:7" x14ac:dyDescent="0.3">
      <c r="E6086" s="1"/>
      <c r="G6086" s="1"/>
    </row>
    <row r="6087" spans="5:7" x14ac:dyDescent="0.3">
      <c r="E6087" s="1"/>
      <c r="G6087" s="1"/>
    </row>
    <row r="6088" spans="5:7" x14ac:dyDescent="0.3">
      <c r="E6088" s="1"/>
      <c r="G6088" s="1"/>
    </row>
    <row r="6089" spans="5:7" x14ac:dyDescent="0.3">
      <c r="E6089" s="1"/>
      <c r="G6089" s="1"/>
    </row>
    <row r="6090" spans="5:7" x14ac:dyDescent="0.3">
      <c r="E6090" s="1"/>
      <c r="G6090" s="1"/>
    </row>
    <row r="6091" spans="5:7" x14ac:dyDescent="0.3">
      <c r="E6091" s="1"/>
      <c r="G6091" s="1"/>
    </row>
    <row r="6092" spans="5:7" x14ac:dyDescent="0.3">
      <c r="E6092" s="1"/>
      <c r="G6092" s="1"/>
    </row>
    <row r="6093" spans="5:7" x14ac:dyDescent="0.3">
      <c r="E6093" s="1"/>
      <c r="G6093" s="1"/>
    </row>
    <row r="6094" spans="5:7" x14ac:dyDescent="0.3">
      <c r="E6094" s="1"/>
      <c r="G6094" s="1"/>
    </row>
    <row r="6095" spans="5:7" x14ac:dyDescent="0.3">
      <c r="E6095" s="1"/>
      <c r="G6095" s="1"/>
    </row>
    <row r="6096" spans="5:7" x14ac:dyDescent="0.3">
      <c r="E6096" s="1"/>
      <c r="G6096" s="1"/>
    </row>
    <row r="6097" spans="5:7" x14ac:dyDescent="0.3">
      <c r="E6097" s="1"/>
      <c r="G6097" s="1"/>
    </row>
    <row r="6098" spans="5:7" x14ac:dyDescent="0.3">
      <c r="E6098" s="1"/>
      <c r="G6098" s="1"/>
    </row>
    <row r="6099" spans="5:7" x14ac:dyDescent="0.3">
      <c r="E6099" s="1"/>
      <c r="G6099" s="1"/>
    </row>
    <row r="6100" spans="5:7" x14ac:dyDescent="0.3">
      <c r="E6100" s="1"/>
      <c r="G6100" s="1"/>
    </row>
    <row r="6101" spans="5:7" x14ac:dyDescent="0.3">
      <c r="E6101" s="1"/>
      <c r="G6101" s="1"/>
    </row>
    <row r="6102" spans="5:7" x14ac:dyDescent="0.3">
      <c r="E6102" s="1"/>
      <c r="G6102" s="1"/>
    </row>
    <row r="6103" spans="5:7" x14ac:dyDescent="0.3">
      <c r="E6103" s="1"/>
      <c r="G6103" s="1"/>
    </row>
    <row r="6104" spans="5:7" x14ac:dyDescent="0.3">
      <c r="E6104" s="1"/>
      <c r="G6104" s="1"/>
    </row>
    <row r="6105" spans="5:7" x14ac:dyDescent="0.3">
      <c r="E6105" s="1"/>
      <c r="G6105" s="1"/>
    </row>
    <row r="6106" spans="5:7" x14ac:dyDescent="0.3">
      <c r="E6106" s="1"/>
      <c r="G6106" s="1"/>
    </row>
    <row r="6107" spans="5:7" x14ac:dyDescent="0.3">
      <c r="E6107" s="1"/>
      <c r="G6107" s="1"/>
    </row>
    <row r="6108" spans="5:7" x14ac:dyDescent="0.3">
      <c r="E6108" s="1"/>
      <c r="G6108" s="1"/>
    </row>
    <row r="6109" spans="5:7" x14ac:dyDescent="0.3">
      <c r="E6109" s="1"/>
      <c r="G6109" s="1"/>
    </row>
    <row r="6110" spans="5:7" x14ac:dyDescent="0.3">
      <c r="E6110" s="1"/>
      <c r="G6110" s="1"/>
    </row>
    <row r="6111" spans="5:7" x14ac:dyDescent="0.3">
      <c r="E6111" s="1"/>
      <c r="G6111" s="1"/>
    </row>
    <row r="6112" spans="5:7" x14ac:dyDescent="0.3">
      <c r="E6112" s="1"/>
      <c r="G6112" s="1"/>
    </row>
    <row r="6113" spans="5:7" x14ac:dyDescent="0.3">
      <c r="E6113" s="1"/>
      <c r="G6113" s="1"/>
    </row>
    <row r="6114" spans="5:7" x14ac:dyDescent="0.3">
      <c r="E6114" s="1"/>
      <c r="G6114" s="1"/>
    </row>
    <row r="6115" spans="5:7" x14ac:dyDescent="0.3">
      <c r="E6115" s="1"/>
      <c r="G6115" s="1"/>
    </row>
    <row r="6116" spans="5:7" x14ac:dyDescent="0.3">
      <c r="E6116" s="1"/>
      <c r="G6116" s="1"/>
    </row>
    <row r="6117" spans="5:7" x14ac:dyDescent="0.3">
      <c r="E6117" s="1"/>
      <c r="G6117" s="1"/>
    </row>
    <row r="6118" spans="5:7" x14ac:dyDescent="0.3">
      <c r="E6118" s="1"/>
      <c r="G6118" s="1"/>
    </row>
    <row r="6119" spans="5:7" x14ac:dyDescent="0.3">
      <c r="E6119" s="1"/>
      <c r="G6119" s="1"/>
    </row>
    <row r="6120" spans="5:7" x14ac:dyDescent="0.3">
      <c r="E6120" s="1"/>
      <c r="G6120" s="1"/>
    </row>
    <row r="6121" spans="5:7" x14ac:dyDescent="0.3">
      <c r="E6121" s="1"/>
      <c r="G6121" s="1"/>
    </row>
    <row r="6122" spans="5:7" x14ac:dyDescent="0.3">
      <c r="E6122" s="1"/>
      <c r="G6122" s="1"/>
    </row>
    <row r="6123" spans="5:7" x14ac:dyDescent="0.3">
      <c r="E6123" s="1"/>
      <c r="G6123" s="1"/>
    </row>
    <row r="6124" spans="5:7" x14ac:dyDescent="0.3">
      <c r="E6124" s="1"/>
      <c r="G6124" s="1"/>
    </row>
    <row r="6125" spans="5:7" x14ac:dyDescent="0.3">
      <c r="E6125" s="1"/>
      <c r="G6125" s="1"/>
    </row>
    <row r="6126" spans="5:7" x14ac:dyDescent="0.3">
      <c r="E6126" s="1"/>
      <c r="G6126" s="1"/>
    </row>
    <row r="6127" spans="5:7" x14ac:dyDescent="0.3">
      <c r="E6127" s="1"/>
      <c r="G6127" s="1"/>
    </row>
    <row r="6128" spans="5:7" x14ac:dyDescent="0.3">
      <c r="E6128" s="1"/>
      <c r="G6128" s="1"/>
    </row>
    <row r="6129" spans="5:7" x14ac:dyDescent="0.3">
      <c r="E6129" s="1"/>
      <c r="G6129" s="1"/>
    </row>
    <row r="6130" spans="5:7" x14ac:dyDescent="0.3">
      <c r="E6130" s="1"/>
      <c r="G6130" s="1"/>
    </row>
    <row r="6131" spans="5:7" x14ac:dyDescent="0.3">
      <c r="E6131" s="1"/>
      <c r="G6131" s="1"/>
    </row>
    <row r="6132" spans="5:7" x14ac:dyDescent="0.3">
      <c r="E6132" s="1"/>
      <c r="G6132" s="1"/>
    </row>
    <row r="6133" spans="5:7" x14ac:dyDescent="0.3">
      <c r="E6133" s="1"/>
      <c r="G6133" s="1"/>
    </row>
    <row r="6134" spans="5:7" x14ac:dyDescent="0.3">
      <c r="E6134" s="1"/>
      <c r="G6134" s="1"/>
    </row>
    <row r="6135" spans="5:7" x14ac:dyDescent="0.3">
      <c r="E6135" s="1"/>
      <c r="G6135" s="1"/>
    </row>
    <row r="6136" spans="5:7" x14ac:dyDescent="0.3">
      <c r="E6136" s="1"/>
      <c r="G6136" s="1"/>
    </row>
    <row r="6137" spans="5:7" x14ac:dyDescent="0.3">
      <c r="E6137" s="1"/>
      <c r="G6137" s="1"/>
    </row>
    <row r="6138" spans="5:7" x14ac:dyDescent="0.3">
      <c r="E6138" s="1"/>
      <c r="G6138" s="1"/>
    </row>
    <row r="6139" spans="5:7" x14ac:dyDescent="0.3">
      <c r="E6139" s="1"/>
      <c r="G6139" s="1"/>
    </row>
    <row r="6140" spans="5:7" x14ac:dyDescent="0.3">
      <c r="E6140" s="1"/>
      <c r="G6140" s="1"/>
    </row>
    <row r="6141" spans="5:7" x14ac:dyDescent="0.3">
      <c r="E6141" s="1"/>
      <c r="G6141" s="1"/>
    </row>
    <row r="6142" spans="5:7" x14ac:dyDescent="0.3">
      <c r="E6142" s="1"/>
      <c r="G6142" s="1"/>
    </row>
    <row r="6143" spans="5:7" x14ac:dyDescent="0.3">
      <c r="E6143" s="1"/>
      <c r="G6143" s="1"/>
    </row>
    <row r="6144" spans="5:7" x14ac:dyDescent="0.3">
      <c r="E6144" s="1"/>
      <c r="G6144" s="1"/>
    </row>
    <row r="6145" spans="5:7" x14ac:dyDescent="0.3">
      <c r="E6145" s="1"/>
      <c r="G6145" s="1"/>
    </row>
    <row r="6146" spans="5:7" x14ac:dyDescent="0.3">
      <c r="E6146" s="1"/>
      <c r="G6146" s="1"/>
    </row>
    <row r="6147" spans="5:7" x14ac:dyDescent="0.3">
      <c r="E6147" s="1"/>
      <c r="G6147" s="1"/>
    </row>
    <row r="6148" spans="5:7" x14ac:dyDescent="0.3">
      <c r="E6148" s="1"/>
      <c r="G6148" s="1"/>
    </row>
    <row r="6149" spans="5:7" x14ac:dyDescent="0.3">
      <c r="E6149" s="1"/>
      <c r="G6149" s="1"/>
    </row>
    <row r="6150" spans="5:7" x14ac:dyDescent="0.3">
      <c r="E6150" s="1"/>
      <c r="G6150" s="1"/>
    </row>
    <row r="6151" spans="5:7" x14ac:dyDescent="0.3">
      <c r="E6151" s="1"/>
      <c r="G6151" s="1"/>
    </row>
    <row r="6152" spans="5:7" x14ac:dyDescent="0.3">
      <c r="E6152" s="1"/>
      <c r="G6152" s="1"/>
    </row>
    <row r="6153" spans="5:7" x14ac:dyDescent="0.3">
      <c r="E6153" s="1"/>
      <c r="G6153" s="1"/>
    </row>
    <row r="6154" spans="5:7" x14ac:dyDescent="0.3">
      <c r="E6154" s="1"/>
      <c r="G6154" s="1"/>
    </row>
    <row r="6155" spans="5:7" x14ac:dyDescent="0.3">
      <c r="E6155" s="1"/>
      <c r="G6155" s="1"/>
    </row>
    <row r="6156" spans="5:7" x14ac:dyDescent="0.3">
      <c r="E6156" s="1"/>
      <c r="G6156" s="1"/>
    </row>
    <row r="6157" spans="5:7" x14ac:dyDescent="0.3">
      <c r="E6157" s="1"/>
      <c r="G6157" s="1"/>
    </row>
    <row r="6158" spans="5:7" x14ac:dyDescent="0.3">
      <c r="E6158" s="1"/>
      <c r="G6158" s="1"/>
    </row>
    <row r="6159" spans="5:7" x14ac:dyDescent="0.3">
      <c r="E6159" s="1"/>
      <c r="G6159" s="1"/>
    </row>
    <row r="6160" spans="5:7" x14ac:dyDescent="0.3">
      <c r="E6160" s="1"/>
      <c r="G6160" s="1"/>
    </row>
    <row r="6161" spans="5:7" x14ac:dyDescent="0.3">
      <c r="E6161" s="1"/>
      <c r="G6161" s="1"/>
    </row>
    <row r="6162" spans="5:7" x14ac:dyDescent="0.3">
      <c r="E6162" s="1"/>
      <c r="G6162" s="1"/>
    </row>
    <row r="6163" spans="5:7" x14ac:dyDescent="0.3">
      <c r="E6163" s="1"/>
      <c r="G6163" s="1"/>
    </row>
    <row r="6164" spans="5:7" x14ac:dyDescent="0.3">
      <c r="E6164" s="1"/>
      <c r="G6164" s="1"/>
    </row>
    <row r="6165" spans="5:7" x14ac:dyDescent="0.3">
      <c r="E6165" s="1"/>
      <c r="G6165" s="1"/>
    </row>
    <row r="6166" spans="5:7" x14ac:dyDescent="0.3">
      <c r="E6166" s="1"/>
      <c r="G6166" s="1"/>
    </row>
    <row r="6167" spans="5:7" x14ac:dyDescent="0.3">
      <c r="E6167" s="1"/>
      <c r="G6167" s="1"/>
    </row>
    <row r="6168" spans="5:7" x14ac:dyDescent="0.3">
      <c r="E6168" s="1"/>
      <c r="G6168" s="1"/>
    </row>
    <row r="6169" spans="5:7" x14ac:dyDescent="0.3">
      <c r="E6169" s="1"/>
      <c r="G6169" s="1"/>
    </row>
    <row r="6170" spans="5:7" x14ac:dyDescent="0.3">
      <c r="E6170" s="1"/>
      <c r="G6170" s="1"/>
    </row>
    <row r="6171" spans="5:7" x14ac:dyDescent="0.3">
      <c r="E6171" s="1"/>
      <c r="G6171" s="1"/>
    </row>
    <row r="6172" spans="5:7" x14ac:dyDescent="0.3">
      <c r="E6172" s="1"/>
      <c r="G6172" s="1"/>
    </row>
    <row r="6173" spans="5:7" x14ac:dyDescent="0.3">
      <c r="E6173" s="1"/>
      <c r="G6173" s="1"/>
    </row>
    <row r="6174" spans="5:7" x14ac:dyDescent="0.3">
      <c r="E6174" s="1"/>
      <c r="G6174" s="1"/>
    </row>
    <row r="6175" spans="5:7" x14ac:dyDescent="0.3">
      <c r="E6175" s="1"/>
      <c r="G6175" s="1"/>
    </row>
    <row r="6176" spans="5:7" x14ac:dyDescent="0.3">
      <c r="E6176" s="1"/>
      <c r="G6176" s="1"/>
    </row>
    <row r="6177" spans="5:7" x14ac:dyDescent="0.3">
      <c r="E6177" s="1"/>
      <c r="G6177" s="1"/>
    </row>
    <row r="6178" spans="5:7" x14ac:dyDescent="0.3">
      <c r="E6178" s="1"/>
      <c r="G6178" s="1"/>
    </row>
    <row r="6179" spans="5:7" x14ac:dyDescent="0.3">
      <c r="E6179" s="1"/>
      <c r="G6179" s="1"/>
    </row>
    <row r="6180" spans="5:7" x14ac:dyDescent="0.3">
      <c r="E6180" s="1"/>
      <c r="G6180" s="1"/>
    </row>
    <row r="6181" spans="5:7" x14ac:dyDescent="0.3">
      <c r="E6181" s="1"/>
      <c r="G6181" s="1"/>
    </row>
    <row r="6182" spans="5:7" x14ac:dyDescent="0.3">
      <c r="E6182" s="1"/>
      <c r="G6182" s="1"/>
    </row>
    <row r="6183" spans="5:7" x14ac:dyDescent="0.3">
      <c r="E6183" s="1"/>
      <c r="G6183" s="1"/>
    </row>
    <row r="6184" spans="5:7" x14ac:dyDescent="0.3">
      <c r="E6184" s="1"/>
      <c r="G6184" s="1"/>
    </row>
    <row r="6185" spans="5:7" x14ac:dyDescent="0.3">
      <c r="E6185" s="1"/>
      <c r="G6185" s="1"/>
    </row>
    <row r="6186" spans="5:7" x14ac:dyDescent="0.3">
      <c r="E6186" s="1"/>
      <c r="G6186" s="1"/>
    </row>
    <row r="6187" spans="5:7" x14ac:dyDescent="0.3">
      <c r="E6187" s="1"/>
      <c r="G6187" s="1"/>
    </row>
    <row r="6188" spans="5:7" x14ac:dyDescent="0.3">
      <c r="E6188" s="1"/>
      <c r="G6188" s="1"/>
    </row>
    <row r="6189" spans="5:7" x14ac:dyDescent="0.3">
      <c r="E6189" s="1"/>
      <c r="G6189" s="1"/>
    </row>
    <row r="6190" spans="5:7" x14ac:dyDescent="0.3">
      <c r="E6190" s="1"/>
      <c r="G6190" s="1"/>
    </row>
    <row r="6191" spans="5:7" x14ac:dyDescent="0.3">
      <c r="E6191" s="1"/>
      <c r="G6191" s="1"/>
    </row>
    <row r="6192" spans="5:7" x14ac:dyDescent="0.3">
      <c r="E6192" s="1"/>
      <c r="G6192" s="1"/>
    </row>
    <row r="6193" spans="5:7" x14ac:dyDescent="0.3">
      <c r="E6193" s="1"/>
      <c r="G6193" s="1"/>
    </row>
    <row r="6194" spans="5:7" x14ac:dyDescent="0.3">
      <c r="E6194" s="1"/>
      <c r="G6194" s="1"/>
    </row>
    <row r="6195" spans="5:7" x14ac:dyDescent="0.3">
      <c r="E6195" s="1"/>
      <c r="G6195" s="1"/>
    </row>
    <row r="6196" spans="5:7" x14ac:dyDescent="0.3">
      <c r="E6196" s="1"/>
      <c r="G6196" s="1"/>
    </row>
    <row r="6197" spans="5:7" x14ac:dyDescent="0.3">
      <c r="E6197" s="1"/>
      <c r="G6197" s="1"/>
    </row>
    <row r="6198" spans="5:7" x14ac:dyDescent="0.3">
      <c r="E6198" s="1"/>
      <c r="G6198" s="1"/>
    </row>
    <row r="6199" spans="5:7" x14ac:dyDescent="0.3">
      <c r="E6199" s="1"/>
      <c r="G6199" s="1"/>
    </row>
    <row r="6200" spans="5:7" x14ac:dyDescent="0.3">
      <c r="E6200" s="1"/>
      <c r="G6200" s="1"/>
    </row>
    <row r="6201" spans="5:7" x14ac:dyDescent="0.3">
      <c r="E6201" s="1"/>
      <c r="G6201" s="1"/>
    </row>
    <row r="6202" spans="5:7" x14ac:dyDescent="0.3">
      <c r="E6202" s="1"/>
      <c r="G6202" s="1"/>
    </row>
    <row r="6203" spans="5:7" x14ac:dyDescent="0.3">
      <c r="E6203" s="1"/>
      <c r="G6203" s="1"/>
    </row>
    <row r="6204" spans="5:7" x14ac:dyDescent="0.3">
      <c r="E6204" s="1"/>
      <c r="G6204" s="1"/>
    </row>
    <row r="6205" spans="5:7" x14ac:dyDescent="0.3">
      <c r="E6205" s="1"/>
      <c r="G6205" s="1"/>
    </row>
    <row r="6206" spans="5:7" x14ac:dyDescent="0.3">
      <c r="E6206" s="1"/>
      <c r="G6206" s="1"/>
    </row>
    <row r="6207" spans="5:7" x14ac:dyDescent="0.3">
      <c r="E6207" s="1"/>
      <c r="G6207" s="1"/>
    </row>
    <row r="6208" spans="5:7" x14ac:dyDescent="0.3">
      <c r="E6208" s="1"/>
      <c r="G6208" s="1"/>
    </row>
    <row r="6209" spans="5:7" x14ac:dyDescent="0.3">
      <c r="E6209" s="1"/>
      <c r="G6209" s="1"/>
    </row>
    <row r="6210" spans="5:7" x14ac:dyDescent="0.3">
      <c r="E6210" s="1"/>
      <c r="G6210" s="1"/>
    </row>
    <row r="6211" spans="5:7" x14ac:dyDescent="0.3">
      <c r="E6211" s="1"/>
      <c r="G6211" s="1"/>
    </row>
    <row r="6212" spans="5:7" x14ac:dyDescent="0.3">
      <c r="E6212" s="1"/>
      <c r="G6212" s="1"/>
    </row>
    <row r="6213" spans="5:7" x14ac:dyDescent="0.3">
      <c r="E6213" s="1"/>
      <c r="G6213" s="1"/>
    </row>
    <row r="6214" spans="5:7" x14ac:dyDescent="0.3">
      <c r="E6214" s="1"/>
      <c r="G6214" s="1"/>
    </row>
    <row r="6215" spans="5:7" x14ac:dyDescent="0.3">
      <c r="E6215" s="1"/>
      <c r="G6215" s="1"/>
    </row>
    <row r="6216" spans="5:7" x14ac:dyDescent="0.3">
      <c r="E6216" s="1"/>
      <c r="G6216" s="1"/>
    </row>
    <row r="6217" spans="5:7" x14ac:dyDescent="0.3">
      <c r="E6217" s="1"/>
      <c r="G6217" s="1"/>
    </row>
    <row r="6218" spans="5:7" x14ac:dyDescent="0.3">
      <c r="E6218" s="1"/>
      <c r="G6218" s="1"/>
    </row>
    <row r="6219" spans="5:7" x14ac:dyDescent="0.3">
      <c r="E6219" s="1"/>
      <c r="G6219" s="1"/>
    </row>
    <row r="6220" spans="5:7" x14ac:dyDescent="0.3">
      <c r="E6220" s="1"/>
      <c r="G6220" s="1"/>
    </row>
    <row r="6221" spans="5:7" x14ac:dyDescent="0.3">
      <c r="E6221" s="1"/>
      <c r="G6221" s="1"/>
    </row>
    <row r="6222" spans="5:7" x14ac:dyDescent="0.3">
      <c r="E6222" s="1"/>
      <c r="G6222" s="1"/>
    </row>
    <row r="6223" spans="5:7" x14ac:dyDescent="0.3">
      <c r="E6223" s="1"/>
      <c r="G6223" s="1"/>
    </row>
    <row r="6224" spans="5:7" x14ac:dyDescent="0.3">
      <c r="E6224" s="1"/>
      <c r="G6224" s="1"/>
    </row>
    <row r="6225" spans="5:7" x14ac:dyDescent="0.3">
      <c r="E6225" s="1"/>
      <c r="G6225" s="1"/>
    </row>
    <row r="6226" spans="5:7" x14ac:dyDescent="0.3">
      <c r="E6226" s="1"/>
      <c r="G6226" s="1"/>
    </row>
    <row r="6227" spans="5:7" x14ac:dyDescent="0.3">
      <c r="E6227" s="1"/>
      <c r="G6227" s="1"/>
    </row>
    <row r="6228" spans="5:7" x14ac:dyDescent="0.3">
      <c r="E6228" s="1"/>
      <c r="G6228" s="1"/>
    </row>
    <row r="6229" spans="5:7" x14ac:dyDescent="0.3">
      <c r="E6229" s="1"/>
      <c r="G6229" s="1"/>
    </row>
    <row r="6230" spans="5:7" x14ac:dyDescent="0.3">
      <c r="E6230" s="1"/>
      <c r="G6230" s="1"/>
    </row>
    <row r="6231" spans="5:7" x14ac:dyDescent="0.3">
      <c r="E6231" s="1"/>
      <c r="G6231" s="1"/>
    </row>
    <row r="6232" spans="5:7" x14ac:dyDescent="0.3">
      <c r="E6232" s="1"/>
      <c r="G6232" s="1"/>
    </row>
    <row r="6233" spans="5:7" x14ac:dyDescent="0.3">
      <c r="E6233" s="1"/>
      <c r="G6233" s="1"/>
    </row>
    <row r="6234" spans="5:7" x14ac:dyDescent="0.3">
      <c r="E6234" s="1"/>
      <c r="G6234" s="1"/>
    </row>
    <row r="6235" spans="5:7" x14ac:dyDescent="0.3">
      <c r="E6235" s="1"/>
      <c r="G6235" s="1"/>
    </row>
    <row r="6236" spans="5:7" x14ac:dyDescent="0.3">
      <c r="E6236" s="1"/>
      <c r="G6236" s="1"/>
    </row>
    <row r="6237" spans="5:7" x14ac:dyDescent="0.3">
      <c r="E6237" s="1"/>
      <c r="G6237" s="1"/>
    </row>
    <row r="6238" spans="5:7" x14ac:dyDescent="0.3">
      <c r="E6238" s="1"/>
      <c r="G6238" s="1"/>
    </row>
    <row r="6239" spans="5:7" x14ac:dyDescent="0.3">
      <c r="E6239" s="1"/>
      <c r="G6239" s="1"/>
    </row>
    <row r="6240" spans="5:7" x14ac:dyDescent="0.3">
      <c r="E6240" s="1"/>
      <c r="G6240" s="1"/>
    </row>
    <row r="6241" spans="5:7" x14ac:dyDescent="0.3">
      <c r="E6241" s="1"/>
      <c r="G6241" s="1"/>
    </row>
    <row r="6242" spans="5:7" x14ac:dyDescent="0.3">
      <c r="E6242" s="1"/>
      <c r="G6242" s="1"/>
    </row>
    <row r="6243" spans="5:7" x14ac:dyDescent="0.3">
      <c r="E6243" s="1"/>
      <c r="G6243" s="1"/>
    </row>
    <row r="6244" spans="5:7" x14ac:dyDescent="0.3">
      <c r="E6244" s="1"/>
      <c r="G6244" s="1"/>
    </row>
    <row r="6245" spans="5:7" x14ac:dyDescent="0.3">
      <c r="E6245" s="1"/>
      <c r="G6245" s="1"/>
    </row>
    <row r="6246" spans="5:7" x14ac:dyDescent="0.3">
      <c r="E6246" s="1"/>
      <c r="G6246" s="1"/>
    </row>
    <row r="6247" spans="5:7" x14ac:dyDescent="0.3">
      <c r="E6247" s="1"/>
      <c r="G6247" s="1"/>
    </row>
    <row r="6248" spans="5:7" x14ac:dyDescent="0.3">
      <c r="E6248" s="1"/>
      <c r="G6248" s="1"/>
    </row>
    <row r="6249" spans="5:7" x14ac:dyDescent="0.3">
      <c r="E6249" s="1"/>
      <c r="G6249" s="1"/>
    </row>
    <row r="6250" spans="5:7" x14ac:dyDescent="0.3">
      <c r="E6250" s="1"/>
      <c r="G6250" s="1"/>
    </row>
    <row r="6251" spans="5:7" x14ac:dyDescent="0.3">
      <c r="E6251" s="1"/>
      <c r="G6251" s="1"/>
    </row>
    <row r="6252" spans="5:7" x14ac:dyDescent="0.3">
      <c r="E6252" s="1"/>
      <c r="G6252" s="1"/>
    </row>
    <row r="6253" spans="5:7" x14ac:dyDescent="0.3">
      <c r="E6253" s="1"/>
      <c r="G6253" s="1"/>
    </row>
    <row r="6254" spans="5:7" x14ac:dyDescent="0.3">
      <c r="E6254" s="1"/>
      <c r="G6254" s="1"/>
    </row>
    <row r="6255" spans="5:7" x14ac:dyDescent="0.3">
      <c r="E6255" s="1"/>
      <c r="G6255" s="1"/>
    </row>
    <row r="6256" spans="5:7" x14ac:dyDescent="0.3">
      <c r="E6256" s="1"/>
      <c r="G6256" s="1"/>
    </row>
    <row r="6257" spans="5:7" x14ac:dyDescent="0.3">
      <c r="E6257" s="1"/>
      <c r="G6257" s="1"/>
    </row>
    <row r="6258" spans="5:7" x14ac:dyDescent="0.3">
      <c r="E6258" s="1"/>
      <c r="G6258" s="1"/>
    </row>
    <row r="6259" spans="5:7" x14ac:dyDescent="0.3">
      <c r="E6259" s="1"/>
      <c r="G6259" s="1"/>
    </row>
    <row r="6260" spans="5:7" x14ac:dyDescent="0.3">
      <c r="E6260" s="1"/>
      <c r="G6260" s="1"/>
    </row>
    <row r="6261" spans="5:7" x14ac:dyDescent="0.3">
      <c r="E6261" s="1"/>
      <c r="G6261" s="1"/>
    </row>
    <row r="6262" spans="5:7" x14ac:dyDescent="0.3">
      <c r="E6262" s="1"/>
      <c r="G6262" s="1"/>
    </row>
    <row r="6263" spans="5:7" x14ac:dyDescent="0.3">
      <c r="E6263" s="1"/>
      <c r="G6263" s="1"/>
    </row>
    <row r="6264" spans="5:7" x14ac:dyDescent="0.3">
      <c r="E6264" s="1"/>
      <c r="G6264" s="1"/>
    </row>
    <row r="6265" spans="5:7" x14ac:dyDescent="0.3">
      <c r="E6265" s="1"/>
      <c r="G6265" s="1"/>
    </row>
    <row r="6266" spans="5:7" x14ac:dyDescent="0.3">
      <c r="E6266" s="1"/>
      <c r="G6266" s="1"/>
    </row>
    <row r="6267" spans="5:7" x14ac:dyDescent="0.3">
      <c r="E6267" s="1"/>
      <c r="G6267" s="1"/>
    </row>
    <row r="6268" spans="5:7" x14ac:dyDescent="0.3">
      <c r="E6268" s="1"/>
      <c r="G6268" s="1"/>
    </row>
    <row r="6269" spans="5:7" x14ac:dyDescent="0.3">
      <c r="E6269" s="1"/>
      <c r="G6269" s="1"/>
    </row>
    <row r="6270" spans="5:7" x14ac:dyDescent="0.3">
      <c r="E6270" s="1"/>
      <c r="G6270" s="1"/>
    </row>
    <row r="6271" spans="5:7" x14ac:dyDescent="0.3">
      <c r="E6271" s="1"/>
      <c r="G6271" s="1"/>
    </row>
    <row r="6272" spans="5:7" x14ac:dyDescent="0.3">
      <c r="E6272" s="1"/>
      <c r="G6272" s="1"/>
    </row>
    <row r="6273" spans="5:7" x14ac:dyDescent="0.3">
      <c r="E6273" s="1"/>
      <c r="G6273" s="1"/>
    </row>
    <row r="6274" spans="5:7" x14ac:dyDescent="0.3">
      <c r="E6274" s="1"/>
      <c r="G6274" s="1"/>
    </row>
    <row r="6275" spans="5:7" x14ac:dyDescent="0.3">
      <c r="E6275" s="1"/>
      <c r="G6275" s="1"/>
    </row>
    <row r="6276" spans="5:7" x14ac:dyDescent="0.3">
      <c r="E6276" s="1"/>
      <c r="G6276" s="1"/>
    </row>
    <row r="6277" spans="5:7" x14ac:dyDescent="0.3">
      <c r="E6277" s="1"/>
      <c r="G6277" s="1"/>
    </row>
    <row r="6278" spans="5:7" x14ac:dyDescent="0.3">
      <c r="E6278" s="1"/>
      <c r="G6278" s="1"/>
    </row>
    <row r="6279" spans="5:7" x14ac:dyDescent="0.3">
      <c r="E6279" s="1"/>
      <c r="G6279" s="1"/>
    </row>
    <row r="6280" spans="5:7" x14ac:dyDescent="0.3">
      <c r="E6280" s="1"/>
      <c r="G6280" s="1"/>
    </row>
    <row r="6281" spans="5:7" x14ac:dyDescent="0.3">
      <c r="E6281" s="1"/>
      <c r="G6281" s="1"/>
    </row>
    <row r="6282" spans="5:7" x14ac:dyDescent="0.3">
      <c r="E6282" s="1"/>
      <c r="G6282" s="1"/>
    </row>
    <row r="6283" spans="5:7" x14ac:dyDescent="0.3">
      <c r="E6283" s="1"/>
      <c r="G6283" s="1"/>
    </row>
    <row r="6284" spans="5:7" x14ac:dyDescent="0.3">
      <c r="E6284" s="1"/>
      <c r="G6284" s="1"/>
    </row>
    <row r="6285" spans="5:7" x14ac:dyDescent="0.3">
      <c r="E6285" s="1"/>
      <c r="G6285" s="1"/>
    </row>
    <row r="6286" spans="5:7" x14ac:dyDescent="0.3">
      <c r="E6286" s="1"/>
      <c r="G6286" s="1"/>
    </row>
    <row r="6287" spans="5:7" x14ac:dyDescent="0.3">
      <c r="E6287" s="1"/>
      <c r="G6287" s="1"/>
    </row>
    <row r="6288" spans="5:7" x14ac:dyDescent="0.3">
      <c r="E6288" s="1"/>
      <c r="G6288" s="1"/>
    </row>
    <row r="6289" spans="5:7" x14ac:dyDescent="0.3">
      <c r="E6289" s="1"/>
      <c r="G6289" s="1"/>
    </row>
    <row r="6290" spans="5:7" x14ac:dyDescent="0.3">
      <c r="E6290" s="1"/>
      <c r="G6290" s="1"/>
    </row>
    <row r="6291" spans="5:7" x14ac:dyDescent="0.3">
      <c r="E6291" s="1"/>
      <c r="G6291" s="1"/>
    </row>
    <row r="6292" spans="5:7" x14ac:dyDescent="0.3">
      <c r="E6292" s="1"/>
      <c r="G6292" s="1"/>
    </row>
    <row r="6293" spans="5:7" x14ac:dyDescent="0.3">
      <c r="E6293" s="1"/>
      <c r="G6293" s="1"/>
    </row>
    <row r="6294" spans="5:7" x14ac:dyDescent="0.3">
      <c r="E6294" s="1"/>
      <c r="G6294" s="1"/>
    </row>
    <row r="6295" spans="5:7" x14ac:dyDescent="0.3">
      <c r="E6295" s="1"/>
      <c r="G6295" s="1"/>
    </row>
    <row r="6296" spans="5:7" x14ac:dyDescent="0.3">
      <c r="E6296" s="1"/>
      <c r="G6296" s="1"/>
    </row>
    <row r="6297" spans="5:7" x14ac:dyDescent="0.3">
      <c r="E6297" s="1"/>
      <c r="G6297" s="1"/>
    </row>
    <row r="6298" spans="5:7" x14ac:dyDescent="0.3">
      <c r="E6298" s="1"/>
      <c r="G6298" s="1"/>
    </row>
    <row r="6299" spans="5:7" x14ac:dyDescent="0.3">
      <c r="E6299" s="1"/>
      <c r="G6299" s="1"/>
    </row>
    <row r="6300" spans="5:7" x14ac:dyDescent="0.3">
      <c r="E6300" s="1"/>
      <c r="G6300" s="1"/>
    </row>
    <row r="6301" spans="5:7" x14ac:dyDescent="0.3">
      <c r="E6301" s="1"/>
      <c r="G6301" s="1"/>
    </row>
    <row r="6302" spans="5:7" x14ac:dyDescent="0.3">
      <c r="E6302" s="1"/>
      <c r="G6302" s="1"/>
    </row>
    <row r="6303" spans="5:7" x14ac:dyDescent="0.3">
      <c r="E6303" s="1"/>
      <c r="G6303" s="1"/>
    </row>
    <row r="6304" spans="5:7" x14ac:dyDescent="0.3">
      <c r="E6304" s="1"/>
      <c r="G6304" s="1"/>
    </row>
    <row r="6305" spans="5:7" x14ac:dyDescent="0.3">
      <c r="E6305" s="1"/>
      <c r="G6305" s="1"/>
    </row>
    <row r="6306" spans="5:7" x14ac:dyDescent="0.3">
      <c r="E6306" s="1"/>
      <c r="G6306" s="1"/>
    </row>
    <row r="6307" spans="5:7" x14ac:dyDescent="0.3">
      <c r="E6307" s="1"/>
      <c r="G6307" s="1"/>
    </row>
    <row r="6308" spans="5:7" x14ac:dyDescent="0.3">
      <c r="E6308" s="1"/>
      <c r="G6308" s="1"/>
    </row>
    <row r="6309" spans="5:7" x14ac:dyDescent="0.3">
      <c r="E6309" s="1"/>
      <c r="G6309" s="1"/>
    </row>
    <row r="6310" spans="5:7" x14ac:dyDescent="0.3">
      <c r="E6310" s="1"/>
      <c r="G6310" s="1"/>
    </row>
    <row r="6311" spans="5:7" x14ac:dyDescent="0.3">
      <c r="E6311" s="1"/>
      <c r="G6311" s="1"/>
    </row>
    <row r="6312" spans="5:7" x14ac:dyDescent="0.3">
      <c r="E6312" s="1"/>
      <c r="G6312" s="1"/>
    </row>
    <row r="6313" spans="5:7" x14ac:dyDescent="0.3">
      <c r="E6313" s="1"/>
      <c r="G6313" s="1"/>
    </row>
    <row r="6314" spans="5:7" x14ac:dyDescent="0.3">
      <c r="E6314" s="1"/>
      <c r="G6314" s="1"/>
    </row>
    <row r="6315" spans="5:7" x14ac:dyDescent="0.3">
      <c r="E6315" s="1"/>
      <c r="G6315" s="1"/>
    </row>
    <row r="6316" spans="5:7" x14ac:dyDescent="0.3">
      <c r="E6316" s="1"/>
      <c r="G6316" s="1"/>
    </row>
    <row r="6317" spans="5:7" x14ac:dyDescent="0.3">
      <c r="E6317" s="1"/>
      <c r="G6317" s="1"/>
    </row>
    <row r="6318" spans="5:7" x14ac:dyDescent="0.3">
      <c r="E6318" s="1"/>
      <c r="G6318" s="1"/>
    </row>
    <row r="6319" spans="5:7" x14ac:dyDescent="0.3">
      <c r="E6319" s="1"/>
      <c r="G6319" s="1"/>
    </row>
    <row r="6320" spans="5:7" x14ac:dyDescent="0.3">
      <c r="E6320" s="1"/>
      <c r="G6320" s="1"/>
    </row>
    <row r="6321" spans="5:7" x14ac:dyDescent="0.3">
      <c r="E6321" s="1"/>
      <c r="G6321" s="1"/>
    </row>
    <row r="6322" spans="5:7" x14ac:dyDescent="0.3">
      <c r="E6322" s="1"/>
      <c r="G6322" s="1"/>
    </row>
    <row r="6323" spans="5:7" x14ac:dyDescent="0.3">
      <c r="E6323" s="1"/>
      <c r="G6323" s="1"/>
    </row>
    <row r="6324" spans="5:7" x14ac:dyDescent="0.3">
      <c r="E6324" s="1"/>
      <c r="G6324" s="1"/>
    </row>
    <row r="6325" spans="5:7" x14ac:dyDescent="0.3">
      <c r="E6325" s="1"/>
      <c r="G6325" s="1"/>
    </row>
    <row r="6326" spans="5:7" x14ac:dyDescent="0.3">
      <c r="E6326" s="1"/>
      <c r="G6326" s="1"/>
    </row>
    <row r="6327" spans="5:7" x14ac:dyDescent="0.3">
      <c r="E6327" s="1"/>
      <c r="G6327" s="1"/>
    </row>
    <row r="6328" spans="5:7" x14ac:dyDescent="0.3">
      <c r="E6328" s="1"/>
      <c r="G6328" s="1"/>
    </row>
    <row r="6329" spans="5:7" x14ac:dyDescent="0.3">
      <c r="E6329" s="1"/>
      <c r="G6329" s="1"/>
    </row>
    <row r="6330" spans="5:7" x14ac:dyDescent="0.3">
      <c r="E6330" s="1"/>
      <c r="G6330" s="1"/>
    </row>
    <row r="6331" spans="5:7" x14ac:dyDescent="0.3">
      <c r="E6331" s="1"/>
      <c r="G6331" s="1"/>
    </row>
    <row r="6332" spans="5:7" x14ac:dyDescent="0.3">
      <c r="E6332" s="1"/>
      <c r="G6332" s="1"/>
    </row>
    <row r="6333" spans="5:7" x14ac:dyDescent="0.3">
      <c r="E6333" s="1"/>
      <c r="G6333" s="1"/>
    </row>
    <row r="6334" spans="5:7" x14ac:dyDescent="0.3">
      <c r="E6334" s="1"/>
      <c r="G6334" s="1"/>
    </row>
    <row r="6335" spans="5:7" x14ac:dyDescent="0.3">
      <c r="E6335" s="1"/>
      <c r="G6335" s="1"/>
    </row>
    <row r="6336" spans="5:7" x14ac:dyDescent="0.3">
      <c r="E6336" s="1"/>
      <c r="G6336" s="1"/>
    </row>
    <row r="6337" spans="5:7" x14ac:dyDescent="0.3">
      <c r="E6337" s="1"/>
      <c r="G6337" s="1"/>
    </row>
    <row r="6338" spans="5:7" x14ac:dyDescent="0.3">
      <c r="E6338" s="1"/>
      <c r="G6338" s="1"/>
    </row>
    <row r="6339" spans="5:7" x14ac:dyDescent="0.3">
      <c r="E6339" s="1"/>
      <c r="G6339" s="1"/>
    </row>
    <row r="6340" spans="5:7" x14ac:dyDescent="0.3">
      <c r="E6340" s="1"/>
      <c r="G6340" s="1"/>
    </row>
    <row r="6341" spans="5:7" x14ac:dyDescent="0.3">
      <c r="E6341" s="1"/>
      <c r="G6341" s="1"/>
    </row>
    <row r="6342" spans="5:7" x14ac:dyDescent="0.3">
      <c r="E6342" s="1"/>
      <c r="G6342" s="1"/>
    </row>
    <row r="6343" spans="5:7" x14ac:dyDescent="0.3">
      <c r="E6343" s="1"/>
      <c r="G6343" s="1"/>
    </row>
    <row r="6344" spans="5:7" x14ac:dyDescent="0.3">
      <c r="E6344" s="1"/>
      <c r="G6344" s="1"/>
    </row>
    <row r="6345" spans="5:7" x14ac:dyDescent="0.3">
      <c r="E6345" s="1"/>
      <c r="G6345" s="1"/>
    </row>
    <row r="6346" spans="5:7" x14ac:dyDescent="0.3">
      <c r="E6346" s="1"/>
      <c r="G6346" s="1"/>
    </row>
    <row r="6347" spans="5:7" x14ac:dyDescent="0.3">
      <c r="E6347" s="1"/>
      <c r="G6347" s="1"/>
    </row>
    <row r="6348" spans="5:7" x14ac:dyDescent="0.3">
      <c r="E6348" s="1"/>
      <c r="G6348" s="1"/>
    </row>
    <row r="6349" spans="5:7" x14ac:dyDescent="0.3">
      <c r="E6349" s="1"/>
      <c r="G6349" s="1"/>
    </row>
    <row r="6350" spans="5:7" x14ac:dyDescent="0.3">
      <c r="E6350" s="1"/>
      <c r="G6350" s="1"/>
    </row>
    <row r="6351" spans="5:7" x14ac:dyDescent="0.3">
      <c r="E6351" s="1"/>
      <c r="G6351" s="1"/>
    </row>
    <row r="6352" spans="5:7" x14ac:dyDescent="0.3">
      <c r="E6352" s="1"/>
      <c r="G6352" s="1"/>
    </row>
    <row r="6353" spans="5:7" x14ac:dyDescent="0.3">
      <c r="E6353" s="1"/>
      <c r="G6353" s="1"/>
    </row>
    <row r="6354" spans="5:7" x14ac:dyDescent="0.3">
      <c r="E6354" s="1"/>
      <c r="G6354" s="1"/>
    </row>
    <row r="6355" spans="5:7" x14ac:dyDescent="0.3">
      <c r="E6355" s="1"/>
      <c r="G6355" s="1"/>
    </row>
    <row r="6356" spans="5:7" x14ac:dyDescent="0.3">
      <c r="E6356" s="1"/>
      <c r="G6356" s="1"/>
    </row>
    <row r="6357" spans="5:7" x14ac:dyDescent="0.3">
      <c r="E6357" s="1"/>
      <c r="G6357" s="1"/>
    </row>
    <row r="6358" spans="5:7" x14ac:dyDescent="0.3">
      <c r="E6358" s="1"/>
      <c r="G6358" s="1"/>
    </row>
    <row r="6359" spans="5:7" x14ac:dyDescent="0.3">
      <c r="E6359" s="1"/>
      <c r="G6359" s="1"/>
    </row>
    <row r="6360" spans="5:7" x14ac:dyDescent="0.3">
      <c r="E6360" s="1"/>
      <c r="G6360" s="1"/>
    </row>
    <row r="6361" spans="5:7" x14ac:dyDescent="0.3">
      <c r="E6361" s="1"/>
      <c r="G6361" s="1"/>
    </row>
    <row r="6362" spans="5:7" x14ac:dyDescent="0.3">
      <c r="E6362" s="1"/>
      <c r="G6362" s="1"/>
    </row>
    <row r="6363" spans="5:7" x14ac:dyDescent="0.3">
      <c r="E6363" s="1"/>
      <c r="G6363" s="1"/>
    </row>
    <row r="6364" spans="5:7" x14ac:dyDescent="0.3">
      <c r="E6364" s="1"/>
      <c r="G6364" s="1"/>
    </row>
    <row r="6365" spans="5:7" x14ac:dyDescent="0.3">
      <c r="E6365" s="1"/>
      <c r="G6365" s="1"/>
    </row>
    <row r="6366" spans="5:7" x14ac:dyDescent="0.3">
      <c r="E6366" s="1"/>
      <c r="G6366" s="1"/>
    </row>
    <row r="6367" spans="5:7" x14ac:dyDescent="0.3">
      <c r="E6367" s="1"/>
      <c r="G6367" s="1"/>
    </row>
    <row r="6368" spans="5:7" x14ac:dyDescent="0.3">
      <c r="E6368" s="1"/>
      <c r="G6368" s="1"/>
    </row>
    <row r="6369" spans="5:7" x14ac:dyDescent="0.3">
      <c r="E6369" s="1"/>
      <c r="G6369" s="1"/>
    </row>
    <row r="6370" spans="5:7" x14ac:dyDescent="0.3">
      <c r="E6370" s="1"/>
      <c r="G6370" s="1"/>
    </row>
    <row r="6371" spans="5:7" x14ac:dyDescent="0.3">
      <c r="E6371" s="1"/>
      <c r="G6371" s="1"/>
    </row>
    <row r="6372" spans="5:7" x14ac:dyDescent="0.3">
      <c r="E6372" s="1"/>
      <c r="G6372" s="1"/>
    </row>
    <row r="6373" spans="5:7" x14ac:dyDescent="0.3">
      <c r="E6373" s="1"/>
      <c r="G6373" s="1"/>
    </row>
    <row r="6374" spans="5:7" x14ac:dyDescent="0.3">
      <c r="E6374" s="1"/>
      <c r="G6374" s="1"/>
    </row>
    <row r="6375" spans="5:7" x14ac:dyDescent="0.3">
      <c r="E6375" s="1"/>
      <c r="G6375" s="1"/>
    </row>
    <row r="6376" spans="5:7" x14ac:dyDescent="0.3">
      <c r="E6376" s="1"/>
      <c r="G6376" s="1"/>
    </row>
    <row r="6377" spans="5:7" x14ac:dyDescent="0.3">
      <c r="E6377" s="1"/>
      <c r="G6377" s="1"/>
    </row>
    <row r="6378" spans="5:7" x14ac:dyDescent="0.3">
      <c r="E6378" s="1"/>
      <c r="G6378" s="1"/>
    </row>
    <row r="6379" spans="5:7" x14ac:dyDescent="0.3">
      <c r="E6379" s="1"/>
      <c r="G6379" s="1"/>
    </row>
    <row r="6380" spans="5:7" x14ac:dyDescent="0.3">
      <c r="E6380" s="1"/>
      <c r="G6380" s="1"/>
    </row>
    <row r="6381" spans="5:7" x14ac:dyDescent="0.3">
      <c r="E6381" s="1"/>
      <c r="G6381" s="1"/>
    </row>
    <row r="6382" spans="5:7" x14ac:dyDescent="0.3">
      <c r="E6382" s="1"/>
      <c r="G6382" s="1"/>
    </row>
    <row r="6383" spans="5:7" x14ac:dyDescent="0.3">
      <c r="E6383" s="1"/>
      <c r="G6383" s="1"/>
    </row>
    <row r="6384" spans="5:7" x14ac:dyDescent="0.3">
      <c r="E6384" s="1"/>
      <c r="G6384" s="1"/>
    </row>
    <row r="6385" spans="5:7" x14ac:dyDescent="0.3">
      <c r="E6385" s="1"/>
      <c r="G6385" s="1"/>
    </row>
    <row r="6386" spans="5:7" x14ac:dyDescent="0.3">
      <c r="E6386" s="1"/>
      <c r="G6386" s="1"/>
    </row>
    <row r="6387" spans="5:7" x14ac:dyDescent="0.3">
      <c r="E6387" s="1"/>
      <c r="G6387" s="1"/>
    </row>
    <row r="6388" spans="5:7" x14ac:dyDescent="0.3">
      <c r="E6388" s="1"/>
      <c r="G6388" s="1"/>
    </row>
    <row r="6389" spans="5:7" x14ac:dyDescent="0.3">
      <c r="E6389" s="1"/>
      <c r="G6389" s="1"/>
    </row>
    <row r="6390" spans="5:7" x14ac:dyDescent="0.3">
      <c r="E6390" s="1"/>
      <c r="G6390" s="1"/>
    </row>
    <row r="6391" spans="5:7" x14ac:dyDescent="0.3">
      <c r="E6391" s="1"/>
      <c r="G6391" s="1"/>
    </row>
    <row r="6392" spans="5:7" x14ac:dyDescent="0.3">
      <c r="E6392" s="1"/>
      <c r="G6392" s="1"/>
    </row>
    <row r="6393" spans="5:7" x14ac:dyDescent="0.3">
      <c r="E6393" s="1"/>
      <c r="G6393" s="1"/>
    </row>
    <row r="6394" spans="5:7" x14ac:dyDescent="0.3">
      <c r="E6394" s="1"/>
      <c r="G6394" s="1"/>
    </row>
    <row r="6395" spans="5:7" x14ac:dyDescent="0.3">
      <c r="E6395" s="1"/>
      <c r="G6395" s="1"/>
    </row>
    <row r="6396" spans="5:7" x14ac:dyDescent="0.3">
      <c r="E6396" s="1"/>
      <c r="G6396" s="1"/>
    </row>
    <row r="6397" spans="5:7" x14ac:dyDescent="0.3">
      <c r="E6397" s="1"/>
      <c r="G6397" s="1"/>
    </row>
    <row r="6398" spans="5:7" x14ac:dyDescent="0.3">
      <c r="E6398" s="1"/>
      <c r="G6398" s="1"/>
    </row>
    <row r="6399" spans="5:7" x14ac:dyDescent="0.3">
      <c r="E6399" s="1"/>
      <c r="G6399" s="1"/>
    </row>
    <row r="6400" spans="5:7" x14ac:dyDescent="0.3">
      <c r="E6400" s="1"/>
      <c r="G6400" s="1"/>
    </row>
    <row r="6401" spans="5:7" x14ac:dyDescent="0.3">
      <c r="E6401" s="1"/>
      <c r="G6401" s="1"/>
    </row>
    <row r="6402" spans="5:7" x14ac:dyDescent="0.3">
      <c r="E6402" s="1"/>
      <c r="G6402" s="1"/>
    </row>
    <row r="6403" spans="5:7" x14ac:dyDescent="0.3">
      <c r="E6403" s="1"/>
      <c r="G6403" s="1"/>
    </row>
    <row r="6404" spans="5:7" x14ac:dyDescent="0.3">
      <c r="E6404" s="1"/>
      <c r="G6404" s="1"/>
    </row>
    <row r="6405" spans="5:7" x14ac:dyDescent="0.3">
      <c r="E6405" s="1"/>
      <c r="G6405" s="1"/>
    </row>
    <row r="6406" spans="5:7" x14ac:dyDescent="0.3">
      <c r="E6406" s="1"/>
      <c r="G6406" s="1"/>
    </row>
    <row r="6407" spans="5:7" x14ac:dyDescent="0.3">
      <c r="E6407" s="1"/>
      <c r="G6407" s="1"/>
    </row>
    <row r="6408" spans="5:7" x14ac:dyDescent="0.3">
      <c r="E6408" s="1"/>
      <c r="G6408" s="1"/>
    </row>
    <row r="6409" spans="5:7" x14ac:dyDescent="0.3">
      <c r="E6409" s="1"/>
      <c r="G6409" s="1"/>
    </row>
    <row r="6410" spans="5:7" x14ac:dyDescent="0.3">
      <c r="E6410" s="1"/>
      <c r="G6410" s="1"/>
    </row>
    <row r="6411" spans="5:7" x14ac:dyDescent="0.3">
      <c r="E6411" s="1"/>
      <c r="G6411" s="1"/>
    </row>
    <row r="6412" spans="5:7" x14ac:dyDescent="0.3">
      <c r="E6412" s="1"/>
      <c r="G6412" s="1"/>
    </row>
    <row r="6413" spans="5:7" x14ac:dyDescent="0.3">
      <c r="E6413" s="1"/>
      <c r="G6413" s="1"/>
    </row>
    <row r="6414" spans="5:7" x14ac:dyDescent="0.3">
      <c r="E6414" s="1"/>
      <c r="G6414" s="1"/>
    </row>
    <row r="6415" spans="5:7" x14ac:dyDescent="0.3">
      <c r="E6415" s="1"/>
      <c r="G6415" s="1"/>
    </row>
    <row r="6416" spans="5:7" x14ac:dyDescent="0.3">
      <c r="E6416" s="1"/>
      <c r="G6416" s="1"/>
    </row>
    <row r="6417" spans="5:7" x14ac:dyDescent="0.3">
      <c r="E6417" s="1"/>
      <c r="G6417" s="1"/>
    </row>
    <row r="6418" spans="5:7" x14ac:dyDescent="0.3">
      <c r="E6418" s="1"/>
      <c r="G6418" s="1"/>
    </row>
    <row r="6419" spans="5:7" x14ac:dyDescent="0.3">
      <c r="E6419" s="1"/>
      <c r="G6419" s="1"/>
    </row>
    <row r="6420" spans="5:7" x14ac:dyDescent="0.3">
      <c r="E6420" s="1"/>
      <c r="G6420" s="1"/>
    </row>
    <row r="6421" spans="5:7" x14ac:dyDescent="0.3">
      <c r="E6421" s="1"/>
      <c r="G6421" s="1"/>
    </row>
    <row r="6422" spans="5:7" x14ac:dyDescent="0.3">
      <c r="E6422" s="1"/>
      <c r="G6422" s="1"/>
    </row>
    <row r="6423" spans="5:7" x14ac:dyDescent="0.3">
      <c r="E6423" s="1"/>
      <c r="G6423" s="1"/>
    </row>
    <row r="6424" spans="5:7" x14ac:dyDescent="0.3">
      <c r="E6424" s="1"/>
      <c r="G6424" s="1"/>
    </row>
    <row r="6425" spans="5:7" x14ac:dyDescent="0.3">
      <c r="E6425" s="1"/>
      <c r="G6425" s="1"/>
    </row>
    <row r="6426" spans="5:7" x14ac:dyDescent="0.3">
      <c r="E6426" s="1"/>
      <c r="G6426" s="1"/>
    </row>
    <row r="6427" spans="5:7" x14ac:dyDescent="0.3">
      <c r="E6427" s="1"/>
      <c r="G6427" s="1"/>
    </row>
    <row r="6428" spans="5:7" x14ac:dyDescent="0.3">
      <c r="E6428" s="1"/>
      <c r="G6428" s="1"/>
    </row>
    <row r="6429" spans="5:7" x14ac:dyDescent="0.3">
      <c r="E6429" s="1"/>
      <c r="G6429" s="1"/>
    </row>
    <row r="6430" spans="5:7" x14ac:dyDescent="0.3">
      <c r="E6430" s="1"/>
      <c r="G6430" s="1"/>
    </row>
    <row r="6431" spans="5:7" x14ac:dyDescent="0.3">
      <c r="E6431" s="1"/>
      <c r="G6431" s="1"/>
    </row>
    <row r="6432" spans="5:7" x14ac:dyDescent="0.3">
      <c r="E6432" s="1"/>
      <c r="G6432" s="1"/>
    </row>
    <row r="6433" spans="5:7" x14ac:dyDescent="0.3">
      <c r="E6433" s="1"/>
      <c r="G6433" s="1"/>
    </row>
    <row r="6434" spans="5:7" x14ac:dyDescent="0.3">
      <c r="E6434" s="1"/>
      <c r="G6434" s="1"/>
    </row>
    <row r="6435" spans="5:7" x14ac:dyDescent="0.3">
      <c r="E6435" s="1"/>
      <c r="G6435" s="1"/>
    </row>
    <row r="6436" spans="5:7" x14ac:dyDescent="0.3">
      <c r="E6436" s="1"/>
      <c r="G6436" s="1"/>
    </row>
    <row r="6437" spans="5:7" x14ac:dyDescent="0.3">
      <c r="E6437" s="1"/>
      <c r="G6437" s="1"/>
    </row>
    <row r="6438" spans="5:7" x14ac:dyDescent="0.3">
      <c r="E6438" s="1"/>
      <c r="G6438" s="1"/>
    </row>
    <row r="6439" spans="5:7" x14ac:dyDescent="0.3">
      <c r="E6439" s="1"/>
      <c r="G6439" s="1"/>
    </row>
    <row r="6440" spans="5:7" x14ac:dyDescent="0.3">
      <c r="E6440" s="1"/>
      <c r="G6440" s="1"/>
    </row>
    <row r="6441" spans="5:7" x14ac:dyDescent="0.3">
      <c r="E6441" s="1"/>
      <c r="G6441" s="1"/>
    </row>
    <row r="6442" spans="5:7" x14ac:dyDescent="0.3">
      <c r="E6442" s="1"/>
      <c r="G6442" s="1"/>
    </row>
    <row r="6443" spans="5:7" x14ac:dyDescent="0.3">
      <c r="E6443" s="1"/>
      <c r="G6443" s="1"/>
    </row>
    <row r="6444" spans="5:7" x14ac:dyDescent="0.3">
      <c r="E6444" s="1"/>
      <c r="G6444" s="1"/>
    </row>
    <row r="6445" spans="5:7" x14ac:dyDescent="0.3">
      <c r="E6445" s="1"/>
      <c r="G6445" s="1"/>
    </row>
    <row r="6446" spans="5:7" x14ac:dyDescent="0.3">
      <c r="E6446" s="1"/>
      <c r="G6446" s="1"/>
    </row>
    <row r="6447" spans="5:7" x14ac:dyDescent="0.3">
      <c r="E6447" s="1"/>
      <c r="G6447" s="1"/>
    </row>
    <row r="6448" spans="5:7" x14ac:dyDescent="0.3">
      <c r="E6448" s="1"/>
      <c r="G6448" s="1"/>
    </row>
    <row r="6449" spans="5:7" x14ac:dyDescent="0.3">
      <c r="E6449" s="1"/>
      <c r="G6449" s="1"/>
    </row>
    <row r="6450" spans="5:7" x14ac:dyDescent="0.3">
      <c r="E6450" s="1"/>
      <c r="G6450" s="1"/>
    </row>
    <row r="6451" spans="5:7" x14ac:dyDescent="0.3">
      <c r="E6451" s="1"/>
      <c r="G6451" s="1"/>
    </row>
    <row r="6452" spans="5:7" x14ac:dyDescent="0.3">
      <c r="E6452" s="1"/>
      <c r="G6452" s="1"/>
    </row>
    <row r="6453" spans="5:7" x14ac:dyDescent="0.3">
      <c r="E6453" s="1"/>
      <c r="G6453" s="1"/>
    </row>
    <row r="6454" spans="5:7" x14ac:dyDescent="0.3">
      <c r="E6454" s="1"/>
      <c r="G6454" s="1"/>
    </row>
    <row r="6455" spans="5:7" x14ac:dyDescent="0.3">
      <c r="E6455" s="1"/>
      <c r="G6455" s="1"/>
    </row>
    <row r="6456" spans="5:7" x14ac:dyDescent="0.3">
      <c r="E6456" s="1"/>
      <c r="G6456" s="1"/>
    </row>
    <row r="6457" spans="5:7" x14ac:dyDescent="0.3">
      <c r="E6457" s="1"/>
      <c r="G6457" s="1"/>
    </row>
    <row r="6458" spans="5:7" x14ac:dyDescent="0.3">
      <c r="E6458" s="1"/>
      <c r="G6458" s="1"/>
    </row>
    <row r="6459" spans="5:7" x14ac:dyDescent="0.3">
      <c r="E6459" s="1"/>
      <c r="G6459" s="1"/>
    </row>
    <row r="6460" spans="5:7" x14ac:dyDescent="0.3">
      <c r="E6460" s="1"/>
      <c r="G6460" s="1"/>
    </row>
    <row r="6461" spans="5:7" x14ac:dyDescent="0.3">
      <c r="E6461" s="1"/>
      <c r="G6461" s="1"/>
    </row>
    <row r="6462" spans="5:7" x14ac:dyDescent="0.3">
      <c r="E6462" s="1"/>
      <c r="G6462" s="1"/>
    </row>
    <row r="6463" spans="5:7" x14ac:dyDescent="0.3">
      <c r="E6463" s="1"/>
      <c r="G6463" s="1"/>
    </row>
    <row r="6464" spans="5:7" x14ac:dyDescent="0.3">
      <c r="E6464" s="1"/>
      <c r="G6464" s="1"/>
    </row>
    <row r="6465" spans="5:7" x14ac:dyDescent="0.3">
      <c r="E6465" s="1"/>
      <c r="G6465" s="1"/>
    </row>
    <row r="6466" spans="5:7" x14ac:dyDescent="0.3">
      <c r="E6466" s="1"/>
      <c r="G6466" s="1"/>
    </row>
    <row r="6467" spans="5:7" x14ac:dyDescent="0.3">
      <c r="E6467" s="1"/>
      <c r="G6467" s="1"/>
    </row>
    <row r="6468" spans="5:7" x14ac:dyDescent="0.3">
      <c r="E6468" s="1"/>
      <c r="G6468" s="1"/>
    </row>
    <row r="6469" spans="5:7" x14ac:dyDescent="0.3">
      <c r="E6469" s="1"/>
      <c r="G6469" s="1"/>
    </row>
    <row r="6470" spans="5:7" x14ac:dyDescent="0.3">
      <c r="E6470" s="1"/>
      <c r="G6470" s="1"/>
    </row>
    <row r="6471" spans="5:7" x14ac:dyDescent="0.3">
      <c r="E6471" s="1"/>
      <c r="G6471" s="1"/>
    </row>
    <row r="6472" spans="5:7" x14ac:dyDescent="0.3">
      <c r="E6472" s="1"/>
      <c r="G6472" s="1"/>
    </row>
    <row r="6473" spans="5:7" x14ac:dyDescent="0.3">
      <c r="E6473" s="1"/>
      <c r="G6473" s="1"/>
    </row>
    <row r="6474" spans="5:7" x14ac:dyDescent="0.3">
      <c r="E6474" s="1"/>
      <c r="G6474" s="1"/>
    </row>
    <row r="6475" spans="5:7" x14ac:dyDescent="0.3">
      <c r="E6475" s="1"/>
      <c r="G6475" s="1"/>
    </row>
    <row r="6476" spans="5:7" x14ac:dyDescent="0.3">
      <c r="E6476" s="1"/>
      <c r="G6476" s="1"/>
    </row>
    <row r="6477" spans="5:7" x14ac:dyDescent="0.3">
      <c r="E6477" s="1"/>
      <c r="G6477" s="1"/>
    </row>
    <row r="6478" spans="5:7" x14ac:dyDescent="0.3">
      <c r="E6478" s="1"/>
      <c r="G6478" s="1"/>
    </row>
    <row r="6479" spans="5:7" x14ac:dyDescent="0.3">
      <c r="E6479" s="1"/>
      <c r="G6479" s="1"/>
    </row>
    <row r="6480" spans="5:7" x14ac:dyDescent="0.3">
      <c r="E6480" s="1"/>
      <c r="G6480" s="1"/>
    </row>
    <row r="6481" spans="5:7" x14ac:dyDescent="0.3">
      <c r="E6481" s="1"/>
      <c r="G6481" s="1"/>
    </row>
    <row r="6482" spans="5:7" x14ac:dyDescent="0.3">
      <c r="E6482" s="1"/>
      <c r="G6482" s="1"/>
    </row>
    <row r="6483" spans="5:7" x14ac:dyDescent="0.3">
      <c r="E6483" s="1"/>
      <c r="G6483" s="1"/>
    </row>
    <row r="6484" spans="5:7" x14ac:dyDescent="0.3">
      <c r="E6484" s="1"/>
      <c r="G6484" s="1"/>
    </row>
    <row r="6485" spans="5:7" x14ac:dyDescent="0.3">
      <c r="E6485" s="1"/>
      <c r="G6485" s="1"/>
    </row>
    <row r="6486" spans="5:7" x14ac:dyDescent="0.3">
      <c r="E6486" s="1"/>
      <c r="G6486" s="1"/>
    </row>
    <row r="6487" spans="5:7" x14ac:dyDescent="0.3">
      <c r="E6487" s="1"/>
      <c r="G6487" s="1"/>
    </row>
    <row r="6488" spans="5:7" x14ac:dyDescent="0.3">
      <c r="E6488" s="1"/>
      <c r="G6488" s="1"/>
    </row>
    <row r="6489" spans="5:7" x14ac:dyDescent="0.3">
      <c r="E6489" s="1"/>
      <c r="G6489" s="1"/>
    </row>
    <row r="6490" spans="5:7" x14ac:dyDescent="0.3">
      <c r="E6490" s="1"/>
      <c r="G6490" s="1"/>
    </row>
    <row r="6491" spans="5:7" x14ac:dyDescent="0.3">
      <c r="E6491" s="1"/>
      <c r="G6491" s="1"/>
    </row>
    <row r="6492" spans="5:7" x14ac:dyDescent="0.3">
      <c r="E6492" s="1"/>
      <c r="G6492" s="1"/>
    </row>
    <row r="6493" spans="5:7" x14ac:dyDescent="0.3">
      <c r="E6493" s="1"/>
      <c r="G6493" s="1"/>
    </row>
    <row r="6494" spans="5:7" x14ac:dyDescent="0.3">
      <c r="E6494" s="1"/>
      <c r="G6494" s="1"/>
    </row>
    <row r="6495" spans="5:7" x14ac:dyDescent="0.3">
      <c r="E6495" s="1"/>
      <c r="G6495" s="1"/>
    </row>
    <row r="6496" spans="5:7" x14ac:dyDescent="0.3">
      <c r="E6496" s="1"/>
      <c r="G6496" s="1"/>
    </row>
    <row r="6497" spans="5:7" x14ac:dyDescent="0.3">
      <c r="E6497" s="1"/>
      <c r="G6497" s="1"/>
    </row>
    <row r="6498" spans="5:7" x14ac:dyDescent="0.3">
      <c r="E6498" s="1"/>
      <c r="G6498" s="1"/>
    </row>
    <row r="6499" spans="5:7" x14ac:dyDescent="0.3">
      <c r="E6499" s="1"/>
      <c r="G6499" s="1"/>
    </row>
    <row r="6500" spans="5:7" x14ac:dyDescent="0.3">
      <c r="E6500" s="1"/>
      <c r="G6500" s="1"/>
    </row>
    <row r="6501" spans="5:7" x14ac:dyDescent="0.3">
      <c r="E6501" s="1"/>
      <c r="G6501" s="1"/>
    </row>
    <row r="6502" spans="5:7" x14ac:dyDescent="0.3">
      <c r="E6502" s="1"/>
      <c r="G6502" s="1"/>
    </row>
    <row r="6503" spans="5:7" x14ac:dyDescent="0.3">
      <c r="E6503" s="1"/>
      <c r="G6503" s="1"/>
    </row>
    <row r="6504" spans="5:7" x14ac:dyDescent="0.3">
      <c r="E6504" s="1"/>
      <c r="G6504" s="1"/>
    </row>
    <row r="6505" spans="5:7" x14ac:dyDescent="0.3">
      <c r="E6505" s="1"/>
      <c r="G6505" s="1"/>
    </row>
    <row r="6506" spans="5:7" x14ac:dyDescent="0.3">
      <c r="E6506" s="1"/>
      <c r="G6506" s="1"/>
    </row>
    <row r="6507" spans="5:7" x14ac:dyDescent="0.3">
      <c r="E6507" s="1"/>
      <c r="G6507" s="1"/>
    </row>
    <row r="6508" spans="5:7" x14ac:dyDescent="0.3">
      <c r="E6508" s="1"/>
      <c r="G6508" s="1"/>
    </row>
    <row r="6509" spans="5:7" x14ac:dyDescent="0.3">
      <c r="E6509" s="1"/>
      <c r="G6509" s="1"/>
    </row>
    <row r="6510" spans="5:7" x14ac:dyDescent="0.3">
      <c r="E6510" s="1"/>
      <c r="G6510" s="1"/>
    </row>
    <row r="6511" spans="5:7" x14ac:dyDescent="0.3">
      <c r="E6511" s="1"/>
      <c r="G6511" s="1"/>
    </row>
    <row r="6512" spans="5:7" x14ac:dyDescent="0.3">
      <c r="E6512" s="1"/>
      <c r="G6512" s="1"/>
    </row>
    <row r="6513" spans="5:7" x14ac:dyDescent="0.3">
      <c r="E6513" s="1"/>
      <c r="G6513" s="1"/>
    </row>
    <row r="6514" spans="5:7" x14ac:dyDescent="0.3">
      <c r="E6514" s="1"/>
      <c r="G6514" s="1"/>
    </row>
    <row r="6515" spans="5:7" x14ac:dyDescent="0.3">
      <c r="E6515" s="1"/>
      <c r="G6515" s="1"/>
    </row>
    <row r="6516" spans="5:7" x14ac:dyDescent="0.3">
      <c r="E6516" s="1"/>
      <c r="G6516" s="1"/>
    </row>
    <row r="6517" spans="5:7" x14ac:dyDescent="0.3">
      <c r="E6517" s="1"/>
      <c r="G6517" s="1"/>
    </row>
    <row r="6518" spans="5:7" x14ac:dyDescent="0.3">
      <c r="E6518" s="1"/>
      <c r="G6518" s="1"/>
    </row>
    <row r="6519" spans="5:7" x14ac:dyDescent="0.3">
      <c r="E6519" s="1"/>
      <c r="G6519" s="1"/>
    </row>
    <row r="6520" spans="5:7" x14ac:dyDescent="0.3">
      <c r="E6520" s="1"/>
      <c r="G6520" s="1"/>
    </row>
    <row r="6521" spans="5:7" x14ac:dyDescent="0.3">
      <c r="E6521" s="1"/>
      <c r="G6521" s="1"/>
    </row>
    <row r="6522" spans="5:7" x14ac:dyDescent="0.3">
      <c r="E6522" s="1"/>
      <c r="G6522" s="1"/>
    </row>
    <row r="6523" spans="5:7" x14ac:dyDescent="0.3">
      <c r="E6523" s="1"/>
      <c r="G6523" s="1"/>
    </row>
    <row r="6524" spans="5:7" x14ac:dyDescent="0.3">
      <c r="E6524" s="1"/>
      <c r="G6524" s="1"/>
    </row>
    <row r="6525" spans="5:7" x14ac:dyDescent="0.3">
      <c r="E6525" s="1"/>
      <c r="G6525" s="1"/>
    </row>
    <row r="6526" spans="5:7" x14ac:dyDescent="0.3">
      <c r="E6526" s="1"/>
      <c r="G6526" s="1"/>
    </row>
    <row r="6527" spans="5:7" x14ac:dyDescent="0.3">
      <c r="E6527" s="1"/>
      <c r="G6527" s="1"/>
    </row>
    <row r="6528" spans="5:7" x14ac:dyDescent="0.3">
      <c r="E6528" s="1"/>
      <c r="G6528" s="1"/>
    </row>
    <row r="6529" spans="5:7" x14ac:dyDescent="0.3">
      <c r="E6529" s="1"/>
      <c r="G6529" s="1"/>
    </row>
    <row r="6530" spans="5:7" x14ac:dyDescent="0.3">
      <c r="E6530" s="1"/>
      <c r="G6530" s="1"/>
    </row>
    <row r="6531" spans="5:7" x14ac:dyDescent="0.3">
      <c r="E6531" s="1"/>
      <c r="G6531" s="1"/>
    </row>
    <row r="6532" spans="5:7" x14ac:dyDescent="0.3">
      <c r="E6532" s="1"/>
      <c r="G6532" s="1"/>
    </row>
    <row r="6533" spans="5:7" x14ac:dyDescent="0.3">
      <c r="E6533" s="1"/>
      <c r="G6533" s="1"/>
    </row>
    <row r="6534" spans="5:7" x14ac:dyDescent="0.3">
      <c r="E6534" s="1"/>
      <c r="G6534" s="1"/>
    </row>
    <row r="6535" spans="5:7" x14ac:dyDescent="0.3">
      <c r="E6535" s="1"/>
      <c r="G6535" s="1"/>
    </row>
    <row r="6536" spans="5:7" x14ac:dyDescent="0.3">
      <c r="E6536" s="1"/>
      <c r="G6536" s="1"/>
    </row>
    <row r="6537" spans="5:7" x14ac:dyDescent="0.3">
      <c r="E6537" s="1"/>
      <c r="G6537" s="1"/>
    </row>
    <row r="6538" spans="5:7" x14ac:dyDescent="0.3">
      <c r="E6538" s="1"/>
      <c r="G6538" s="1"/>
    </row>
    <row r="6539" spans="5:7" x14ac:dyDescent="0.3">
      <c r="E6539" s="1"/>
      <c r="G6539" s="1"/>
    </row>
    <row r="6540" spans="5:7" x14ac:dyDescent="0.3">
      <c r="E6540" s="1"/>
      <c r="G6540" s="1"/>
    </row>
    <row r="6541" spans="5:7" x14ac:dyDescent="0.3">
      <c r="E6541" s="1"/>
      <c r="G6541" s="1"/>
    </row>
    <row r="6542" spans="5:7" x14ac:dyDescent="0.3">
      <c r="E6542" s="1"/>
      <c r="G6542" s="1"/>
    </row>
    <row r="6543" spans="5:7" x14ac:dyDescent="0.3">
      <c r="E6543" s="1"/>
      <c r="G6543" s="1"/>
    </row>
    <row r="6544" spans="5:7" x14ac:dyDescent="0.3">
      <c r="E6544" s="1"/>
      <c r="G6544" s="1"/>
    </row>
    <row r="6545" spans="5:7" x14ac:dyDescent="0.3">
      <c r="E6545" s="1"/>
      <c r="G6545" s="1"/>
    </row>
    <row r="6546" spans="5:7" x14ac:dyDescent="0.3">
      <c r="E6546" s="1"/>
      <c r="G6546" s="1"/>
    </row>
    <row r="6547" spans="5:7" x14ac:dyDescent="0.3">
      <c r="E6547" s="1"/>
      <c r="G6547" s="1"/>
    </row>
    <row r="6548" spans="5:7" x14ac:dyDescent="0.3">
      <c r="E6548" s="1"/>
      <c r="G6548" s="1"/>
    </row>
    <row r="6549" spans="5:7" x14ac:dyDescent="0.3">
      <c r="E6549" s="1"/>
      <c r="G6549" s="1"/>
    </row>
    <row r="6550" spans="5:7" x14ac:dyDescent="0.3">
      <c r="E6550" s="1"/>
      <c r="G6550" s="1"/>
    </row>
    <row r="6551" spans="5:7" x14ac:dyDescent="0.3">
      <c r="E6551" s="1"/>
      <c r="G6551" s="1"/>
    </row>
    <row r="6552" spans="5:7" x14ac:dyDescent="0.3">
      <c r="E6552" s="1"/>
      <c r="G6552" s="1"/>
    </row>
    <row r="6553" spans="5:7" x14ac:dyDescent="0.3">
      <c r="E6553" s="1"/>
      <c r="G6553" s="1"/>
    </row>
    <row r="6554" spans="5:7" x14ac:dyDescent="0.3">
      <c r="E6554" s="1"/>
      <c r="G6554" s="1"/>
    </row>
    <row r="6555" spans="5:7" x14ac:dyDescent="0.3">
      <c r="E6555" s="1"/>
      <c r="G6555" s="1"/>
    </row>
    <row r="6556" spans="5:7" x14ac:dyDescent="0.3">
      <c r="E6556" s="1"/>
      <c r="G6556" s="1"/>
    </row>
    <row r="6557" spans="5:7" x14ac:dyDescent="0.3">
      <c r="E6557" s="1"/>
      <c r="G6557" s="1"/>
    </row>
    <row r="6558" spans="5:7" x14ac:dyDescent="0.3">
      <c r="E6558" s="1"/>
      <c r="G6558" s="1"/>
    </row>
    <row r="6559" spans="5:7" x14ac:dyDescent="0.3">
      <c r="E6559" s="1"/>
      <c r="G6559" s="1"/>
    </row>
    <row r="6560" spans="5:7" x14ac:dyDescent="0.3">
      <c r="E6560" s="1"/>
      <c r="G6560" s="1"/>
    </row>
    <row r="6561" spans="5:7" x14ac:dyDescent="0.3">
      <c r="E6561" s="1"/>
      <c r="G6561" s="1"/>
    </row>
    <row r="6562" spans="5:7" x14ac:dyDescent="0.3">
      <c r="E6562" s="1"/>
      <c r="G6562" s="1"/>
    </row>
    <row r="6563" spans="5:7" x14ac:dyDescent="0.3">
      <c r="E6563" s="1"/>
      <c r="G6563" s="1"/>
    </row>
    <row r="6564" spans="5:7" x14ac:dyDescent="0.3">
      <c r="E6564" s="1"/>
      <c r="G6564" s="1"/>
    </row>
    <row r="6565" spans="5:7" x14ac:dyDescent="0.3">
      <c r="E6565" s="1"/>
      <c r="G6565" s="1"/>
    </row>
    <row r="6566" spans="5:7" x14ac:dyDescent="0.3">
      <c r="E6566" s="1"/>
      <c r="G6566" s="1"/>
    </row>
    <row r="6567" spans="5:7" x14ac:dyDescent="0.3">
      <c r="E6567" s="1"/>
      <c r="G6567" s="1"/>
    </row>
    <row r="6568" spans="5:7" x14ac:dyDescent="0.3">
      <c r="E6568" s="1"/>
      <c r="G6568" s="1"/>
    </row>
    <row r="6569" spans="5:7" x14ac:dyDescent="0.3">
      <c r="E6569" s="1"/>
      <c r="G6569" s="1"/>
    </row>
    <row r="6570" spans="5:7" x14ac:dyDescent="0.3">
      <c r="E6570" s="1"/>
      <c r="G6570" s="1"/>
    </row>
    <row r="6571" spans="5:7" x14ac:dyDescent="0.3">
      <c r="E6571" s="1"/>
      <c r="G6571" s="1"/>
    </row>
    <row r="6572" spans="5:7" x14ac:dyDescent="0.3">
      <c r="E6572" s="1"/>
      <c r="G6572" s="1"/>
    </row>
    <row r="6573" spans="5:7" x14ac:dyDescent="0.3">
      <c r="E6573" s="1"/>
      <c r="G6573" s="1"/>
    </row>
    <row r="6574" spans="5:7" x14ac:dyDescent="0.3">
      <c r="E6574" s="1"/>
      <c r="G6574" s="1"/>
    </row>
    <row r="6575" spans="5:7" x14ac:dyDescent="0.3">
      <c r="E6575" s="1"/>
      <c r="G6575" s="1"/>
    </row>
    <row r="6576" spans="5:7" x14ac:dyDescent="0.3">
      <c r="E6576" s="1"/>
      <c r="G6576" s="1"/>
    </row>
    <row r="6577" spans="5:7" x14ac:dyDescent="0.3">
      <c r="E6577" s="1"/>
      <c r="G6577" s="1"/>
    </row>
    <row r="6578" spans="5:7" x14ac:dyDescent="0.3">
      <c r="E6578" s="1"/>
      <c r="G6578" s="1"/>
    </row>
    <row r="6579" spans="5:7" x14ac:dyDescent="0.3">
      <c r="E6579" s="1"/>
      <c r="G6579" s="1"/>
    </row>
    <row r="6580" spans="5:7" x14ac:dyDescent="0.3">
      <c r="E6580" s="1"/>
      <c r="G6580" s="1"/>
    </row>
    <row r="6581" spans="5:7" x14ac:dyDescent="0.3">
      <c r="E6581" s="1"/>
      <c r="G6581" s="1"/>
    </row>
    <row r="6582" spans="5:7" x14ac:dyDescent="0.3">
      <c r="E6582" s="1"/>
      <c r="G6582" s="1"/>
    </row>
    <row r="6583" spans="5:7" x14ac:dyDescent="0.3">
      <c r="E6583" s="1"/>
      <c r="G6583" s="1"/>
    </row>
    <row r="6584" spans="5:7" x14ac:dyDescent="0.3">
      <c r="E6584" s="1"/>
      <c r="G6584" s="1"/>
    </row>
    <row r="6585" spans="5:7" x14ac:dyDescent="0.3">
      <c r="E6585" s="1"/>
      <c r="G6585" s="1"/>
    </row>
    <row r="6586" spans="5:7" x14ac:dyDescent="0.3">
      <c r="E6586" s="1"/>
      <c r="G6586" s="1"/>
    </row>
    <row r="6587" spans="5:7" x14ac:dyDescent="0.3">
      <c r="E6587" s="1"/>
      <c r="G6587" s="1"/>
    </row>
    <row r="6588" spans="5:7" x14ac:dyDescent="0.3">
      <c r="E6588" s="1"/>
      <c r="G6588" s="1"/>
    </row>
    <row r="6589" spans="5:7" x14ac:dyDescent="0.3">
      <c r="E6589" s="1"/>
      <c r="G6589" s="1"/>
    </row>
    <row r="6590" spans="5:7" x14ac:dyDescent="0.3">
      <c r="E6590" s="1"/>
      <c r="G6590" s="1"/>
    </row>
    <row r="6591" spans="5:7" x14ac:dyDescent="0.3">
      <c r="E6591" s="1"/>
      <c r="G6591" s="1"/>
    </row>
    <row r="6592" spans="5:7" x14ac:dyDescent="0.3">
      <c r="E6592" s="1"/>
      <c r="G6592" s="1"/>
    </row>
    <row r="6593" spans="5:7" x14ac:dyDescent="0.3">
      <c r="E6593" s="1"/>
      <c r="G6593" s="1"/>
    </row>
    <row r="6594" spans="5:7" x14ac:dyDescent="0.3">
      <c r="E6594" s="1"/>
      <c r="G6594" s="1"/>
    </row>
    <row r="6595" spans="5:7" x14ac:dyDescent="0.3">
      <c r="E6595" s="1"/>
      <c r="G6595" s="1"/>
    </row>
    <row r="6596" spans="5:7" x14ac:dyDescent="0.3">
      <c r="E6596" s="1"/>
      <c r="G6596" s="1"/>
    </row>
    <row r="6597" spans="5:7" x14ac:dyDescent="0.3">
      <c r="E6597" s="1"/>
      <c r="G6597" s="1"/>
    </row>
    <row r="6598" spans="5:7" x14ac:dyDescent="0.3">
      <c r="E6598" s="1"/>
      <c r="G6598" s="1"/>
    </row>
    <row r="6599" spans="5:7" x14ac:dyDescent="0.3">
      <c r="E6599" s="1"/>
      <c r="G6599" s="1"/>
    </row>
    <row r="6600" spans="5:7" x14ac:dyDescent="0.3">
      <c r="E6600" s="1"/>
      <c r="G6600" s="1"/>
    </row>
    <row r="6601" spans="5:7" x14ac:dyDescent="0.3">
      <c r="E6601" s="1"/>
      <c r="G6601" s="1"/>
    </row>
    <row r="6602" spans="5:7" x14ac:dyDescent="0.3">
      <c r="E6602" s="1"/>
      <c r="G6602" s="1"/>
    </row>
    <row r="6603" spans="5:7" x14ac:dyDescent="0.3">
      <c r="E6603" s="1"/>
      <c r="G6603" s="1"/>
    </row>
    <row r="6604" spans="5:7" x14ac:dyDescent="0.3">
      <c r="E6604" s="1"/>
      <c r="G6604" s="1"/>
    </row>
    <row r="6605" spans="5:7" x14ac:dyDescent="0.3">
      <c r="E6605" s="1"/>
      <c r="G6605" s="1"/>
    </row>
    <row r="6606" spans="5:7" x14ac:dyDescent="0.3">
      <c r="E6606" s="1"/>
      <c r="G6606" s="1"/>
    </row>
  </sheetData>
  <mergeCells count="11">
    <mergeCell ref="A1:J1"/>
    <mergeCell ref="A2:J2"/>
    <mergeCell ref="A8:A10"/>
    <mergeCell ref="C32:J32"/>
    <mergeCell ref="J4:J5"/>
    <mergeCell ref="B8:B10"/>
    <mergeCell ref="C8:C10"/>
    <mergeCell ref="J8:J10"/>
    <mergeCell ref="A4:A5"/>
    <mergeCell ref="B4:B5"/>
    <mergeCell ref="C4:C5"/>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23ED1-1673-4F10-B3AD-6273D1AE51DD}">
  <dimension ref="A1:M374"/>
  <sheetViews>
    <sheetView topLeftCell="A367" workbookViewId="0">
      <selection activeCell="G376" sqref="G376"/>
    </sheetView>
  </sheetViews>
  <sheetFormatPr baseColWidth="10" defaultRowHeight="14.4" x14ac:dyDescent="0.3"/>
  <cols>
    <col min="6" max="6" width="15.88671875" customWidth="1"/>
  </cols>
  <sheetData>
    <row r="1" spans="1:13" ht="53.25" customHeight="1" x14ac:dyDescent="0.3">
      <c r="A1" s="58" t="s">
        <v>1</v>
      </c>
      <c r="B1" s="58" t="s">
        <v>384</v>
      </c>
      <c r="C1" s="58" t="s">
        <v>206</v>
      </c>
      <c r="D1" s="58" t="s">
        <v>909</v>
      </c>
      <c r="E1" s="58" t="s">
        <v>910</v>
      </c>
      <c r="F1" s="58" t="s">
        <v>221</v>
      </c>
      <c r="G1" s="58" t="s">
        <v>749</v>
      </c>
      <c r="H1" s="58" t="s">
        <v>2</v>
      </c>
      <c r="I1" s="58" t="s">
        <v>5</v>
      </c>
      <c r="J1" s="9" t="s">
        <v>38</v>
      </c>
      <c r="K1" s="52" t="s">
        <v>666</v>
      </c>
      <c r="L1" s="10" t="s">
        <v>3</v>
      </c>
      <c r="M1" s="58" t="s">
        <v>52</v>
      </c>
    </row>
    <row r="2" spans="1:13" ht="28.8" x14ac:dyDescent="0.3">
      <c r="A2" s="12" t="s">
        <v>279</v>
      </c>
      <c r="B2" s="12">
        <v>7</v>
      </c>
      <c r="C2" s="12" t="s">
        <v>281</v>
      </c>
      <c r="D2" s="12"/>
      <c r="E2" s="12">
        <f>MATCH(F2,[1]!Tabla1[Consignatario],0)</f>
        <v>680</v>
      </c>
      <c r="F2" s="80" t="s">
        <v>751</v>
      </c>
      <c r="G2" s="12"/>
      <c r="H2" s="2" t="s">
        <v>35</v>
      </c>
      <c r="I2" s="2" t="s">
        <v>282</v>
      </c>
      <c r="J2" s="51">
        <v>75000</v>
      </c>
      <c r="K2" s="176">
        <v>129000</v>
      </c>
      <c r="L2" s="12">
        <v>2580</v>
      </c>
      <c r="M2" s="12"/>
    </row>
    <row r="3" spans="1:13" ht="28.8" x14ac:dyDescent="0.3">
      <c r="A3" s="13"/>
      <c r="B3" s="13"/>
      <c r="C3" s="13"/>
      <c r="D3" s="13"/>
      <c r="E3" s="12">
        <f>MATCH(F3,[1]!Tabla1[Consignatario],0)</f>
        <v>680</v>
      </c>
      <c r="F3" s="80" t="s">
        <v>751</v>
      </c>
      <c r="G3" s="13"/>
      <c r="H3" s="2" t="s">
        <v>36</v>
      </c>
      <c r="I3" s="2" t="s">
        <v>283</v>
      </c>
      <c r="J3" s="91">
        <v>54000</v>
      </c>
      <c r="K3" s="177"/>
      <c r="L3" s="13"/>
      <c r="M3" s="13"/>
    </row>
    <row r="4" spans="1:13" ht="28.8" x14ac:dyDescent="0.3">
      <c r="A4" s="2" t="s">
        <v>279</v>
      </c>
      <c r="B4" s="2">
        <v>8</v>
      </c>
      <c r="C4" s="2" t="s">
        <v>284</v>
      </c>
      <c r="D4" s="2"/>
      <c r="E4" s="12">
        <f>MATCH(F4,[1]!Tabla1[Consignatario],0)</f>
        <v>2244</v>
      </c>
      <c r="F4" s="2" t="s">
        <v>752</v>
      </c>
      <c r="G4" s="2"/>
      <c r="H4" s="2" t="s">
        <v>35</v>
      </c>
      <c r="I4" s="2" t="s">
        <v>71</v>
      </c>
      <c r="J4" s="51">
        <v>25000</v>
      </c>
      <c r="K4" s="51">
        <v>25000</v>
      </c>
      <c r="L4" s="2">
        <v>500</v>
      </c>
      <c r="M4" s="2"/>
    </row>
    <row r="5" spans="1:13" ht="28.8" x14ac:dyDescent="0.3">
      <c r="A5" s="12" t="s">
        <v>279</v>
      </c>
      <c r="B5" s="12">
        <v>9</v>
      </c>
      <c r="C5" s="12" t="s">
        <v>289</v>
      </c>
      <c r="D5" s="12"/>
      <c r="E5" s="12">
        <f>MATCH(F5,[1]!Tabla1[Consignatario],0)</f>
        <v>1961</v>
      </c>
      <c r="F5" s="80" t="s">
        <v>753</v>
      </c>
      <c r="G5" s="12"/>
      <c r="H5" s="2" t="s">
        <v>35</v>
      </c>
      <c r="I5" s="2" t="s">
        <v>119</v>
      </c>
      <c r="J5" s="51">
        <v>35000</v>
      </c>
      <c r="K5" s="51">
        <v>57000</v>
      </c>
      <c r="L5" s="12">
        <v>1140</v>
      </c>
      <c r="M5" s="12"/>
    </row>
    <row r="6" spans="1:13" ht="28.8" x14ac:dyDescent="0.3">
      <c r="A6" s="13"/>
      <c r="B6" s="13"/>
      <c r="C6" s="13"/>
      <c r="D6" s="13"/>
      <c r="E6" s="12">
        <f>MATCH(F6,[1]!Tabla1[Consignatario],0)</f>
        <v>1961</v>
      </c>
      <c r="F6" s="80" t="s">
        <v>753</v>
      </c>
      <c r="G6" s="13"/>
      <c r="H6" s="2" t="s">
        <v>36</v>
      </c>
      <c r="I6" s="2" t="s">
        <v>76</v>
      </c>
      <c r="J6" s="91">
        <v>22000</v>
      </c>
      <c r="K6" s="51"/>
      <c r="L6" s="13"/>
      <c r="M6" s="13"/>
    </row>
    <row r="7" spans="1:13" ht="28.8" x14ac:dyDescent="0.3">
      <c r="A7" s="12" t="s">
        <v>279</v>
      </c>
      <c r="B7" s="12">
        <v>9</v>
      </c>
      <c r="C7" s="12"/>
      <c r="D7" s="12"/>
      <c r="E7" s="12">
        <f>MATCH(F7,[1]!Tabla1[Consignatario],0)</f>
        <v>2295</v>
      </c>
      <c r="F7" s="80" t="s">
        <v>754</v>
      </c>
      <c r="G7" s="12"/>
      <c r="H7" s="2" t="s">
        <v>35</v>
      </c>
      <c r="I7" s="2" t="s">
        <v>105</v>
      </c>
      <c r="J7" s="51">
        <v>45000</v>
      </c>
      <c r="K7" s="51">
        <v>105000</v>
      </c>
      <c r="L7" s="12">
        <v>2100</v>
      </c>
      <c r="M7" s="12"/>
    </row>
    <row r="8" spans="1:13" ht="28.8" x14ac:dyDescent="0.3">
      <c r="A8" s="13"/>
      <c r="B8" s="13"/>
      <c r="C8" s="13"/>
      <c r="D8" s="13"/>
      <c r="E8" s="12">
        <f>MATCH(F8,[1]!Tabla1[Consignatario],0)</f>
        <v>2295</v>
      </c>
      <c r="F8" s="80" t="s">
        <v>754</v>
      </c>
      <c r="G8" s="13"/>
      <c r="H8" s="2" t="s">
        <v>36</v>
      </c>
      <c r="I8" s="2" t="s">
        <v>285</v>
      </c>
      <c r="J8" s="91">
        <v>60000</v>
      </c>
      <c r="K8" s="51"/>
      <c r="L8" s="13"/>
      <c r="M8" s="13"/>
    </row>
    <row r="9" spans="1:13" ht="28.8" x14ac:dyDescent="0.3">
      <c r="A9" s="12" t="s">
        <v>279</v>
      </c>
      <c r="B9" s="12">
        <v>10</v>
      </c>
      <c r="C9" s="12"/>
      <c r="D9" s="12" t="s">
        <v>568</v>
      </c>
      <c r="E9" s="12">
        <f>MATCH(F9,[1]!Tabla1[Consignatario],0)</f>
        <v>2292</v>
      </c>
      <c r="F9" s="80" t="s">
        <v>756</v>
      </c>
      <c r="G9" s="12"/>
      <c r="H9" s="2" t="s">
        <v>35</v>
      </c>
      <c r="I9" s="2" t="s">
        <v>74</v>
      </c>
      <c r="J9" s="51">
        <v>40000</v>
      </c>
      <c r="K9" s="51">
        <v>95000</v>
      </c>
      <c r="L9" s="12">
        <v>1900</v>
      </c>
      <c r="M9" s="12"/>
    </row>
    <row r="10" spans="1:13" ht="28.8" x14ac:dyDescent="0.3">
      <c r="A10" s="13"/>
      <c r="B10" s="13"/>
      <c r="C10" s="13"/>
      <c r="D10" s="13"/>
      <c r="E10" s="12">
        <f>MATCH(F10,[1]!Tabla1[Consignatario],0)</f>
        <v>2292</v>
      </c>
      <c r="F10" s="80" t="s">
        <v>756</v>
      </c>
      <c r="G10" s="13"/>
      <c r="H10" s="2" t="s">
        <v>36</v>
      </c>
      <c r="I10" s="2" t="s">
        <v>113</v>
      </c>
      <c r="J10" s="91">
        <v>55000</v>
      </c>
      <c r="K10" s="51"/>
      <c r="L10" s="13"/>
      <c r="M10" s="13"/>
    </row>
    <row r="11" spans="1:13" ht="28.8" x14ac:dyDescent="0.3">
      <c r="A11" s="12" t="s">
        <v>279</v>
      </c>
      <c r="B11" s="12">
        <v>11</v>
      </c>
      <c r="C11" s="12"/>
      <c r="D11" s="12" t="s">
        <v>755</v>
      </c>
      <c r="E11" s="12">
        <f>MATCH(F11,[1]!Tabla1[Consignatario],0)</f>
        <v>1328</v>
      </c>
      <c r="F11" s="80" t="s">
        <v>678</v>
      </c>
      <c r="G11" s="12"/>
      <c r="H11" s="2" t="s">
        <v>35</v>
      </c>
      <c r="I11" s="2" t="s">
        <v>286</v>
      </c>
      <c r="J11" s="51">
        <v>175000</v>
      </c>
      <c r="K11" s="51">
        <v>432000</v>
      </c>
      <c r="L11" s="12">
        <v>8640</v>
      </c>
      <c r="M11" s="12"/>
    </row>
    <row r="12" spans="1:13" ht="28.8" x14ac:dyDescent="0.3">
      <c r="A12" s="13"/>
      <c r="B12" s="13"/>
      <c r="C12" s="13"/>
      <c r="D12" s="13"/>
      <c r="E12" s="12">
        <f>MATCH(F12,[1]!Tabla1[Consignatario],0)</f>
        <v>1328</v>
      </c>
      <c r="F12" s="80" t="s">
        <v>678</v>
      </c>
      <c r="G12" s="13"/>
      <c r="H12" s="2" t="s">
        <v>36</v>
      </c>
      <c r="I12" s="2" t="s">
        <v>287</v>
      </c>
      <c r="J12" s="91">
        <v>257000</v>
      </c>
      <c r="K12" s="51"/>
      <c r="L12" s="13"/>
      <c r="M12" s="13"/>
    </row>
    <row r="13" spans="1:13" ht="43.2" x14ac:dyDescent="0.3">
      <c r="A13" s="12" t="s">
        <v>279</v>
      </c>
      <c r="B13" s="12">
        <v>12</v>
      </c>
      <c r="C13" s="12" t="s">
        <v>290</v>
      </c>
      <c r="D13" s="12"/>
      <c r="E13" s="12">
        <f>MATCH(F13,[1]!Tabla1[Consignatario],0)</f>
        <v>1809</v>
      </c>
      <c r="F13" s="80" t="s">
        <v>757</v>
      </c>
      <c r="G13" s="12"/>
      <c r="H13" s="2" t="s">
        <v>35</v>
      </c>
      <c r="I13" s="2" t="s">
        <v>74</v>
      </c>
      <c r="J13" s="51">
        <v>40000</v>
      </c>
      <c r="K13" s="51">
        <v>198000</v>
      </c>
      <c r="L13" s="12">
        <v>3960</v>
      </c>
      <c r="M13" s="12"/>
    </row>
    <row r="14" spans="1:13" ht="43.2" x14ac:dyDescent="0.3">
      <c r="A14" s="13"/>
      <c r="B14" s="13"/>
      <c r="C14" s="13"/>
      <c r="D14" s="13"/>
      <c r="E14" s="12">
        <f>MATCH(F14,[1]!Tabla1[Consignatario],0)</f>
        <v>1809</v>
      </c>
      <c r="F14" s="80" t="s">
        <v>757</v>
      </c>
      <c r="G14" s="13"/>
      <c r="H14" s="2" t="s">
        <v>36</v>
      </c>
      <c r="I14" s="2" t="s">
        <v>288</v>
      </c>
      <c r="J14" s="91">
        <v>158000</v>
      </c>
      <c r="K14" s="51"/>
      <c r="L14" s="13"/>
      <c r="M14" s="13"/>
    </row>
    <row r="15" spans="1:13" ht="28.8" x14ac:dyDescent="0.3">
      <c r="A15" s="12" t="s">
        <v>279</v>
      </c>
      <c r="B15" s="12">
        <v>13</v>
      </c>
      <c r="C15" s="12" t="s">
        <v>291</v>
      </c>
      <c r="D15" s="12"/>
      <c r="E15" s="12">
        <f>MATCH(F15,[1]!Tabla1[Consignatario],0)</f>
        <v>1274</v>
      </c>
      <c r="F15" s="80" t="s">
        <v>903</v>
      </c>
      <c r="G15" s="12"/>
      <c r="H15" s="2" t="s">
        <v>35</v>
      </c>
      <c r="I15" s="2" t="s">
        <v>8</v>
      </c>
      <c r="J15" s="51">
        <v>12500</v>
      </c>
      <c r="K15" s="51">
        <v>28500</v>
      </c>
      <c r="L15" s="12">
        <v>570</v>
      </c>
      <c r="M15" s="12"/>
    </row>
    <row r="16" spans="1:13" ht="28.8" x14ac:dyDescent="0.3">
      <c r="A16" s="13"/>
      <c r="B16" s="13"/>
      <c r="C16" s="13"/>
      <c r="D16" s="13"/>
      <c r="E16" s="12">
        <f>MATCH(F16,[1]!Tabla1[Consignatario],0)</f>
        <v>1274</v>
      </c>
      <c r="F16" s="80" t="s">
        <v>903</v>
      </c>
      <c r="G16" s="13"/>
      <c r="H16" s="2" t="s">
        <v>36</v>
      </c>
      <c r="I16" s="2" t="s">
        <v>92</v>
      </c>
      <c r="J16" s="91">
        <v>16000</v>
      </c>
      <c r="K16" s="51"/>
      <c r="L16" s="13"/>
      <c r="M16" s="13"/>
    </row>
    <row r="17" spans="1:13" ht="172.8" x14ac:dyDescent="0.3">
      <c r="A17" s="12" t="s">
        <v>279</v>
      </c>
      <c r="B17" s="12">
        <v>14</v>
      </c>
      <c r="C17" s="12" t="s">
        <v>291</v>
      </c>
      <c r="D17" s="12"/>
      <c r="E17" s="12">
        <f>MATCH(F17,[1]!Tabla1[Consignatario],0)</f>
        <v>2152</v>
      </c>
      <c r="F17" s="80" t="s">
        <v>758</v>
      </c>
      <c r="G17" s="12"/>
      <c r="H17" s="2" t="s">
        <v>36</v>
      </c>
      <c r="I17" s="2" t="s">
        <v>292</v>
      </c>
      <c r="J17" s="91">
        <v>37000</v>
      </c>
      <c r="K17" s="51">
        <v>62500</v>
      </c>
      <c r="L17" s="12">
        <v>1250</v>
      </c>
      <c r="M17" s="12" t="s">
        <v>293</v>
      </c>
    </row>
    <row r="18" spans="1:13" ht="28.8" x14ac:dyDescent="0.3">
      <c r="A18" s="16"/>
      <c r="B18" s="16"/>
      <c r="C18" s="16"/>
      <c r="D18" s="16"/>
      <c r="E18" s="12">
        <f>MATCH(F18,[1]!Tabla1[Consignatario],0)</f>
        <v>2152</v>
      </c>
      <c r="F18" s="80" t="s">
        <v>758</v>
      </c>
      <c r="G18" s="16"/>
      <c r="H18" s="2" t="s">
        <v>35</v>
      </c>
      <c r="I18" s="2" t="s">
        <v>27</v>
      </c>
      <c r="J18" s="51">
        <v>15000</v>
      </c>
      <c r="K18" s="51"/>
      <c r="L18" s="16"/>
      <c r="M18" s="16"/>
    </row>
    <row r="19" spans="1:13" ht="28.8" x14ac:dyDescent="0.3">
      <c r="A19" s="16"/>
      <c r="B19" s="16"/>
      <c r="C19" s="16"/>
      <c r="D19" s="16"/>
      <c r="E19" s="12">
        <f>MATCH(F19,[1]!Tabla1[Consignatario],0)</f>
        <v>2152</v>
      </c>
      <c r="F19" s="80" t="s">
        <v>758</v>
      </c>
      <c r="G19" s="16"/>
      <c r="H19" s="2" t="s">
        <v>34</v>
      </c>
      <c r="I19" s="2" t="s">
        <v>303</v>
      </c>
      <c r="J19" s="65">
        <v>5500</v>
      </c>
      <c r="K19" s="51"/>
      <c r="L19" s="16"/>
      <c r="M19" s="16"/>
    </row>
    <row r="20" spans="1:13" ht="28.8" x14ac:dyDescent="0.3">
      <c r="A20" s="13"/>
      <c r="B20" s="13"/>
      <c r="C20" s="13"/>
      <c r="D20" s="13"/>
      <c r="E20" s="12">
        <f>MATCH(F20,[1]!Tabla1[Consignatario],0)</f>
        <v>2152</v>
      </c>
      <c r="F20" s="80" t="s">
        <v>758</v>
      </c>
      <c r="G20" s="13"/>
      <c r="H20" s="2" t="s">
        <v>34</v>
      </c>
      <c r="I20" s="2" t="s">
        <v>100</v>
      </c>
      <c r="J20" s="65">
        <v>5000</v>
      </c>
      <c r="K20" s="51"/>
      <c r="L20" s="13"/>
      <c r="M20" s="13"/>
    </row>
    <row r="21" spans="1:13" ht="28.8" x14ac:dyDescent="0.3">
      <c r="A21" s="12" t="s">
        <v>279</v>
      </c>
      <c r="B21" s="12">
        <v>15</v>
      </c>
      <c r="C21" s="12" t="s">
        <v>291</v>
      </c>
      <c r="D21" s="12"/>
      <c r="E21" s="12">
        <f>MATCH(F21,[1]!Tabla1[Consignatario],0)</f>
        <v>2039</v>
      </c>
      <c r="F21" s="80" t="s">
        <v>759</v>
      </c>
      <c r="G21" s="12"/>
      <c r="H21" s="2" t="s">
        <v>35</v>
      </c>
      <c r="I21" s="2" t="s">
        <v>78</v>
      </c>
      <c r="J21" s="51">
        <v>37500</v>
      </c>
      <c r="K21" s="51">
        <v>50000</v>
      </c>
      <c r="L21" s="12">
        <v>1000</v>
      </c>
      <c r="M21" s="12"/>
    </row>
    <row r="22" spans="1:13" ht="28.8" x14ac:dyDescent="0.3">
      <c r="A22" s="16"/>
      <c r="B22" s="16"/>
      <c r="C22" s="16"/>
      <c r="D22" s="16"/>
      <c r="E22" s="12">
        <f>MATCH(F22,[1]!Tabla1[Consignatario],0)</f>
        <v>2039</v>
      </c>
      <c r="F22" s="80" t="s">
        <v>759</v>
      </c>
      <c r="G22" s="16"/>
      <c r="H22" s="2" t="s">
        <v>36</v>
      </c>
      <c r="I22" s="2" t="s">
        <v>294</v>
      </c>
      <c r="J22" s="91">
        <v>9000</v>
      </c>
      <c r="K22" s="51"/>
      <c r="L22" s="16"/>
      <c r="M22" s="16"/>
    </row>
    <row r="23" spans="1:13" ht="28.8" x14ac:dyDescent="0.3">
      <c r="A23" s="13"/>
      <c r="B23" s="13"/>
      <c r="C23" s="13"/>
      <c r="D23" s="13"/>
      <c r="E23" s="12">
        <f>MATCH(F23,[1]!Tabla1[Consignatario],0)</f>
        <v>2039</v>
      </c>
      <c r="F23" s="80" t="s">
        <v>759</v>
      </c>
      <c r="G23" s="13"/>
      <c r="H23" s="2" t="s">
        <v>34</v>
      </c>
      <c r="I23" s="2" t="s">
        <v>295</v>
      </c>
      <c r="J23" s="65">
        <v>3500</v>
      </c>
      <c r="K23" s="51"/>
      <c r="L23" s="13"/>
      <c r="M23" s="13"/>
    </row>
    <row r="24" spans="1:13" ht="28.8" x14ac:dyDescent="0.3">
      <c r="A24" s="12" t="s">
        <v>296</v>
      </c>
      <c r="B24" s="12">
        <v>16</v>
      </c>
      <c r="C24" s="12" t="s">
        <v>291</v>
      </c>
      <c r="D24" s="12"/>
      <c r="E24" s="12">
        <f>MATCH(F24,[1]!Tabla1[Consignatario],0)</f>
        <v>2144</v>
      </c>
      <c r="F24" s="80" t="s">
        <v>760</v>
      </c>
      <c r="G24" s="12"/>
      <c r="H24" s="2" t="s">
        <v>35</v>
      </c>
      <c r="I24" s="2" t="s">
        <v>78</v>
      </c>
      <c r="J24" s="51">
        <v>37500</v>
      </c>
      <c r="K24" s="51">
        <v>50000</v>
      </c>
      <c r="L24" s="12">
        <v>1000</v>
      </c>
      <c r="M24" s="12"/>
    </row>
    <row r="25" spans="1:13" ht="28.8" x14ac:dyDescent="0.3">
      <c r="A25" s="16"/>
      <c r="B25" s="16"/>
      <c r="C25" s="16"/>
      <c r="D25" s="16"/>
      <c r="E25" s="12">
        <f>MATCH(F25,[1]!Tabla1[Consignatario],0)</f>
        <v>2144</v>
      </c>
      <c r="F25" s="80" t="s">
        <v>760</v>
      </c>
      <c r="G25" s="16"/>
      <c r="H25" s="2" t="s">
        <v>36</v>
      </c>
      <c r="I25" s="2" t="s">
        <v>294</v>
      </c>
      <c r="J25" s="91">
        <v>9000</v>
      </c>
      <c r="K25" s="51"/>
      <c r="L25" s="16"/>
      <c r="M25" s="16"/>
    </row>
    <row r="26" spans="1:13" ht="28.8" x14ac:dyDescent="0.3">
      <c r="A26" s="13"/>
      <c r="B26" s="13"/>
      <c r="C26" s="13"/>
      <c r="D26" s="13"/>
      <c r="E26" s="12">
        <f>MATCH(F26,[1]!Tabla1[Consignatario],0)</f>
        <v>2144</v>
      </c>
      <c r="F26" s="80" t="s">
        <v>760</v>
      </c>
      <c r="G26" s="13"/>
      <c r="H26" s="2" t="s">
        <v>34</v>
      </c>
      <c r="I26" s="2" t="s">
        <v>295</v>
      </c>
      <c r="J26" s="65">
        <v>3500</v>
      </c>
      <c r="K26" s="51"/>
      <c r="L26" s="13"/>
      <c r="M26" s="13"/>
    </row>
    <row r="27" spans="1:13" ht="230.4" x14ac:dyDescent="0.3">
      <c r="A27" s="12" t="s">
        <v>296</v>
      </c>
      <c r="B27" s="12">
        <v>17</v>
      </c>
      <c r="C27" s="12" t="s">
        <v>291</v>
      </c>
      <c r="D27" s="12"/>
      <c r="E27" s="12">
        <f>MATCH(F27,[1]!Tabla1[Consignatario],0)</f>
        <v>21</v>
      </c>
      <c r="F27" s="80" t="s">
        <v>612</v>
      </c>
      <c r="G27" s="12"/>
      <c r="H27" s="2" t="s">
        <v>35</v>
      </c>
      <c r="I27" s="2" t="s">
        <v>138</v>
      </c>
      <c r="J27" s="51">
        <v>57500</v>
      </c>
      <c r="K27" s="51">
        <v>96500</v>
      </c>
      <c r="L27" s="12">
        <v>1930</v>
      </c>
      <c r="M27" s="12" t="s">
        <v>299</v>
      </c>
    </row>
    <row r="28" spans="1:13" ht="28.8" x14ac:dyDescent="0.3">
      <c r="A28" s="16"/>
      <c r="B28" s="16"/>
      <c r="C28" s="16"/>
      <c r="D28" s="16"/>
      <c r="E28" s="12">
        <f>MATCH(F28,[1]!Tabla1[Consignatario],0)</f>
        <v>21</v>
      </c>
      <c r="F28" s="80" t="s">
        <v>612</v>
      </c>
      <c r="G28" s="16"/>
      <c r="H28" s="2" t="s">
        <v>36</v>
      </c>
      <c r="I28" s="2" t="s">
        <v>73</v>
      </c>
      <c r="J28" s="91">
        <v>34000</v>
      </c>
      <c r="K28" s="51"/>
      <c r="L28" s="16"/>
      <c r="M28" s="16"/>
    </row>
    <row r="29" spans="1:13" ht="28.8" x14ac:dyDescent="0.3">
      <c r="A29" s="13"/>
      <c r="B29" s="13"/>
      <c r="C29" s="13"/>
      <c r="D29" s="13"/>
      <c r="E29" s="12">
        <f>MATCH(F29,[1]!Tabla1[Consignatario],0)</f>
        <v>21</v>
      </c>
      <c r="F29" s="80" t="s">
        <v>612</v>
      </c>
      <c r="G29" s="13"/>
      <c r="H29" s="2" t="s">
        <v>34</v>
      </c>
      <c r="I29" s="2" t="s">
        <v>298</v>
      </c>
      <c r="J29" s="65">
        <v>5000</v>
      </c>
      <c r="K29" s="51"/>
      <c r="L29" s="13"/>
      <c r="M29" s="13"/>
    </row>
    <row r="30" spans="1:13" ht="28.8" x14ac:dyDescent="0.3">
      <c r="A30" s="12" t="s">
        <v>296</v>
      </c>
      <c r="B30" s="12">
        <v>18</v>
      </c>
      <c r="C30" s="12" t="s">
        <v>291</v>
      </c>
      <c r="D30" s="55" t="s">
        <v>865</v>
      </c>
      <c r="E30" s="12">
        <f>MATCH(F30,[1]!Tabla1[Consignatario],0)</f>
        <v>1747</v>
      </c>
      <c r="F30" s="80" t="s">
        <v>912</v>
      </c>
      <c r="G30" s="12"/>
      <c r="H30" s="2" t="s">
        <v>35</v>
      </c>
      <c r="I30" s="2" t="s">
        <v>300</v>
      </c>
      <c r="J30" s="51">
        <v>90000</v>
      </c>
      <c r="K30" s="51">
        <v>108000</v>
      </c>
      <c r="L30" s="12">
        <v>2160</v>
      </c>
      <c r="M30" s="12"/>
    </row>
    <row r="31" spans="1:13" ht="28.8" x14ac:dyDescent="0.3">
      <c r="A31" s="13"/>
      <c r="B31" s="13"/>
      <c r="C31" s="13"/>
      <c r="D31" s="13"/>
      <c r="E31" s="12">
        <f>MATCH(F31,[1]!Tabla1[Consignatario],0)</f>
        <v>1747</v>
      </c>
      <c r="F31" s="80" t="s">
        <v>912</v>
      </c>
      <c r="G31" s="13"/>
      <c r="H31" s="2" t="s">
        <v>36</v>
      </c>
      <c r="I31" s="2" t="s">
        <v>61</v>
      </c>
      <c r="J31" s="91">
        <v>18000</v>
      </c>
      <c r="K31" s="51"/>
      <c r="L31" s="13"/>
      <c r="M31" s="13"/>
    </row>
    <row r="32" spans="1:13" ht="28.8" x14ac:dyDescent="0.3">
      <c r="A32" s="12" t="s">
        <v>296</v>
      </c>
      <c r="B32" s="12">
        <v>19</v>
      </c>
      <c r="C32" s="12" t="s">
        <v>291</v>
      </c>
      <c r="D32" s="12"/>
      <c r="E32" s="12">
        <f>MATCH(F32,[1]!Tabla1[Consignatario],0)</f>
        <v>48</v>
      </c>
      <c r="F32" s="80" t="s">
        <v>761</v>
      </c>
      <c r="G32" s="12"/>
      <c r="H32" s="2" t="s">
        <v>36</v>
      </c>
      <c r="I32" s="2" t="s">
        <v>63</v>
      </c>
      <c r="J32" s="91">
        <v>3000</v>
      </c>
      <c r="K32" s="51">
        <v>8000</v>
      </c>
      <c r="L32" s="12">
        <v>160</v>
      </c>
      <c r="M32" s="12"/>
    </row>
    <row r="33" spans="1:13" ht="28.8" x14ac:dyDescent="0.3">
      <c r="A33" s="13"/>
      <c r="B33" s="13"/>
      <c r="C33" s="13"/>
      <c r="D33" s="13"/>
      <c r="E33" s="12">
        <f>MATCH(F33,[1]!Tabla1[Consignatario],0)</f>
        <v>48</v>
      </c>
      <c r="F33" s="80" t="s">
        <v>761</v>
      </c>
      <c r="G33" s="13"/>
      <c r="H33" s="2" t="s">
        <v>35</v>
      </c>
      <c r="I33" s="2" t="s">
        <v>13</v>
      </c>
      <c r="J33" s="51">
        <v>5000</v>
      </c>
      <c r="K33" s="51"/>
      <c r="L33" s="13"/>
      <c r="M33" s="13"/>
    </row>
    <row r="34" spans="1:13" ht="28.8" x14ac:dyDescent="0.3">
      <c r="A34" s="12" t="s">
        <v>296</v>
      </c>
      <c r="B34" s="12">
        <v>20</v>
      </c>
      <c r="C34" s="12" t="s">
        <v>291</v>
      </c>
      <c r="D34" s="12" t="s">
        <v>568</v>
      </c>
      <c r="E34" s="12">
        <f>MATCH(F34,[1]!Tabla1[Consignatario],0)</f>
        <v>2456</v>
      </c>
      <c r="F34" s="80" t="s">
        <v>762</v>
      </c>
      <c r="G34" s="12"/>
      <c r="H34" s="2" t="s">
        <v>36</v>
      </c>
      <c r="I34" s="2" t="s">
        <v>45</v>
      </c>
      <c r="J34" s="91">
        <v>11000</v>
      </c>
      <c r="K34" s="51">
        <v>13500</v>
      </c>
      <c r="L34" s="12">
        <v>270</v>
      </c>
      <c r="M34" s="12"/>
    </row>
    <row r="35" spans="1:13" ht="28.8" x14ac:dyDescent="0.3">
      <c r="A35" s="13"/>
      <c r="B35" s="13"/>
      <c r="C35" s="13"/>
      <c r="D35" s="13"/>
      <c r="E35" s="12">
        <f>MATCH(F35,[1]!Tabla1[Consignatario],0)</f>
        <v>2456</v>
      </c>
      <c r="F35" s="80" t="s">
        <v>762</v>
      </c>
      <c r="G35" s="13"/>
      <c r="H35" s="2" t="s">
        <v>35</v>
      </c>
      <c r="I35" s="2" t="s">
        <v>25</v>
      </c>
      <c r="J35" s="51">
        <v>2500</v>
      </c>
      <c r="K35" s="51"/>
      <c r="L35" s="13"/>
      <c r="M35" s="13"/>
    </row>
    <row r="36" spans="1:13" ht="28.8" x14ac:dyDescent="0.3">
      <c r="A36" s="12" t="s">
        <v>296</v>
      </c>
      <c r="B36" s="12">
        <v>21</v>
      </c>
      <c r="C36" s="12" t="s">
        <v>291</v>
      </c>
      <c r="D36" s="12"/>
      <c r="E36" s="12">
        <f>MATCH(F36,[1]!Tabla1[Consignatario],0)</f>
        <v>1935</v>
      </c>
      <c r="F36" s="80" t="s">
        <v>684</v>
      </c>
      <c r="G36" s="12"/>
      <c r="H36" s="2" t="s">
        <v>36</v>
      </c>
      <c r="I36" s="2" t="s">
        <v>76</v>
      </c>
      <c r="J36" s="91">
        <v>22000</v>
      </c>
      <c r="K36" s="51">
        <v>74500</v>
      </c>
      <c r="L36" s="12">
        <v>1490</v>
      </c>
      <c r="M36" s="12"/>
    </row>
    <row r="37" spans="1:13" ht="28.8" x14ac:dyDescent="0.3">
      <c r="A37" s="16"/>
      <c r="B37" s="16"/>
      <c r="C37" s="16"/>
      <c r="D37" s="16"/>
      <c r="E37" s="12">
        <f>MATCH(F37,[1]!Tabla1[Consignatario],0)</f>
        <v>1935</v>
      </c>
      <c r="F37" s="80" t="s">
        <v>684</v>
      </c>
      <c r="G37" s="16"/>
      <c r="H37" s="2" t="s">
        <v>35</v>
      </c>
      <c r="I37" s="2" t="s">
        <v>105</v>
      </c>
      <c r="J37" s="51">
        <v>45000</v>
      </c>
      <c r="K37" s="51"/>
      <c r="L37" s="16"/>
      <c r="M37" s="16"/>
    </row>
    <row r="38" spans="1:13" ht="28.8" x14ac:dyDescent="0.3">
      <c r="A38" s="13"/>
      <c r="B38" s="13"/>
      <c r="C38" s="13"/>
      <c r="D38" s="13"/>
      <c r="E38" s="12">
        <f>MATCH(F38,[1]!Tabla1[Consignatario],0)</f>
        <v>1935</v>
      </c>
      <c r="F38" s="80" t="s">
        <v>684</v>
      </c>
      <c r="G38" s="13"/>
      <c r="H38" s="2" t="s">
        <v>34</v>
      </c>
      <c r="I38" s="2" t="s">
        <v>301</v>
      </c>
      <c r="J38" s="65">
        <v>7500</v>
      </c>
      <c r="K38" s="51"/>
      <c r="L38" s="13"/>
      <c r="M38" s="13"/>
    </row>
    <row r="39" spans="1:13" ht="28.8" x14ac:dyDescent="0.3">
      <c r="A39" s="2" t="s">
        <v>296</v>
      </c>
      <c r="B39" s="2">
        <v>22</v>
      </c>
      <c r="C39" s="2" t="s">
        <v>291</v>
      </c>
      <c r="D39" s="2"/>
      <c r="E39" s="12">
        <f>MATCH(F39,[1]!Tabla1[Consignatario],0)</f>
        <v>669</v>
      </c>
      <c r="F39" s="2" t="s">
        <v>851</v>
      </c>
      <c r="G39" s="2"/>
      <c r="H39" s="2" t="s">
        <v>35</v>
      </c>
      <c r="I39" s="2" t="s">
        <v>81</v>
      </c>
      <c r="J39" s="51">
        <v>27500</v>
      </c>
      <c r="K39" s="51">
        <v>27500</v>
      </c>
      <c r="L39" s="2">
        <v>550</v>
      </c>
      <c r="M39" s="2"/>
    </row>
    <row r="40" spans="1:13" ht="28.8" x14ac:dyDescent="0.3">
      <c r="A40" s="12" t="s">
        <v>296</v>
      </c>
      <c r="B40" s="12">
        <v>23</v>
      </c>
      <c r="C40" s="12" t="s">
        <v>291</v>
      </c>
      <c r="D40" s="12"/>
      <c r="E40" s="12">
        <f>MATCH(F40,[1]!Tabla1[Consignatario],0)</f>
        <v>1812</v>
      </c>
      <c r="F40" s="80" t="s">
        <v>763</v>
      </c>
      <c r="G40" s="12"/>
      <c r="H40" s="2" t="s">
        <v>35</v>
      </c>
      <c r="I40" s="2" t="s">
        <v>23</v>
      </c>
      <c r="J40" s="51">
        <v>30000</v>
      </c>
      <c r="K40" s="51">
        <v>31000</v>
      </c>
      <c r="L40" s="12">
        <v>620</v>
      </c>
      <c r="M40" s="12"/>
    </row>
    <row r="41" spans="1:13" ht="28.8" x14ac:dyDescent="0.3">
      <c r="A41" s="13"/>
      <c r="B41" s="13"/>
      <c r="C41" s="13"/>
      <c r="D41" s="13"/>
      <c r="E41" s="12">
        <f>MATCH(F41,[1]!Tabla1[Consignatario],0)</f>
        <v>1812</v>
      </c>
      <c r="F41" s="80" t="s">
        <v>763</v>
      </c>
      <c r="G41" s="13"/>
      <c r="H41" s="2" t="s">
        <v>36</v>
      </c>
      <c r="I41" s="2" t="s">
        <v>16</v>
      </c>
      <c r="J41" s="91">
        <v>1000</v>
      </c>
      <c r="K41" s="51"/>
      <c r="L41" s="13"/>
      <c r="M41" s="13"/>
    </row>
    <row r="42" spans="1:13" ht="28.8" x14ac:dyDescent="0.3">
      <c r="A42" s="12" t="s">
        <v>296</v>
      </c>
      <c r="B42" s="12">
        <v>24</v>
      </c>
      <c r="C42" s="12" t="s">
        <v>291</v>
      </c>
      <c r="D42" s="12"/>
      <c r="E42" s="12">
        <f>MATCH(F42,[1]!Tabla1[Consignatario],0)</f>
        <v>878</v>
      </c>
      <c r="F42" s="80" t="s">
        <v>764</v>
      </c>
      <c r="G42" s="12"/>
      <c r="H42" s="2" t="s">
        <v>36</v>
      </c>
      <c r="I42" s="2" t="s">
        <v>58</v>
      </c>
      <c r="J42" s="91">
        <v>14000</v>
      </c>
      <c r="K42" s="51">
        <v>21500</v>
      </c>
      <c r="L42" s="12">
        <v>430</v>
      </c>
      <c r="M42" s="12"/>
    </row>
    <row r="43" spans="1:13" ht="28.8" x14ac:dyDescent="0.3">
      <c r="A43" s="13"/>
      <c r="B43" s="13"/>
      <c r="C43" s="13"/>
      <c r="D43" s="13"/>
      <c r="E43" s="12">
        <f>MATCH(F43,[1]!Tabla1[Consignatario],0)</f>
        <v>878</v>
      </c>
      <c r="F43" s="80" t="s">
        <v>764</v>
      </c>
      <c r="G43" s="13"/>
      <c r="H43" s="2" t="s">
        <v>35</v>
      </c>
      <c r="I43" s="2" t="s">
        <v>19</v>
      </c>
      <c r="J43" s="51">
        <v>7500</v>
      </c>
      <c r="K43" s="51"/>
      <c r="L43" s="13"/>
      <c r="M43" s="13"/>
    </row>
    <row r="44" spans="1:13" ht="28.8" x14ac:dyDescent="0.3">
      <c r="A44" s="12" t="s">
        <v>296</v>
      </c>
      <c r="B44" s="12">
        <v>25</v>
      </c>
      <c r="C44" s="12" t="s">
        <v>291</v>
      </c>
      <c r="D44" s="12"/>
      <c r="E44" s="12">
        <f>MATCH(F44,[1]!Tabla1[Consignatario],0)</f>
        <v>1647</v>
      </c>
      <c r="F44" s="80" t="s">
        <v>765</v>
      </c>
      <c r="G44" s="12"/>
      <c r="H44" s="2" t="s">
        <v>35</v>
      </c>
      <c r="I44" s="2" t="s">
        <v>60</v>
      </c>
      <c r="J44" s="51">
        <v>10000</v>
      </c>
      <c r="K44" s="51">
        <v>13000</v>
      </c>
      <c r="L44" s="12">
        <v>260</v>
      </c>
      <c r="M44" s="12"/>
    </row>
    <row r="45" spans="1:13" ht="28.8" x14ac:dyDescent="0.3">
      <c r="A45" s="13"/>
      <c r="B45" s="13"/>
      <c r="C45" s="13"/>
      <c r="D45" s="13"/>
      <c r="E45" s="12">
        <f>MATCH(F45,[1]!Tabla1[Consignatario],0)</f>
        <v>1647</v>
      </c>
      <c r="F45" s="80" t="s">
        <v>765</v>
      </c>
      <c r="G45" s="13"/>
      <c r="H45" s="2" t="s">
        <v>36</v>
      </c>
      <c r="I45" s="2" t="s">
        <v>63</v>
      </c>
      <c r="J45" s="91">
        <v>3000</v>
      </c>
      <c r="K45" s="51"/>
      <c r="L45" s="13"/>
      <c r="M45" s="13"/>
    </row>
    <row r="46" spans="1:13" ht="86.4" x14ac:dyDescent="0.3">
      <c r="A46" s="12" t="s">
        <v>296</v>
      </c>
      <c r="B46" s="12">
        <v>26</v>
      </c>
      <c r="C46" s="12" t="s">
        <v>302</v>
      </c>
      <c r="D46" s="12" t="s">
        <v>568</v>
      </c>
      <c r="E46" s="12">
        <f>MATCH(F46,[1]!Tabla1[Consignatario],0)</f>
        <v>2428</v>
      </c>
      <c r="F46" s="80" t="s">
        <v>766</v>
      </c>
      <c r="G46" s="12"/>
      <c r="H46" s="2" t="s">
        <v>36</v>
      </c>
      <c r="I46" s="2" t="s">
        <v>128</v>
      </c>
      <c r="J46" s="66">
        <v>32000</v>
      </c>
      <c r="K46" s="65">
        <f>32000+17500</f>
        <v>49500</v>
      </c>
      <c r="L46" s="12">
        <v>2000</v>
      </c>
      <c r="M46" s="55" t="s">
        <v>872</v>
      </c>
    </row>
    <row r="47" spans="1:13" ht="28.8" x14ac:dyDescent="0.3">
      <c r="A47" s="13"/>
      <c r="B47" s="13"/>
      <c r="C47" s="13"/>
      <c r="D47" s="13"/>
      <c r="E47" s="12">
        <f>MATCH(F47,[1]!Tabla1[Consignatario],0)</f>
        <v>2428</v>
      </c>
      <c r="F47" s="80" t="s">
        <v>766</v>
      </c>
      <c r="G47" s="13"/>
      <c r="H47" s="2" t="s">
        <v>35</v>
      </c>
      <c r="I47" s="2" t="s">
        <v>41</v>
      </c>
      <c r="J47" s="65">
        <v>17500</v>
      </c>
      <c r="K47" s="65"/>
      <c r="L47" s="13"/>
      <c r="M47" s="13"/>
    </row>
    <row r="48" spans="1:13" ht="43.2" x14ac:dyDescent="0.3">
      <c r="A48" s="12" t="s">
        <v>304</v>
      </c>
      <c r="B48" s="12">
        <v>27</v>
      </c>
      <c r="C48" s="12" t="s">
        <v>302</v>
      </c>
      <c r="D48" s="12"/>
      <c r="E48" s="12">
        <f>MATCH(F48,[1]!Tabla1[Consignatario],0)</f>
        <v>1809</v>
      </c>
      <c r="F48" s="80" t="s">
        <v>757</v>
      </c>
      <c r="G48" s="12"/>
      <c r="H48" s="2" t="s">
        <v>36</v>
      </c>
      <c r="I48" s="2" t="s">
        <v>43</v>
      </c>
      <c r="J48" s="91">
        <v>30000</v>
      </c>
      <c r="K48" s="51">
        <v>55000</v>
      </c>
      <c r="L48" s="12">
        <v>1100</v>
      </c>
      <c r="M48" s="12"/>
    </row>
    <row r="49" spans="1:13" ht="43.2" x14ac:dyDescent="0.3">
      <c r="A49" s="13"/>
      <c r="B49" s="13"/>
      <c r="C49" s="13"/>
      <c r="D49" s="13"/>
      <c r="E49" s="12">
        <f>MATCH(F49,[1]!Tabla1[Consignatario],0)</f>
        <v>1809</v>
      </c>
      <c r="F49" s="80" t="s">
        <v>757</v>
      </c>
      <c r="G49" s="13"/>
      <c r="H49" s="2" t="s">
        <v>35</v>
      </c>
      <c r="I49" s="2" t="s">
        <v>71</v>
      </c>
      <c r="J49" s="51">
        <v>25000</v>
      </c>
      <c r="K49" s="51"/>
      <c r="L49" s="13"/>
      <c r="M49" s="13"/>
    </row>
    <row r="50" spans="1:13" ht="28.8" x14ac:dyDescent="0.3">
      <c r="A50" s="12" t="s">
        <v>304</v>
      </c>
      <c r="B50" s="12">
        <v>28</v>
      </c>
      <c r="C50" s="12" t="s">
        <v>302</v>
      </c>
      <c r="D50" s="12"/>
      <c r="E50" s="12">
        <f>MATCH(F50,[1]!Tabla1[Consignatario],0)</f>
        <v>1710</v>
      </c>
      <c r="F50" s="80" t="s">
        <v>577</v>
      </c>
      <c r="G50" s="12"/>
      <c r="H50" s="2" t="s">
        <v>36</v>
      </c>
      <c r="I50" s="2" t="s">
        <v>102</v>
      </c>
      <c r="J50" s="91">
        <v>20000</v>
      </c>
      <c r="K50" s="51">
        <v>27500</v>
      </c>
      <c r="L50" s="12">
        <v>550</v>
      </c>
      <c r="M50" s="12"/>
    </row>
    <row r="51" spans="1:13" ht="28.8" x14ac:dyDescent="0.3">
      <c r="A51" s="13"/>
      <c r="B51" s="13"/>
      <c r="C51" s="13"/>
      <c r="D51" s="13"/>
      <c r="E51" s="12">
        <f>MATCH(F51,[1]!Tabla1[Consignatario],0)</f>
        <v>1710</v>
      </c>
      <c r="F51" s="80" t="s">
        <v>577</v>
      </c>
      <c r="G51" s="13"/>
      <c r="H51" s="2" t="s">
        <v>35</v>
      </c>
      <c r="I51" s="2" t="s">
        <v>19</v>
      </c>
      <c r="J51" s="51">
        <v>7500</v>
      </c>
      <c r="K51" s="51"/>
      <c r="L51" s="13"/>
      <c r="M51" s="13"/>
    </row>
    <row r="52" spans="1:13" ht="28.8" x14ac:dyDescent="0.3">
      <c r="A52" s="12" t="s">
        <v>304</v>
      </c>
      <c r="B52" s="12">
        <v>29</v>
      </c>
      <c r="C52" s="12" t="s">
        <v>302</v>
      </c>
      <c r="D52" s="12"/>
      <c r="E52" s="12">
        <f>MATCH(F52,[1]!Tabla1[Consignatario],0)</f>
        <v>179</v>
      </c>
      <c r="F52" s="80" t="s">
        <v>913</v>
      </c>
      <c r="G52" s="12"/>
      <c r="H52" s="2" t="s">
        <v>36</v>
      </c>
      <c r="I52" s="2" t="s">
        <v>305</v>
      </c>
      <c r="J52" s="91">
        <v>114000</v>
      </c>
      <c r="K52" s="51">
        <v>127600</v>
      </c>
      <c r="L52" s="12">
        <v>2552</v>
      </c>
      <c r="M52" s="12"/>
    </row>
    <row r="53" spans="1:13" ht="28.8" x14ac:dyDescent="0.3">
      <c r="A53" s="16"/>
      <c r="B53" s="16"/>
      <c r="C53" s="16"/>
      <c r="D53" s="16"/>
      <c r="E53" s="12">
        <f>MATCH(F53,[1]!Tabla1[Consignatario],0)</f>
        <v>179</v>
      </c>
      <c r="F53" s="80" t="s">
        <v>913</v>
      </c>
      <c r="G53" s="16"/>
      <c r="H53" s="2" t="s">
        <v>35</v>
      </c>
      <c r="I53" s="2" t="s">
        <v>8</v>
      </c>
      <c r="J53" s="51">
        <v>12500</v>
      </c>
      <c r="K53" s="51"/>
      <c r="L53" s="16"/>
      <c r="M53" s="16"/>
    </row>
    <row r="54" spans="1:13" ht="28.8" x14ac:dyDescent="0.3">
      <c r="A54" s="13"/>
      <c r="B54" s="13"/>
      <c r="C54" s="13"/>
      <c r="D54" s="13"/>
      <c r="E54" s="12">
        <f>MATCH(F54,[1]!Tabla1[Consignatario],0)</f>
        <v>179</v>
      </c>
      <c r="F54" s="80" t="s">
        <v>913</v>
      </c>
      <c r="G54" s="13"/>
      <c r="H54" s="2" t="s">
        <v>34</v>
      </c>
      <c r="I54" s="2" t="s">
        <v>295</v>
      </c>
      <c r="J54" s="65">
        <v>1100</v>
      </c>
      <c r="K54" s="51"/>
      <c r="L54" s="13"/>
      <c r="M54" s="13"/>
    </row>
    <row r="55" spans="1:13" ht="28.8" x14ac:dyDescent="0.3">
      <c r="A55" s="12" t="s">
        <v>304</v>
      </c>
      <c r="B55" s="12">
        <v>30</v>
      </c>
      <c r="C55" s="12" t="s">
        <v>302</v>
      </c>
      <c r="D55" s="12"/>
      <c r="E55" s="12">
        <f>MATCH(F55,[1]!Tabla1[Consignatario],0)</f>
        <v>2158</v>
      </c>
      <c r="F55" s="80" t="s">
        <v>767</v>
      </c>
      <c r="G55" s="12"/>
      <c r="H55" s="2" t="s">
        <v>35</v>
      </c>
      <c r="I55" s="2" t="s">
        <v>60</v>
      </c>
      <c r="J55" s="51">
        <v>10000</v>
      </c>
      <c r="K55" s="51">
        <v>12500</v>
      </c>
      <c r="L55" s="12">
        <v>250</v>
      </c>
      <c r="M55" s="12"/>
    </row>
    <row r="56" spans="1:13" ht="28.8" x14ac:dyDescent="0.3">
      <c r="A56" s="16"/>
      <c r="B56" s="16"/>
      <c r="C56" s="16"/>
      <c r="D56" s="16"/>
      <c r="E56" s="12">
        <f>MATCH(F56,[1]!Tabla1[Consignatario],0)</f>
        <v>2158</v>
      </c>
      <c r="F56" s="80" t="s">
        <v>767</v>
      </c>
      <c r="G56" s="16"/>
      <c r="H56" s="2" t="s">
        <v>36</v>
      </c>
      <c r="I56" s="2" t="s">
        <v>16</v>
      </c>
      <c r="J56" s="91">
        <v>1000</v>
      </c>
      <c r="K56" s="51"/>
      <c r="L56" s="16"/>
      <c r="M56" s="16"/>
    </row>
    <row r="57" spans="1:13" ht="28.8" x14ac:dyDescent="0.3">
      <c r="A57" s="13"/>
      <c r="B57" s="13"/>
      <c r="C57" s="13"/>
      <c r="D57" s="13"/>
      <c r="E57" s="12">
        <f>MATCH(F57,[1]!Tabla1[Consignatario],0)</f>
        <v>2158</v>
      </c>
      <c r="F57" s="80" t="s">
        <v>767</v>
      </c>
      <c r="G57" s="13"/>
      <c r="H57" s="2" t="s">
        <v>34</v>
      </c>
      <c r="I57" s="2" t="s">
        <v>114</v>
      </c>
      <c r="J57" s="65">
        <v>1500</v>
      </c>
      <c r="K57" s="51"/>
      <c r="L57" s="13"/>
      <c r="M57" s="13"/>
    </row>
    <row r="58" spans="1:13" ht="28.8" x14ac:dyDescent="0.3">
      <c r="A58" s="12" t="s">
        <v>304</v>
      </c>
      <c r="B58" s="12">
        <v>31</v>
      </c>
      <c r="C58" s="12" t="s">
        <v>302</v>
      </c>
      <c r="D58" s="12" t="s">
        <v>568</v>
      </c>
      <c r="E58" s="12">
        <f>MATCH(F58,[1]!Tabla1[Consignatario],0)</f>
        <v>2041</v>
      </c>
      <c r="F58" s="80" t="s">
        <v>768</v>
      </c>
      <c r="G58" s="12"/>
      <c r="H58" s="2" t="s">
        <v>35</v>
      </c>
      <c r="I58" s="2" t="s">
        <v>306</v>
      </c>
      <c r="J58" s="51">
        <v>52500</v>
      </c>
      <c r="K58" s="51">
        <v>78500</v>
      </c>
      <c r="L58" s="12">
        <v>1570</v>
      </c>
      <c r="M58" s="12"/>
    </row>
    <row r="59" spans="1:13" ht="28.8" x14ac:dyDescent="0.3">
      <c r="A59" s="13"/>
      <c r="B59" s="13"/>
      <c r="C59" s="13"/>
      <c r="D59" s="13"/>
      <c r="E59" s="12">
        <f>MATCH(F59,[1]!Tabla1[Consignatario],0)</f>
        <v>2041</v>
      </c>
      <c r="F59" s="80" t="s">
        <v>768</v>
      </c>
      <c r="G59" s="13"/>
      <c r="H59" s="2" t="s">
        <v>36</v>
      </c>
      <c r="I59" s="2" t="s">
        <v>94</v>
      </c>
      <c r="J59" s="91">
        <v>26000</v>
      </c>
      <c r="K59" s="51"/>
      <c r="L59" s="13"/>
      <c r="M59" s="13"/>
    </row>
    <row r="60" spans="1:13" ht="28.8" x14ac:dyDescent="0.3">
      <c r="A60" s="12" t="s">
        <v>304</v>
      </c>
      <c r="B60" s="12">
        <v>32</v>
      </c>
      <c r="C60" s="12" t="s">
        <v>302</v>
      </c>
      <c r="D60" s="12"/>
      <c r="E60" s="12">
        <f>MATCH(F60,[1]!Tabla1[Consignatario],0)</f>
        <v>437</v>
      </c>
      <c r="F60" s="80" t="s">
        <v>769</v>
      </c>
      <c r="G60" s="12"/>
      <c r="H60" s="2" t="s">
        <v>36</v>
      </c>
      <c r="I60" s="2" t="s">
        <v>307</v>
      </c>
      <c r="J60" s="91">
        <v>73000</v>
      </c>
      <c r="K60" s="51">
        <v>123000</v>
      </c>
      <c r="L60" s="12">
        <v>2460</v>
      </c>
      <c r="M60" s="12"/>
    </row>
    <row r="61" spans="1:13" ht="28.8" x14ac:dyDescent="0.3">
      <c r="A61" s="13"/>
      <c r="B61" s="13"/>
      <c r="C61" s="13"/>
      <c r="D61" s="13"/>
      <c r="E61" s="12">
        <f>MATCH(F61,[1]!Tabla1[Consignatario],0)</f>
        <v>437</v>
      </c>
      <c r="F61" s="80" t="s">
        <v>769</v>
      </c>
      <c r="G61" s="13"/>
      <c r="H61" s="2" t="s">
        <v>35</v>
      </c>
      <c r="I61" s="2" t="s">
        <v>308</v>
      </c>
      <c r="J61" s="51">
        <v>50000</v>
      </c>
      <c r="K61" s="51"/>
      <c r="L61" s="13"/>
      <c r="M61" s="13"/>
    </row>
    <row r="62" spans="1:13" ht="28.8" x14ac:dyDescent="0.3">
      <c r="A62" s="12" t="s">
        <v>304</v>
      </c>
      <c r="B62" s="12">
        <v>33</v>
      </c>
      <c r="C62" s="12" t="s">
        <v>302</v>
      </c>
      <c r="D62" s="12"/>
      <c r="E62" s="12">
        <f>MATCH(F62,[1]!Tabla1[Consignatario],0)</f>
        <v>1508</v>
      </c>
      <c r="F62" s="80" t="s">
        <v>770</v>
      </c>
      <c r="G62" s="12"/>
      <c r="H62" s="2" t="s">
        <v>35</v>
      </c>
      <c r="I62" s="2" t="s">
        <v>60</v>
      </c>
      <c r="J62" s="51">
        <v>10000</v>
      </c>
      <c r="K62" s="51">
        <v>13000</v>
      </c>
      <c r="L62" s="12">
        <v>260</v>
      </c>
      <c r="M62" s="12"/>
    </row>
    <row r="63" spans="1:13" ht="28.8" x14ac:dyDescent="0.3">
      <c r="A63" s="13"/>
      <c r="B63" s="13"/>
      <c r="C63" s="13"/>
      <c r="D63" s="13"/>
      <c r="E63" s="12">
        <f>MATCH(F63,[1]!Tabla1[Consignatario],0)</f>
        <v>1508</v>
      </c>
      <c r="F63" s="80" t="s">
        <v>770</v>
      </c>
      <c r="G63" s="13"/>
      <c r="H63" s="2" t="s">
        <v>36</v>
      </c>
      <c r="I63" s="2" t="s">
        <v>63</v>
      </c>
      <c r="J63" s="91">
        <v>3000</v>
      </c>
      <c r="K63" s="51"/>
      <c r="L63" s="13"/>
      <c r="M63" s="13"/>
    </row>
    <row r="64" spans="1:13" ht="28.8" x14ac:dyDescent="0.3">
      <c r="A64" s="12" t="s">
        <v>304</v>
      </c>
      <c r="B64" s="12">
        <v>34</v>
      </c>
      <c r="C64" s="12" t="s">
        <v>302</v>
      </c>
      <c r="D64" s="12" t="s">
        <v>568</v>
      </c>
      <c r="E64" s="12">
        <f>MATCH(F64,[1]!Tabla1[Consignatario],0)</f>
        <v>668</v>
      </c>
      <c r="F64" s="80" t="s">
        <v>626</v>
      </c>
      <c r="G64" s="12"/>
      <c r="H64" s="2" t="s">
        <v>35</v>
      </c>
      <c r="I64" s="2" t="s">
        <v>83</v>
      </c>
      <c r="J64" s="51">
        <v>210000</v>
      </c>
      <c r="K64" s="51">
        <v>215000</v>
      </c>
      <c r="L64" s="12">
        <v>4300</v>
      </c>
      <c r="M64" s="12"/>
    </row>
    <row r="65" spans="1:13" ht="28.8" x14ac:dyDescent="0.3">
      <c r="A65" s="16"/>
      <c r="B65" s="16"/>
      <c r="C65" s="16"/>
      <c r="D65" s="16"/>
      <c r="E65" s="12">
        <f>MATCH(F65,[1]!Tabla1[Consignatario],0)</f>
        <v>668</v>
      </c>
      <c r="F65" s="80" t="s">
        <v>626</v>
      </c>
      <c r="G65" s="16"/>
      <c r="H65" s="2" t="s">
        <v>36</v>
      </c>
      <c r="I65" s="2" t="s">
        <v>12</v>
      </c>
      <c r="J65" s="91">
        <v>2000</v>
      </c>
      <c r="K65" s="51"/>
      <c r="L65" s="16"/>
      <c r="M65" s="16"/>
    </row>
    <row r="66" spans="1:13" ht="28.8" x14ac:dyDescent="0.3">
      <c r="A66" s="16"/>
      <c r="B66" s="16"/>
      <c r="C66" s="16"/>
      <c r="D66" s="16"/>
      <c r="E66" s="12">
        <f>MATCH(F66,[1]!Tabla1[Consignatario],0)</f>
        <v>668</v>
      </c>
      <c r="F66" s="80" t="s">
        <v>626</v>
      </c>
      <c r="G66" s="16"/>
      <c r="H66" s="2" t="s">
        <v>34</v>
      </c>
      <c r="I66" s="2" t="s">
        <v>114</v>
      </c>
      <c r="J66" s="65">
        <v>1600</v>
      </c>
      <c r="K66" s="51"/>
      <c r="L66" s="16"/>
      <c r="M66" s="16"/>
    </row>
    <row r="67" spans="1:13" ht="28.8" x14ac:dyDescent="0.3">
      <c r="A67" s="13"/>
      <c r="B67" s="13"/>
      <c r="C67" s="13"/>
      <c r="D67" s="13"/>
      <c r="E67" s="12">
        <f>MATCH(F67,[1]!Tabla1[Consignatario],0)</f>
        <v>668</v>
      </c>
      <c r="F67" s="80" t="s">
        <v>626</v>
      </c>
      <c r="G67" s="13"/>
      <c r="H67" s="2" t="s">
        <v>35</v>
      </c>
      <c r="I67" s="2" t="s">
        <v>87</v>
      </c>
      <c r="J67" s="2">
        <v>1400</v>
      </c>
      <c r="K67" s="51"/>
      <c r="L67" s="13"/>
      <c r="M67" s="13"/>
    </row>
    <row r="68" spans="1:13" ht="28.8" x14ac:dyDescent="0.3">
      <c r="A68" s="12" t="s">
        <v>309</v>
      </c>
      <c r="B68" s="12">
        <v>35</v>
      </c>
      <c r="C68" s="12" t="s">
        <v>302</v>
      </c>
      <c r="D68" s="12" t="s">
        <v>568</v>
      </c>
      <c r="E68" s="12">
        <f>MATCH(F68,[1]!Tabla1[Consignatario],0)</f>
        <v>1161</v>
      </c>
      <c r="F68" s="80" t="s">
        <v>617</v>
      </c>
      <c r="G68" s="12"/>
      <c r="H68" s="2" t="s">
        <v>36</v>
      </c>
      <c r="I68" s="2" t="s">
        <v>310</v>
      </c>
      <c r="J68" s="91">
        <v>89000</v>
      </c>
      <c r="K68" s="51">
        <v>174000</v>
      </c>
      <c r="L68" s="12">
        <v>3480</v>
      </c>
      <c r="M68" s="12"/>
    </row>
    <row r="69" spans="1:13" ht="28.8" x14ac:dyDescent="0.3">
      <c r="A69" s="16"/>
      <c r="B69" s="16"/>
      <c r="C69" s="16"/>
      <c r="D69" s="16"/>
      <c r="E69" s="12">
        <f>MATCH(F69,[1]!Tabla1[Consignatario],0)</f>
        <v>1161</v>
      </c>
      <c r="F69" s="80" t="s">
        <v>617</v>
      </c>
      <c r="G69" s="16"/>
      <c r="H69" s="2" t="s">
        <v>35</v>
      </c>
      <c r="I69" s="2" t="s">
        <v>269</v>
      </c>
      <c r="J69" s="51">
        <v>70000</v>
      </c>
      <c r="K69" s="51"/>
      <c r="L69" s="16"/>
      <c r="M69" s="16"/>
    </row>
    <row r="70" spans="1:13" ht="28.8" x14ac:dyDescent="0.3">
      <c r="A70" s="13"/>
      <c r="B70" s="13"/>
      <c r="C70" s="13"/>
      <c r="D70" s="13"/>
      <c r="E70" s="12">
        <f>MATCH(F70,[1]!Tabla1[Consignatario],0)</f>
        <v>1161</v>
      </c>
      <c r="F70" s="80" t="s">
        <v>617</v>
      </c>
      <c r="G70" s="13"/>
      <c r="H70" s="2" t="s">
        <v>34</v>
      </c>
      <c r="I70" s="2" t="s">
        <v>311</v>
      </c>
      <c r="J70" s="65">
        <v>15000</v>
      </c>
      <c r="K70" s="51"/>
      <c r="L70" s="13"/>
      <c r="M70" s="13"/>
    </row>
    <row r="71" spans="1:13" ht="28.8" x14ac:dyDescent="0.3">
      <c r="A71" s="12" t="s">
        <v>309</v>
      </c>
      <c r="B71" s="12">
        <v>36</v>
      </c>
      <c r="C71" s="12" t="s">
        <v>302</v>
      </c>
      <c r="D71" s="178"/>
      <c r="E71" s="12">
        <f>MATCH(F71,[1]!Tabla1[Consignatario],0)</f>
        <v>1834</v>
      </c>
      <c r="F71" s="81" t="s">
        <v>852</v>
      </c>
      <c r="G71" s="149" t="s">
        <v>771</v>
      </c>
      <c r="H71" s="2" t="s">
        <v>36</v>
      </c>
      <c r="I71" s="2" t="s">
        <v>312</v>
      </c>
      <c r="J71" s="91">
        <v>103000</v>
      </c>
      <c r="K71" s="51">
        <v>168700</v>
      </c>
      <c r="L71" s="12">
        <v>3374</v>
      </c>
      <c r="M71" s="12"/>
    </row>
    <row r="72" spans="1:13" ht="28.8" x14ac:dyDescent="0.3">
      <c r="A72" s="16"/>
      <c r="B72" s="16"/>
      <c r="C72" s="16"/>
      <c r="D72" s="179"/>
      <c r="E72" s="12">
        <f>MATCH(F72,[1]!Tabla1[Consignatario],0)</f>
        <v>1834</v>
      </c>
      <c r="F72" s="81" t="s">
        <v>852</v>
      </c>
      <c r="G72" s="150"/>
      <c r="H72" s="2" t="s">
        <v>35</v>
      </c>
      <c r="I72" s="2" t="s">
        <v>31</v>
      </c>
      <c r="J72" s="51">
        <v>62500</v>
      </c>
      <c r="K72" s="51"/>
      <c r="L72" s="16"/>
      <c r="M72" s="16"/>
    </row>
    <row r="73" spans="1:13" ht="28.8" x14ac:dyDescent="0.3">
      <c r="A73" s="13"/>
      <c r="B73" s="13"/>
      <c r="C73" s="13"/>
      <c r="D73" s="180"/>
      <c r="E73" s="12">
        <f>MATCH(F73,[1]!Tabla1[Consignatario],0)</f>
        <v>1834</v>
      </c>
      <c r="F73" s="81" t="s">
        <v>852</v>
      </c>
      <c r="G73" s="151"/>
      <c r="H73" s="2" t="s">
        <v>34</v>
      </c>
      <c r="I73" s="2" t="s">
        <v>298</v>
      </c>
      <c r="J73" s="65">
        <v>3200</v>
      </c>
      <c r="K73" s="51"/>
      <c r="L73" s="13"/>
      <c r="M73" s="13"/>
    </row>
    <row r="74" spans="1:13" ht="28.8" x14ac:dyDescent="0.3">
      <c r="A74" s="12" t="s">
        <v>309</v>
      </c>
      <c r="B74" s="12">
        <v>37</v>
      </c>
      <c r="C74" s="12" t="s">
        <v>313</v>
      </c>
      <c r="D74" s="12"/>
      <c r="E74" s="12">
        <f>MATCH(F74,[1]!Tabla1[Consignatario],0)</f>
        <v>1570</v>
      </c>
      <c r="F74" s="80" t="s">
        <v>772</v>
      </c>
      <c r="G74" s="12"/>
      <c r="H74" s="2" t="s">
        <v>35</v>
      </c>
      <c r="I74" s="2" t="s">
        <v>57</v>
      </c>
      <c r="J74" s="51">
        <v>47500</v>
      </c>
      <c r="K74" s="51">
        <v>50500</v>
      </c>
      <c r="L74" s="12">
        <v>1010</v>
      </c>
      <c r="M74" s="12"/>
    </row>
    <row r="75" spans="1:13" ht="28.8" x14ac:dyDescent="0.3">
      <c r="A75" s="13"/>
      <c r="B75" s="13"/>
      <c r="C75" s="13"/>
      <c r="D75" s="13"/>
      <c r="E75" s="12">
        <f>MATCH(F75,[1]!Tabla1[Consignatario],0)</f>
        <v>1570</v>
      </c>
      <c r="F75" s="80" t="s">
        <v>772</v>
      </c>
      <c r="G75" s="13"/>
      <c r="H75" s="2" t="s">
        <v>36</v>
      </c>
      <c r="I75" s="2" t="s">
        <v>63</v>
      </c>
      <c r="J75" s="91">
        <v>3000</v>
      </c>
      <c r="K75" s="51"/>
      <c r="L75" s="13"/>
      <c r="M75" s="13"/>
    </row>
    <row r="76" spans="1:13" ht="28.8" x14ac:dyDescent="0.3">
      <c r="A76" s="2" t="s">
        <v>309</v>
      </c>
      <c r="B76" s="2">
        <v>38</v>
      </c>
      <c r="C76" s="2" t="s">
        <v>313</v>
      </c>
      <c r="D76" s="2"/>
      <c r="E76" s="12">
        <f>MATCH(F76,[1]!Tabla1[Consignatario],0)</f>
        <v>179</v>
      </c>
      <c r="F76" s="2" t="s">
        <v>913</v>
      </c>
      <c r="G76" s="2"/>
      <c r="H76" s="2" t="s">
        <v>36</v>
      </c>
      <c r="I76" s="2" t="s">
        <v>68</v>
      </c>
      <c r="J76" s="91">
        <v>29000</v>
      </c>
      <c r="K76" s="51">
        <v>29000</v>
      </c>
      <c r="L76" s="2">
        <v>580</v>
      </c>
      <c r="M76" s="2"/>
    </row>
    <row r="77" spans="1:13" ht="201.6" x14ac:dyDescent="0.3">
      <c r="A77" s="12" t="s">
        <v>309</v>
      </c>
      <c r="B77" s="12">
        <v>39</v>
      </c>
      <c r="C77" s="12" t="s">
        <v>313</v>
      </c>
      <c r="D77" s="12" t="s">
        <v>552</v>
      </c>
      <c r="E77" s="12">
        <f>MATCH(F77,[1]!Tabla1[Consignatario],0)</f>
        <v>2058</v>
      </c>
      <c r="F77" s="80" t="s">
        <v>773</v>
      </c>
      <c r="G77" s="12"/>
      <c r="H77" s="2" t="s">
        <v>36</v>
      </c>
      <c r="I77" s="2" t="s">
        <v>21</v>
      </c>
      <c r="J77" s="91">
        <v>7000</v>
      </c>
      <c r="K77" s="51">
        <v>7149</v>
      </c>
      <c r="L77" s="12">
        <v>143</v>
      </c>
      <c r="M77" s="12" t="s">
        <v>314</v>
      </c>
    </row>
    <row r="78" spans="1:13" ht="28.8" x14ac:dyDescent="0.3">
      <c r="A78" s="13"/>
      <c r="B78" s="13"/>
      <c r="C78" s="13"/>
      <c r="D78" s="13"/>
      <c r="E78" s="12">
        <f>MATCH(F78,[1]!Tabla1[Consignatario],0)</f>
        <v>2058</v>
      </c>
      <c r="F78" s="80" t="s">
        <v>773</v>
      </c>
      <c r="G78" s="13"/>
      <c r="H78" s="2" t="s">
        <v>35</v>
      </c>
      <c r="I78" s="2" t="s">
        <v>87</v>
      </c>
      <c r="J78" s="60">
        <v>149</v>
      </c>
      <c r="K78" s="51"/>
      <c r="L78" s="13"/>
      <c r="M78" s="13"/>
    </row>
    <row r="79" spans="1:13" ht="28.8" x14ac:dyDescent="0.3">
      <c r="A79" s="12" t="s">
        <v>309</v>
      </c>
      <c r="B79" s="12">
        <v>40</v>
      </c>
      <c r="C79" s="12" t="s">
        <v>313</v>
      </c>
      <c r="D79" s="12"/>
      <c r="E79" s="12">
        <f>MATCH(F79,[1]!Tabla1[Consignatario],0)</f>
        <v>2585</v>
      </c>
      <c r="F79" s="80" t="s">
        <v>774</v>
      </c>
      <c r="G79" s="12"/>
      <c r="H79" s="2" t="s">
        <v>36</v>
      </c>
      <c r="I79" s="2" t="s">
        <v>43</v>
      </c>
      <c r="J79" s="91">
        <v>30000</v>
      </c>
      <c r="K79" s="51">
        <v>50000</v>
      </c>
      <c r="L79" s="12">
        <v>1000</v>
      </c>
      <c r="M79" s="12"/>
    </row>
    <row r="80" spans="1:13" ht="28.8" x14ac:dyDescent="0.3">
      <c r="A80" s="13"/>
      <c r="B80" s="13"/>
      <c r="C80" s="13"/>
      <c r="D80" s="13"/>
      <c r="E80" s="12">
        <f>MATCH(F80,[1]!Tabla1[Consignatario],0)</f>
        <v>2585</v>
      </c>
      <c r="F80" s="80" t="s">
        <v>774</v>
      </c>
      <c r="G80" s="13"/>
      <c r="H80" s="2" t="s">
        <v>35</v>
      </c>
      <c r="I80" s="2" t="s">
        <v>93</v>
      </c>
      <c r="J80" s="51">
        <v>20000</v>
      </c>
      <c r="K80" s="51"/>
      <c r="L80" s="13"/>
      <c r="M80" s="13"/>
    </row>
    <row r="81" spans="1:13" ht="28.8" x14ac:dyDescent="0.3">
      <c r="A81" s="12" t="s">
        <v>309</v>
      </c>
      <c r="B81" s="12">
        <v>41</v>
      </c>
      <c r="C81" s="12" t="s">
        <v>313</v>
      </c>
      <c r="D81" s="170"/>
      <c r="E81" s="12">
        <f>MATCH(F81,[1]!Tabla1[Consignatario],0)</f>
        <v>2261</v>
      </c>
      <c r="F81" s="80" t="s">
        <v>914</v>
      </c>
      <c r="G81" s="12"/>
      <c r="H81" s="2" t="s">
        <v>35</v>
      </c>
      <c r="I81" s="2" t="s">
        <v>27</v>
      </c>
      <c r="J81" s="51">
        <v>15000</v>
      </c>
      <c r="K81" s="51">
        <v>24000</v>
      </c>
      <c r="L81" s="12">
        <v>480</v>
      </c>
      <c r="M81" s="12"/>
    </row>
    <row r="82" spans="1:13" ht="28.8" x14ac:dyDescent="0.3">
      <c r="A82" s="13"/>
      <c r="B82" s="13"/>
      <c r="C82" s="13"/>
      <c r="D82" s="171"/>
      <c r="E82" s="12">
        <f>MATCH(F82,[1]!Tabla1[Consignatario],0)</f>
        <v>2261</v>
      </c>
      <c r="F82" s="80" t="s">
        <v>914</v>
      </c>
      <c r="G82" s="13"/>
      <c r="H82" s="2" t="s">
        <v>36</v>
      </c>
      <c r="I82" s="2" t="s">
        <v>294</v>
      </c>
      <c r="J82" s="91">
        <v>9000</v>
      </c>
      <c r="K82" s="51"/>
      <c r="L82" s="13"/>
      <c r="M82" s="13"/>
    </row>
    <row r="83" spans="1:13" ht="28.8" x14ac:dyDescent="0.3">
      <c r="A83" s="12" t="s">
        <v>309</v>
      </c>
      <c r="B83" s="12">
        <v>42</v>
      </c>
      <c r="C83" s="12" t="s">
        <v>313</v>
      </c>
      <c r="D83" s="149" t="s">
        <v>775</v>
      </c>
      <c r="E83" s="12">
        <f>MATCH(F83,[1]!Tabla1[Consignatario],0)</f>
        <v>1104</v>
      </c>
      <c r="F83" s="80" t="s">
        <v>776</v>
      </c>
      <c r="G83" s="12"/>
      <c r="H83" s="2" t="s">
        <v>36</v>
      </c>
      <c r="I83" s="2" t="s">
        <v>137</v>
      </c>
      <c r="J83" s="91">
        <v>40000</v>
      </c>
      <c r="K83" s="51">
        <v>50000</v>
      </c>
      <c r="L83" s="12">
        <v>1000</v>
      </c>
      <c r="M83" s="12"/>
    </row>
    <row r="84" spans="1:13" ht="28.8" x14ac:dyDescent="0.3">
      <c r="A84" s="13"/>
      <c r="B84" s="13"/>
      <c r="C84" s="13"/>
      <c r="D84" s="151"/>
      <c r="E84" s="12">
        <f>MATCH(F84,[1]!Tabla1[Consignatario],0)</f>
        <v>1104</v>
      </c>
      <c r="F84" s="80" t="s">
        <v>776</v>
      </c>
      <c r="G84" s="13"/>
      <c r="H84" s="2" t="s">
        <v>34</v>
      </c>
      <c r="I84" s="2" t="s">
        <v>315</v>
      </c>
      <c r="J84" s="65">
        <v>10000</v>
      </c>
      <c r="K84" s="51"/>
      <c r="L84" s="13"/>
      <c r="M84" s="13"/>
    </row>
    <row r="85" spans="1:13" ht="28.8" x14ac:dyDescent="0.3">
      <c r="A85" s="12" t="s">
        <v>309</v>
      </c>
      <c r="B85" s="12">
        <v>43</v>
      </c>
      <c r="C85" s="12" t="s">
        <v>313</v>
      </c>
      <c r="D85" s="12"/>
      <c r="E85" s="12">
        <f>MATCH(F85,[1]!Tabla1[Consignatario],0)</f>
        <v>494</v>
      </c>
      <c r="F85" s="80" t="s">
        <v>777</v>
      </c>
      <c r="G85" s="12"/>
      <c r="H85" s="2" t="s">
        <v>35</v>
      </c>
      <c r="I85" s="2" t="s">
        <v>27</v>
      </c>
      <c r="J85" s="51">
        <v>15000</v>
      </c>
      <c r="K85" s="51">
        <v>16600</v>
      </c>
      <c r="L85" s="12">
        <v>332</v>
      </c>
      <c r="M85" s="12"/>
    </row>
    <row r="86" spans="1:13" ht="28.8" x14ac:dyDescent="0.3">
      <c r="A86" s="13"/>
      <c r="B86" s="13"/>
      <c r="C86" s="13"/>
      <c r="D86" s="13"/>
      <c r="E86" s="12">
        <f>MATCH(F86,[1]!Tabla1[Consignatario],0)</f>
        <v>494</v>
      </c>
      <c r="F86" s="80" t="s">
        <v>777</v>
      </c>
      <c r="G86" s="13"/>
      <c r="H86" s="2" t="s">
        <v>34</v>
      </c>
      <c r="I86" s="2" t="s">
        <v>114</v>
      </c>
      <c r="J86" s="65">
        <v>1600</v>
      </c>
      <c r="K86" s="51"/>
      <c r="L86" s="13"/>
      <c r="M86" s="13"/>
    </row>
    <row r="87" spans="1:13" ht="28.8" x14ac:dyDescent="0.3">
      <c r="A87" s="12" t="s">
        <v>316</v>
      </c>
      <c r="B87" s="12">
        <v>44</v>
      </c>
      <c r="C87" s="12" t="s">
        <v>313</v>
      </c>
      <c r="D87" s="12"/>
      <c r="E87" s="12">
        <f>MATCH(F87,[1]!Tabla1[Consignatario],0)</f>
        <v>1153</v>
      </c>
      <c r="F87" s="80" t="s">
        <v>950</v>
      </c>
      <c r="G87" s="12"/>
      <c r="H87" s="2" t="s">
        <v>35</v>
      </c>
      <c r="I87" s="2" t="s">
        <v>60</v>
      </c>
      <c r="J87" s="51">
        <v>10000</v>
      </c>
      <c r="K87" s="51">
        <v>12000</v>
      </c>
      <c r="L87" s="12">
        <v>240</v>
      </c>
      <c r="M87" s="12"/>
    </row>
    <row r="88" spans="1:13" ht="28.8" x14ac:dyDescent="0.3">
      <c r="A88" s="13"/>
      <c r="B88" s="13"/>
      <c r="C88" s="13"/>
      <c r="D88" s="13"/>
      <c r="E88" s="12">
        <f>MATCH(F88,[1]!Tabla1[Consignatario],0)</f>
        <v>1153</v>
      </c>
      <c r="F88" s="80" t="s">
        <v>950</v>
      </c>
      <c r="G88" s="13"/>
      <c r="H88" s="2" t="s">
        <v>36</v>
      </c>
      <c r="I88" s="2" t="s">
        <v>12</v>
      </c>
      <c r="J88" s="91">
        <v>2000</v>
      </c>
      <c r="K88" s="51"/>
      <c r="L88" s="13"/>
      <c r="M88" s="13"/>
    </row>
    <row r="89" spans="1:13" ht="28.8" x14ac:dyDescent="0.3">
      <c r="A89" s="12" t="s">
        <v>316</v>
      </c>
      <c r="B89" s="12">
        <v>45</v>
      </c>
      <c r="C89" s="12" t="s">
        <v>313</v>
      </c>
      <c r="D89" s="12"/>
      <c r="E89" s="12">
        <f>MATCH(F89,[1]!Tabla1[Consignatario],0)</f>
        <v>1872</v>
      </c>
      <c r="F89" s="80" t="s">
        <v>572</v>
      </c>
      <c r="G89" s="12"/>
      <c r="H89" s="2" t="s">
        <v>36</v>
      </c>
      <c r="I89" s="2" t="s">
        <v>65</v>
      </c>
      <c r="J89" s="91">
        <v>84000</v>
      </c>
      <c r="K89" s="51">
        <v>136500</v>
      </c>
      <c r="L89" s="12">
        <v>2730</v>
      </c>
      <c r="M89" s="12"/>
    </row>
    <row r="90" spans="1:13" ht="28.8" x14ac:dyDescent="0.3">
      <c r="A90" s="16"/>
      <c r="B90" s="16"/>
      <c r="C90" s="16"/>
      <c r="D90" s="16"/>
      <c r="E90" s="12">
        <f>MATCH(F90,[1]!Tabla1[Consignatario],0)</f>
        <v>1872</v>
      </c>
      <c r="F90" s="80" t="s">
        <v>572</v>
      </c>
      <c r="G90" s="16"/>
      <c r="H90" s="2" t="s">
        <v>35</v>
      </c>
      <c r="I90" s="2" t="s">
        <v>308</v>
      </c>
      <c r="J90" s="51">
        <v>50000</v>
      </c>
      <c r="K90" s="51"/>
      <c r="L90" s="16"/>
      <c r="M90" s="16"/>
    </row>
    <row r="91" spans="1:13" ht="28.8" x14ac:dyDescent="0.3">
      <c r="A91" s="13"/>
      <c r="B91" s="13"/>
      <c r="C91" s="13"/>
      <c r="D91" s="13"/>
      <c r="E91" s="12">
        <f>MATCH(F91,[1]!Tabla1[Consignatario],0)</f>
        <v>1872</v>
      </c>
      <c r="F91" s="80" t="s">
        <v>572</v>
      </c>
      <c r="G91" s="13"/>
      <c r="H91" s="2" t="s">
        <v>34</v>
      </c>
      <c r="I91" s="2" t="s">
        <v>49</v>
      </c>
      <c r="J91" s="65">
        <v>2500</v>
      </c>
      <c r="K91" s="51"/>
      <c r="L91" s="13"/>
      <c r="M91" s="13"/>
    </row>
    <row r="92" spans="1:13" ht="28.8" x14ac:dyDescent="0.3">
      <c r="A92" s="12" t="s">
        <v>316</v>
      </c>
      <c r="B92" s="12">
        <v>46</v>
      </c>
      <c r="C92" s="12" t="s">
        <v>317</v>
      </c>
      <c r="D92" s="12"/>
      <c r="E92" s="12">
        <f>MATCH(F92,[1]!Tabla1[Consignatario],0)</f>
        <v>1654</v>
      </c>
      <c r="F92" s="80" t="s">
        <v>778</v>
      </c>
      <c r="G92" s="12"/>
      <c r="H92" s="2" t="s">
        <v>36</v>
      </c>
      <c r="I92" s="2" t="s">
        <v>318</v>
      </c>
      <c r="J92" s="91">
        <v>78000</v>
      </c>
      <c r="K92" s="51">
        <v>125500</v>
      </c>
      <c r="L92" s="12">
        <v>2510</v>
      </c>
      <c r="M92" s="12"/>
    </row>
    <row r="93" spans="1:13" ht="28.8" x14ac:dyDescent="0.3">
      <c r="A93" s="16"/>
      <c r="B93" s="16"/>
      <c r="C93" s="16"/>
      <c r="D93" s="16"/>
      <c r="E93" s="12">
        <f>MATCH(F93,[1]!Tabla1[Consignatario],0)</f>
        <v>1654</v>
      </c>
      <c r="F93" s="80" t="s">
        <v>778</v>
      </c>
      <c r="G93" s="16"/>
      <c r="H93" s="2" t="s">
        <v>35</v>
      </c>
      <c r="I93" s="2" t="s">
        <v>105</v>
      </c>
      <c r="J93" s="51">
        <v>45000</v>
      </c>
      <c r="K93" s="51"/>
      <c r="L93" s="16"/>
      <c r="M93" s="16"/>
    </row>
    <row r="94" spans="1:13" ht="28.8" x14ac:dyDescent="0.3">
      <c r="A94" s="13"/>
      <c r="B94" s="13"/>
      <c r="C94" s="13"/>
      <c r="D94" s="13"/>
      <c r="E94" s="12">
        <f>MATCH(F94,[1]!Tabla1[Consignatario],0)</f>
        <v>1654</v>
      </c>
      <c r="F94" s="80" t="s">
        <v>778</v>
      </c>
      <c r="G94" s="13"/>
      <c r="H94" s="2" t="s">
        <v>34</v>
      </c>
      <c r="I94" s="2" t="s">
        <v>49</v>
      </c>
      <c r="J94" s="65">
        <v>2500</v>
      </c>
      <c r="K94" s="51"/>
      <c r="L94" s="13"/>
      <c r="M94" s="13"/>
    </row>
    <row r="95" spans="1:13" ht="28.8" x14ac:dyDescent="0.3">
      <c r="A95" s="12" t="s">
        <v>316</v>
      </c>
      <c r="B95" s="12">
        <v>47</v>
      </c>
      <c r="C95" s="12" t="s">
        <v>317</v>
      </c>
      <c r="D95" s="12"/>
      <c r="E95" s="12">
        <f>MATCH(F95,[1]!Tabla1[Consignatario],0)</f>
        <v>1421</v>
      </c>
      <c r="F95" s="80" t="s">
        <v>915</v>
      </c>
      <c r="G95" s="12"/>
      <c r="H95" s="2" t="s">
        <v>35</v>
      </c>
      <c r="I95" s="2" t="s">
        <v>98</v>
      </c>
      <c r="J95" s="51">
        <v>32500</v>
      </c>
      <c r="K95" s="51">
        <v>60500</v>
      </c>
      <c r="L95" s="12">
        <v>1210</v>
      </c>
      <c r="M95" s="12"/>
    </row>
    <row r="96" spans="1:13" ht="28.8" x14ac:dyDescent="0.3">
      <c r="A96" s="13"/>
      <c r="B96" s="13"/>
      <c r="C96" s="13"/>
      <c r="D96" s="13"/>
      <c r="E96" s="12">
        <f>MATCH(F96,[1]!Tabla1[Consignatario],0)</f>
        <v>1421</v>
      </c>
      <c r="F96" s="80" t="s">
        <v>915</v>
      </c>
      <c r="G96" s="13"/>
      <c r="H96" s="2" t="s">
        <v>36</v>
      </c>
      <c r="I96" s="2" t="s">
        <v>24</v>
      </c>
      <c r="J96" s="91">
        <v>28000</v>
      </c>
      <c r="K96" s="51"/>
      <c r="L96" s="13"/>
      <c r="M96" s="13"/>
    </row>
    <row r="97" spans="1:13" ht="28.8" x14ac:dyDescent="0.3">
      <c r="A97" s="12" t="s">
        <v>316</v>
      </c>
      <c r="B97" s="12">
        <v>48</v>
      </c>
      <c r="C97" s="12" t="s">
        <v>317</v>
      </c>
      <c r="D97" s="12" t="s">
        <v>568</v>
      </c>
      <c r="E97" s="12">
        <f>MATCH(F97,[1]!Tabla1[Consignatario],0)</f>
        <v>2291</v>
      </c>
      <c r="F97" s="80" t="s">
        <v>779</v>
      </c>
      <c r="G97" s="12"/>
      <c r="H97" s="2" t="s">
        <v>36</v>
      </c>
      <c r="I97" s="2" t="s">
        <v>44</v>
      </c>
      <c r="J97" s="91">
        <v>17000</v>
      </c>
      <c r="K97" s="51">
        <v>46800</v>
      </c>
      <c r="L97" s="12">
        <v>936</v>
      </c>
      <c r="M97" s="12"/>
    </row>
    <row r="98" spans="1:13" ht="28.8" x14ac:dyDescent="0.3">
      <c r="A98" s="16"/>
      <c r="B98" s="16"/>
      <c r="C98" s="16"/>
      <c r="D98" s="16"/>
      <c r="E98" s="12">
        <f>MATCH(F98,[1]!Tabla1[Consignatario],0)</f>
        <v>2291</v>
      </c>
      <c r="F98" s="80" t="s">
        <v>779</v>
      </c>
      <c r="G98" s="16"/>
      <c r="H98" s="2" t="s">
        <v>35</v>
      </c>
      <c r="I98" s="2" t="s">
        <v>71</v>
      </c>
      <c r="J98" s="51">
        <v>25000</v>
      </c>
      <c r="K98" s="51"/>
      <c r="L98" s="16"/>
      <c r="M98" s="16"/>
    </row>
    <row r="99" spans="1:13" ht="28.8" x14ac:dyDescent="0.3">
      <c r="A99" s="13"/>
      <c r="B99" s="13"/>
      <c r="C99" s="13"/>
      <c r="D99" s="13"/>
      <c r="E99" s="12">
        <f>MATCH(F99,[1]!Tabla1[Consignatario],0)</f>
        <v>2291</v>
      </c>
      <c r="F99" s="80" t="s">
        <v>779</v>
      </c>
      <c r="G99" s="13"/>
      <c r="H99" s="2" t="s">
        <v>34</v>
      </c>
      <c r="I99" s="2" t="s">
        <v>319</v>
      </c>
      <c r="J99" s="65">
        <v>4800</v>
      </c>
      <c r="K99" s="51"/>
      <c r="L99" s="13"/>
      <c r="M99" s="13"/>
    </row>
    <row r="100" spans="1:13" ht="28.8" x14ac:dyDescent="0.3">
      <c r="A100" s="2" t="s">
        <v>316</v>
      </c>
      <c r="B100" s="2">
        <v>49</v>
      </c>
      <c r="C100" s="2" t="s">
        <v>317</v>
      </c>
      <c r="D100" s="2" t="s">
        <v>552</v>
      </c>
      <c r="E100" s="12">
        <f>MATCH(F100,[1]!Tabla1[Consignatario],0)</f>
        <v>2734</v>
      </c>
      <c r="F100" s="2" t="s">
        <v>780</v>
      </c>
      <c r="G100" s="2"/>
      <c r="H100" s="2" t="s">
        <v>35</v>
      </c>
      <c r="I100" s="2" t="s">
        <v>60</v>
      </c>
      <c r="J100" s="51">
        <v>10000</v>
      </c>
      <c r="K100" s="51">
        <v>10000</v>
      </c>
      <c r="L100" s="2">
        <v>200</v>
      </c>
      <c r="M100" s="2"/>
    </row>
    <row r="101" spans="1:13" ht="28.8" x14ac:dyDescent="0.3">
      <c r="A101" s="12" t="s">
        <v>316</v>
      </c>
      <c r="B101" s="12">
        <v>50</v>
      </c>
      <c r="C101" s="12" t="s">
        <v>317</v>
      </c>
      <c r="D101" s="12"/>
      <c r="E101" s="12">
        <f>MATCH(F101,[1]!Tabla1[Consignatario],0)</f>
        <v>2109</v>
      </c>
      <c r="F101" s="80" t="s">
        <v>781</v>
      </c>
      <c r="G101" s="12"/>
      <c r="H101" s="2" t="s">
        <v>36</v>
      </c>
      <c r="I101" s="2" t="s">
        <v>21</v>
      </c>
      <c r="J101" s="91">
        <v>7000</v>
      </c>
      <c r="K101" s="51">
        <v>11100</v>
      </c>
      <c r="L101" s="12">
        <v>222</v>
      </c>
      <c r="M101" s="12"/>
    </row>
    <row r="102" spans="1:13" ht="28.8" x14ac:dyDescent="0.3">
      <c r="A102" s="16"/>
      <c r="B102" s="16"/>
      <c r="C102" s="16"/>
      <c r="D102" s="16"/>
      <c r="E102" s="12">
        <f>MATCH(F102,[1]!Tabla1[Consignatario],0)</f>
        <v>2109</v>
      </c>
      <c r="F102" s="80" t="s">
        <v>781</v>
      </c>
      <c r="G102" s="16"/>
      <c r="H102" s="2" t="s">
        <v>35</v>
      </c>
      <c r="I102" s="2" t="s">
        <v>25</v>
      </c>
      <c r="J102" s="51">
        <v>2500</v>
      </c>
      <c r="K102" s="51"/>
      <c r="L102" s="16"/>
      <c r="M102" s="16"/>
    </row>
    <row r="103" spans="1:13" ht="28.8" x14ac:dyDescent="0.3">
      <c r="A103" s="13"/>
      <c r="B103" s="13"/>
      <c r="C103" s="13"/>
      <c r="D103" s="13"/>
      <c r="E103" s="12">
        <f>MATCH(F103,[1]!Tabla1[Consignatario],0)</f>
        <v>2109</v>
      </c>
      <c r="F103" s="80" t="s">
        <v>781</v>
      </c>
      <c r="G103" s="13"/>
      <c r="H103" s="2" t="s">
        <v>34</v>
      </c>
      <c r="I103" s="2" t="s">
        <v>114</v>
      </c>
      <c r="J103" s="65">
        <v>1600</v>
      </c>
      <c r="K103" s="51"/>
      <c r="L103" s="13"/>
      <c r="M103" s="13"/>
    </row>
    <row r="104" spans="1:13" ht="28.8" x14ac:dyDescent="0.3">
      <c r="A104" s="12" t="s">
        <v>316</v>
      </c>
      <c r="B104" s="12">
        <v>51</v>
      </c>
      <c r="C104" s="12" t="s">
        <v>317</v>
      </c>
      <c r="D104" s="12" t="s">
        <v>568</v>
      </c>
      <c r="E104" s="12">
        <f>MATCH(F104,[1]!Tabla1[Consignatario],0)</f>
        <v>2287</v>
      </c>
      <c r="F104" s="80" t="s">
        <v>782</v>
      </c>
      <c r="G104" s="12"/>
      <c r="H104" s="2" t="s">
        <v>35</v>
      </c>
      <c r="I104" s="2" t="s">
        <v>320</v>
      </c>
      <c r="J104" s="51">
        <v>100000</v>
      </c>
      <c r="K104" s="51">
        <v>138600</v>
      </c>
      <c r="L104" s="12">
        <v>2772</v>
      </c>
      <c r="M104" s="12"/>
    </row>
    <row r="105" spans="1:13" ht="28.8" x14ac:dyDescent="0.3">
      <c r="A105" s="16"/>
      <c r="B105" s="16"/>
      <c r="C105" s="16"/>
      <c r="D105" s="16"/>
      <c r="E105" s="12">
        <f>MATCH(F105,[1]!Tabla1[Consignatario],0)</f>
        <v>2287</v>
      </c>
      <c r="F105" s="80" t="s">
        <v>782</v>
      </c>
      <c r="G105" s="16"/>
      <c r="H105" s="2" t="s">
        <v>36</v>
      </c>
      <c r="I105" s="2" t="s">
        <v>50</v>
      </c>
      <c r="J105" s="91">
        <v>33000</v>
      </c>
      <c r="K105" s="51"/>
      <c r="L105" s="16"/>
      <c r="M105" s="16"/>
    </row>
    <row r="106" spans="1:13" ht="28.8" x14ac:dyDescent="0.3">
      <c r="A106" s="13"/>
      <c r="B106" s="13"/>
      <c r="C106" s="13"/>
      <c r="D106" s="13"/>
      <c r="E106" s="12">
        <f>MATCH(F106,[1]!Tabla1[Consignatario],0)</f>
        <v>2287</v>
      </c>
      <c r="F106" s="80" t="s">
        <v>782</v>
      </c>
      <c r="G106" s="13"/>
      <c r="H106" s="2" t="s">
        <v>34</v>
      </c>
      <c r="I106" s="2" t="s">
        <v>315</v>
      </c>
      <c r="J106" s="65">
        <v>5600</v>
      </c>
      <c r="K106" s="51"/>
      <c r="L106" s="13"/>
      <c r="M106" s="13"/>
    </row>
    <row r="107" spans="1:13" ht="28.8" x14ac:dyDescent="0.3">
      <c r="A107" s="12" t="s">
        <v>316</v>
      </c>
      <c r="B107" s="12">
        <v>52</v>
      </c>
      <c r="C107" s="12" t="s">
        <v>317</v>
      </c>
      <c r="D107" s="12" t="s">
        <v>568</v>
      </c>
      <c r="E107" s="12">
        <f>MATCH(F107,[1]!Tabla1[Consignatario],0)</f>
        <v>1414</v>
      </c>
      <c r="F107" s="80" t="s">
        <v>651</v>
      </c>
      <c r="G107" s="12"/>
      <c r="H107" s="2" t="s">
        <v>36</v>
      </c>
      <c r="I107" s="2" t="s">
        <v>321</v>
      </c>
      <c r="J107" s="91">
        <v>78000</v>
      </c>
      <c r="K107" s="51">
        <v>180500</v>
      </c>
      <c r="L107" s="12">
        <v>3610</v>
      </c>
      <c r="M107" s="12"/>
    </row>
    <row r="108" spans="1:13" ht="28.8" x14ac:dyDescent="0.3">
      <c r="A108" s="16"/>
      <c r="B108" s="16"/>
      <c r="C108" s="16"/>
      <c r="D108" s="16"/>
      <c r="E108" s="12">
        <f>MATCH(F108,[1]!Tabla1[Consignatario],0)</f>
        <v>1414</v>
      </c>
      <c r="F108" s="80" t="s">
        <v>651</v>
      </c>
      <c r="G108" s="16"/>
      <c r="H108" s="2" t="s">
        <v>35</v>
      </c>
      <c r="I108" s="2" t="s">
        <v>320</v>
      </c>
      <c r="J108" s="51">
        <v>100000</v>
      </c>
      <c r="K108" s="51"/>
      <c r="L108" s="16"/>
      <c r="M108" s="16"/>
    </row>
    <row r="109" spans="1:13" ht="28.8" x14ac:dyDescent="0.3">
      <c r="A109" s="13"/>
      <c r="B109" s="13"/>
      <c r="C109" s="13"/>
      <c r="D109" s="13"/>
      <c r="E109" s="12">
        <f>MATCH(F109,[1]!Tabla1[Consignatario],0)</f>
        <v>1414</v>
      </c>
      <c r="F109" s="80" t="s">
        <v>651</v>
      </c>
      <c r="G109" s="13"/>
      <c r="H109" s="2" t="s">
        <v>34</v>
      </c>
      <c r="I109" s="2" t="s">
        <v>49</v>
      </c>
      <c r="J109" s="65">
        <v>2500</v>
      </c>
      <c r="K109" s="51"/>
      <c r="L109" s="13"/>
      <c r="M109" s="13"/>
    </row>
    <row r="110" spans="1:13" ht="28.8" x14ac:dyDescent="0.3">
      <c r="A110" s="12" t="s">
        <v>316</v>
      </c>
      <c r="B110" s="12">
        <v>53</v>
      </c>
      <c r="C110" s="12" t="s">
        <v>317</v>
      </c>
      <c r="D110" s="12"/>
      <c r="E110" s="12">
        <f>MATCH(F110,[1]!Tabla1[Consignatario],0)</f>
        <v>2207</v>
      </c>
      <c r="F110" s="80" t="s">
        <v>916</v>
      </c>
      <c r="G110" s="12"/>
      <c r="H110" s="2" t="s">
        <v>35</v>
      </c>
      <c r="I110" s="2" t="s">
        <v>13</v>
      </c>
      <c r="J110" s="51">
        <v>5000</v>
      </c>
      <c r="K110" s="51">
        <v>11000</v>
      </c>
      <c r="L110" s="12">
        <v>220</v>
      </c>
      <c r="M110" s="12"/>
    </row>
    <row r="111" spans="1:13" ht="28.8" x14ac:dyDescent="0.3">
      <c r="A111" s="16"/>
      <c r="B111" s="16"/>
      <c r="C111" s="16"/>
      <c r="D111" s="16"/>
      <c r="E111" s="12">
        <f>MATCH(F111,[1]!Tabla1[Consignatario],0)</f>
        <v>2207</v>
      </c>
      <c r="F111" s="80" t="s">
        <v>916</v>
      </c>
      <c r="G111" s="16"/>
      <c r="H111" s="2" t="s">
        <v>35</v>
      </c>
      <c r="I111" s="2" t="s">
        <v>87</v>
      </c>
      <c r="J111" s="2">
        <v>2000</v>
      </c>
      <c r="K111" s="51"/>
      <c r="L111" s="16"/>
      <c r="M111" s="16"/>
    </row>
    <row r="112" spans="1:13" ht="28.8" x14ac:dyDescent="0.3">
      <c r="A112" s="13"/>
      <c r="B112" s="13"/>
      <c r="C112" s="13"/>
      <c r="D112" s="13"/>
      <c r="E112" s="12">
        <f>MATCH(F112,[1]!Tabla1[Consignatario],0)</f>
        <v>2207</v>
      </c>
      <c r="F112" s="80" t="s">
        <v>916</v>
      </c>
      <c r="G112" s="13"/>
      <c r="H112" s="2" t="s">
        <v>34</v>
      </c>
      <c r="I112" s="2" t="s">
        <v>322</v>
      </c>
      <c r="J112" s="65">
        <v>4000</v>
      </c>
      <c r="K112" s="51"/>
      <c r="L112" s="13"/>
      <c r="M112" s="13"/>
    </row>
    <row r="113" spans="1:13" ht="28.8" x14ac:dyDescent="0.3">
      <c r="A113" s="12" t="s">
        <v>316</v>
      </c>
      <c r="B113" s="12">
        <v>54</v>
      </c>
      <c r="C113" s="12" t="s">
        <v>317</v>
      </c>
      <c r="D113" s="12"/>
      <c r="E113" s="12">
        <f>MATCH(F113,[1]!Tabla1[Consignatario],0)</f>
        <v>1497</v>
      </c>
      <c r="F113" s="80" t="s">
        <v>647</v>
      </c>
      <c r="G113" s="12"/>
      <c r="H113" s="2" t="s">
        <v>36</v>
      </c>
      <c r="I113" s="2" t="s">
        <v>106</v>
      </c>
      <c r="J113" s="91">
        <v>6000</v>
      </c>
      <c r="K113" s="51">
        <v>11000</v>
      </c>
      <c r="L113" s="12">
        <v>220</v>
      </c>
      <c r="M113" s="12"/>
    </row>
    <row r="114" spans="1:13" ht="28.8" x14ac:dyDescent="0.3">
      <c r="A114" s="13"/>
      <c r="B114" s="13"/>
      <c r="C114" s="13"/>
      <c r="D114" s="13"/>
      <c r="E114" s="12">
        <f>MATCH(F114,[1]!Tabla1[Consignatario],0)</f>
        <v>1497</v>
      </c>
      <c r="F114" s="80" t="s">
        <v>647</v>
      </c>
      <c r="G114" s="13"/>
      <c r="H114" s="2" t="s">
        <v>35</v>
      </c>
      <c r="I114" s="2" t="s">
        <v>13</v>
      </c>
      <c r="J114" s="51">
        <v>5000</v>
      </c>
      <c r="K114" s="51"/>
      <c r="L114" s="13"/>
      <c r="M114" s="13"/>
    </row>
    <row r="115" spans="1:13" ht="28.8" x14ac:dyDescent="0.3">
      <c r="A115" s="12" t="s">
        <v>323</v>
      </c>
      <c r="B115" s="12">
        <v>55</v>
      </c>
      <c r="C115" s="12" t="s">
        <v>317</v>
      </c>
      <c r="D115" s="12"/>
      <c r="E115" s="12">
        <f>MATCH(F115,[1]!Tabla1[Consignatario],0)</f>
        <v>2661</v>
      </c>
      <c r="F115" s="80" t="s">
        <v>783</v>
      </c>
      <c r="G115" s="12"/>
      <c r="H115" s="2" t="s">
        <v>35</v>
      </c>
      <c r="I115" s="2" t="s">
        <v>81</v>
      </c>
      <c r="J115" s="51">
        <v>27500</v>
      </c>
      <c r="K115" s="51">
        <v>37700</v>
      </c>
      <c r="L115" s="12">
        <v>754</v>
      </c>
      <c r="M115" s="12"/>
    </row>
    <row r="116" spans="1:13" ht="28.8" x14ac:dyDescent="0.3">
      <c r="A116" s="16"/>
      <c r="B116" s="16"/>
      <c r="C116" s="16"/>
      <c r="D116" s="16"/>
      <c r="E116" s="12">
        <f>MATCH(F116,[1]!Tabla1[Consignatario],0)</f>
        <v>2661</v>
      </c>
      <c r="F116" s="80" t="s">
        <v>783</v>
      </c>
      <c r="G116" s="16"/>
      <c r="H116" s="2" t="s">
        <v>36</v>
      </c>
      <c r="I116" s="2" t="s">
        <v>21</v>
      </c>
      <c r="J116" s="91">
        <v>7000</v>
      </c>
      <c r="K116" s="51"/>
      <c r="L116" s="16"/>
      <c r="M116" s="16"/>
    </row>
    <row r="117" spans="1:13" ht="28.8" x14ac:dyDescent="0.3">
      <c r="A117" s="13"/>
      <c r="B117" s="13"/>
      <c r="C117" s="13"/>
      <c r="D117" s="13"/>
      <c r="E117" s="12">
        <f>MATCH(F117,[1]!Tabla1[Consignatario],0)</f>
        <v>2661</v>
      </c>
      <c r="F117" s="80" t="s">
        <v>783</v>
      </c>
      <c r="G117" s="13"/>
      <c r="H117" s="2" t="s">
        <v>34</v>
      </c>
      <c r="I117" s="2" t="s">
        <v>298</v>
      </c>
      <c r="J117" s="65">
        <v>3200</v>
      </c>
      <c r="K117" s="51"/>
      <c r="L117" s="13"/>
      <c r="M117" s="13"/>
    </row>
    <row r="118" spans="1:13" ht="28.8" x14ac:dyDescent="0.3">
      <c r="A118" s="12" t="s">
        <v>323</v>
      </c>
      <c r="B118" s="12">
        <v>56</v>
      </c>
      <c r="C118" s="12" t="s">
        <v>317</v>
      </c>
      <c r="D118" s="12"/>
      <c r="E118" s="12">
        <f>MATCH(F118,[1]!Tabla1[Consignatario],0)</f>
        <v>262</v>
      </c>
      <c r="F118" s="80" t="s">
        <v>917</v>
      </c>
      <c r="G118" s="12"/>
      <c r="H118" s="2" t="s">
        <v>35</v>
      </c>
      <c r="I118" s="2" t="s">
        <v>19</v>
      </c>
      <c r="J118" s="51">
        <v>7500</v>
      </c>
      <c r="K118" s="51">
        <v>25000</v>
      </c>
      <c r="L118" s="12">
        <v>500</v>
      </c>
      <c r="M118" s="12"/>
    </row>
    <row r="119" spans="1:13" ht="28.8" x14ac:dyDescent="0.3">
      <c r="A119" s="16"/>
      <c r="B119" s="16"/>
      <c r="C119" s="16"/>
      <c r="D119" s="16"/>
      <c r="E119" s="12">
        <f>MATCH(F119,[1]!Tabla1[Consignatario],0)</f>
        <v>262</v>
      </c>
      <c r="F119" s="80" t="s">
        <v>917</v>
      </c>
      <c r="G119" s="16"/>
      <c r="H119" s="2" t="s">
        <v>36</v>
      </c>
      <c r="I119" s="2" t="s">
        <v>294</v>
      </c>
      <c r="J119" s="91">
        <v>9000</v>
      </c>
      <c r="K119" s="51"/>
      <c r="L119" s="16"/>
      <c r="M119" s="16"/>
    </row>
    <row r="120" spans="1:13" ht="28.8" x14ac:dyDescent="0.3">
      <c r="A120" s="16"/>
      <c r="B120" s="16"/>
      <c r="C120" s="16"/>
      <c r="D120" s="16"/>
      <c r="E120" s="12">
        <f>MATCH(F120,[1]!Tabla1[Consignatario],0)</f>
        <v>262</v>
      </c>
      <c r="F120" s="80" t="s">
        <v>917</v>
      </c>
      <c r="G120" s="16"/>
      <c r="H120" s="2" t="s">
        <v>34</v>
      </c>
      <c r="I120" s="2" t="s">
        <v>324</v>
      </c>
      <c r="J120" s="65">
        <v>8000</v>
      </c>
      <c r="K120" s="51"/>
      <c r="L120" s="16"/>
      <c r="M120" s="16"/>
    </row>
    <row r="121" spans="1:13" ht="28.8" x14ac:dyDescent="0.3">
      <c r="A121" s="13"/>
      <c r="B121" s="13"/>
      <c r="C121" s="13"/>
      <c r="D121" s="13"/>
      <c r="E121" s="12">
        <f>MATCH(F121,[1]!Tabla1[Consignatario],0)</f>
        <v>262</v>
      </c>
      <c r="F121" s="80" t="s">
        <v>917</v>
      </c>
      <c r="G121" s="13"/>
      <c r="H121" s="2" t="s">
        <v>35</v>
      </c>
      <c r="I121" s="2" t="s">
        <v>87</v>
      </c>
      <c r="J121" s="2">
        <v>500</v>
      </c>
      <c r="K121" s="51">
        <v>1120</v>
      </c>
      <c r="L121" s="13"/>
      <c r="M121" s="13"/>
    </row>
    <row r="122" spans="1:13" ht="28.8" x14ac:dyDescent="0.3">
      <c r="A122" s="2" t="s">
        <v>323</v>
      </c>
      <c r="B122" s="2">
        <v>57</v>
      </c>
      <c r="C122" s="2" t="s">
        <v>317</v>
      </c>
      <c r="D122" s="2"/>
      <c r="E122" s="12">
        <f>MATCH(F122,[1]!Tabla1[Consignatario],0)</f>
        <v>511</v>
      </c>
      <c r="F122" s="2" t="s">
        <v>784</v>
      </c>
      <c r="G122" s="2"/>
      <c r="H122" s="2" t="s">
        <v>35</v>
      </c>
      <c r="I122" s="2" t="s">
        <v>25</v>
      </c>
      <c r="J122" s="51">
        <v>2500</v>
      </c>
      <c r="K122" s="51">
        <v>2500</v>
      </c>
      <c r="L122" s="2">
        <v>50</v>
      </c>
      <c r="M122" s="2"/>
    </row>
    <row r="123" spans="1:13" ht="43.2" x14ac:dyDescent="0.3">
      <c r="A123" s="2" t="s">
        <v>323</v>
      </c>
      <c r="B123" s="2">
        <v>58</v>
      </c>
      <c r="C123" s="2" t="s">
        <v>325</v>
      </c>
      <c r="D123" s="2" t="s">
        <v>568</v>
      </c>
      <c r="E123" s="12">
        <f>MATCH(F123,[1]!Tabla1[Consignatario],0)</f>
        <v>1345</v>
      </c>
      <c r="F123" s="2" t="s">
        <v>785</v>
      </c>
      <c r="G123" s="2"/>
      <c r="H123" s="2" t="s">
        <v>36</v>
      </c>
      <c r="I123" s="2" t="s">
        <v>7</v>
      </c>
      <c r="J123" s="91">
        <v>13000</v>
      </c>
      <c r="K123" s="51">
        <v>13000</v>
      </c>
      <c r="L123" s="2">
        <v>260</v>
      </c>
      <c r="M123" s="2"/>
    </row>
    <row r="124" spans="1:13" ht="28.8" x14ac:dyDescent="0.3">
      <c r="A124" s="2" t="s">
        <v>323</v>
      </c>
      <c r="B124" s="2">
        <v>59</v>
      </c>
      <c r="C124" s="2" t="s">
        <v>326</v>
      </c>
      <c r="D124" s="2"/>
      <c r="E124" s="12">
        <f>MATCH(F124,[1]!Tabla1[Consignatario],0)</f>
        <v>103</v>
      </c>
      <c r="F124" s="2" t="s">
        <v>786</v>
      </c>
      <c r="G124" s="2"/>
      <c r="H124" s="2" t="s">
        <v>34</v>
      </c>
      <c r="I124" s="2" t="s">
        <v>327</v>
      </c>
      <c r="J124" s="65">
        <v>2800</v>
      </c>
      <c r="K124" s="51">
        <v>2800</v>
      </c>
      <c r="L124" s="2">
        <v>56</v>
      </c>
      <c r="M124" s="2"/>
    </row>
    <row r="125" spans="1:13" ht="28.8" x14ac:dyDescent="0.3">
      <c r="A125" s="2" t="s">
        <v>323</v>
      </c>
      <c r="B125" s="2">
        <v>60</v>
      </c>
      <c r="C125" s="2" t="s">
        <v>326</v>
      </c>
      <c r="D125" s="2"/>
      <c r="E125" s="12">
        <f>MATCH(F125,[1]!Tabla1[Consignatario],0)</f>
        <v>2493</v>
      </c>
      <c r="F125" s="2" t="s">
        <v>787</v>
      </c>
      <c r="G125" s="2"/>
      <c r="H125" s="2" t="s">
        <v>35</v>
      </c>
      <c r="I125" s="2" t="s">
        <v>19</v>
      </c>
      <c r="J125" s="51">
        <v>7500</v>
      </c>
      <c r="K125" s="51">
        <v>7500</v>
      </c>
      <c r="L125" s="2">
        <v>150</v>
      </c>
      <c r="M125" s="2"/>
    </row>
    <row r="126" spans="1:13" ht="28.8" x14ac:dyDescent="0.3">
      <c r="A126" s="12" t="s">
        <v>323</v>
      </c>
      <c r="B126" s="12">
        <v>61</v>
      </c>
      <c r="C126" s="12" t="s">
        <v>326</v>
      </c>
      <c r="D126" s="12" t="s">
        <v>568</v>
      </c>
      <c r="E126" s="12">
        <f>MATCH(F126,[1]!Tabla1[Consignatario],0)</f>
        <v>2767</v>
      </c>
      <c r="F126" s="80" t="s">
        <v>940</v>
      </c>
      <c r="G126" s="12"/>
      <c r="H126" s="2" t="s">
        <v>36</v>
      </c>
      <c r="I126" s="2" t="s">
        <v>79</v>
      </c>
      <c r="J126" s="91">
        <v>25000</v>
      </c>
      <c r="K126" s="51">
        <v>37500</v>
      </c>
      <c r="L126" s="12">
        <v>750</v>
      </c>
      <c r="M126" s="12"/>
    </row>
    <row r="127" spans="1:13" ht="28.8" x14ac:dyDescent="0.3">
      <c r="A127" s="13"/>
      <c r="B127" s="13"/>
      <c r="C127" s="13"/>
      <c r="D127" s="13"/>
      <c r="E127" s="12">
        <f>MATCH(F127,[1]!Tabla1[Consignatario],0)</f>
        <v>2767</v>
      </c>
      <c r="F127" s="80" t="s">
        <v>940</v>
      </c>
      <c r="G127" s="13"/>
      <c r="H127" s="2" t="s">
        <v>35</v>
      </c>
      <c r="I127" s="2" t="s">
        <v>8</v>
      </c>
      <c r="J127" s="51">
        <v>12500</v>
      </c>
      <c r="K127" s="51"/>
      <c r="L127" s="13"/>
      <c r="M127" s="13"/>
    </row>
    <row r="128" spans="1:13" ht="28.8" x14ac:dyDescent="0.3">
      <c r="A128" s="12" t="s">
        <v>323</v>
      </c>
      <c r="B128" s="12">
        <v>62</v>
      </c>
      <c r="C128" s="12" t="s">
        <v>326</v>
      </c>
      <c r="D128" s="12"/>
      <c r="E128" s="12">
        <f>MATCH(F128,[1]!Tabla1[Consignatario],0)</f>
        <v>345</v>
      </c>
      <c r="F128" s="80" t="s">
        <v>629</v>
      </c>
      <c r="G128" s="12"/>
      <c r="H128" s="2" t="s">
        <v>36</v>
      </c>
      <c r="I128" s="2" t="s">
        <v>102</v>
      </c>
      <c r="J128" s="91">
        <v>20000</v>
      </c>
      <c r="K128" s="51">
        <v>30000</v>
      </c>
      <c r="L128" s="12">
        <v>600</v>
      </c>
      <c r="M128" s="12"/>
    </row>
    <row r="129" spans="1:13" ht="28.8" x14ac:dyDescent="0.3">
      <c r="A129" s="13"/>
      <c r="B129" s="13"/>
      <c r="C129" s="13"/>
      <c r="D129" s="13"/>
      <c r="E129" s="12">
        <f>MATCH(F129,[1]!Tabla1[Consignatario],0)</f>
        <v>345</v>
      </c>
      <c r="F129" s="80" t="s">
        <v>629</v>
      </c>
      <c r="G129" s="13"/>
      <c r="H129" s="2" t="s">
        <v>35</v>
      </c>
      <c r="I129" s="2" t="s">
        <v>60</v>
      </c>
      <c r="J129" s="51">
        <v>10000</v>
      </c>
      <c r="K129" s="51"/>
      <c r="L129" s="13"/>
      <c r="M129" s="13"/>
    </row>
    <row r="130" spans="1:13" ht="28.8" x14ac:dyDescent="0.3">
      <c r="A130" s="12" t="s">
        <v>323</v>
      </c>
      <c r="B130" s="12">
        <v>63</v>
      </c>
      <c r="C130" s="12" t="s">
        <v>326</v>
      </c>
      <c r="D130" s="12" t="s">
        <v>568</v>
      </c>
      <c r="E130" s="12">
        <f>MATCH(F130,[1]!Tabla1[Consignatario],0)</f>
        <v>1597</v>
      </c>
      <c r="F130" s="80" t="s">
        <v>788</v>
      </c>
      <c r="G130" s="12"/>
      <c r="H130" s="2" t="s">
        <v>35</v>
      </c>
      <c r="I130" s="2" t="s">
        <v>8</v>
      </c>
      <c r="J130" s="51">
        <v>12500</v>
      </c>
      <c r="K130" s="51">
        <v>19500</v>
      </c>
      <c r="L130" s="12">
        <v>390</v>
      </c>
      <c r="M130" s="12"/>
    </row>
    <row r="131" spans="1:13" ht="28.8" x14ac:dyDescent="0.3">
      <c r="A131" s="13"/>
      <c r="B131" s="13"/>
      <c r="C131" s="13"/>
      <c r="D131" s="13"/>
      <c r="E131" s="12">
        <f>MATCH(F131,[1]!Tabla1[Consignatario],0)</f>
        <v>1597</v>
      </c>
      <c r="F131" s="80" t="s">
        <v>788</v>
      </c>
      <c r="G131" s="13"/>
      <c r="H131" s="2" t="s">
        <v>36</v>
      </c>
      <c r="I131" s="2" t="s">
        <v>21</v>
      </c>
      <c r="J131" s="91">
        <v>7000</v>
      </c>
      <c r="K131" s="51"/>
      <c r="L131" s="13"/>
      <c r="M131" s="13"/>
    </row>
    <row r="132" spans="1:13" ht="28.8" x14ac:dyDescent="0.3">
      <c r="A132" s="12" t="s">
        <v>323</v>
      </c>
      <c r="B132" s="12">
        <v>64</v>
      </c>
      <c r="C132" s="12" t="s">
        <v>326</v>
      </c>
      <c r="D132" s="12"/>
      <c r="E132" s="12">
        <f>MATCH(F132,[1]!Tabla1[Consignatario],0)</f>
        <v>339</v>
      </c>
      <c r="F132" s="80" t="s">
        <v>918</v>
      </c>
      <c r="G132" s="12"/>
      <c r="H132" s="2" t="s">
        <v>36</v>
      </c>
      <c r="I132" s="2" t="s">
        <v>294</v>
      </c>
      <c r="J132" s="91">
        <v>9000</v>
      </c>
      <c r="K132" s="51">
        <v>14000</v>
      </c>
      <c r="L132" s="12">
        <v>280</v>
      </c>
      <c r="M132" s="12"/>
    </row>
    <row r="133" spans="1:13" ht="28.8" x14ac:dyDescent="0.3">
      <c r="A133" s="13"/>
      <c r="B133" s="13"/>
      <c r="C133" s="13"/>
      <c r="D133" s="13"/>
      <c r="E133" s="12">
        <f>MATCH(F133,[1]!Tabla1[Consignatario],0)</f>
        <v>339</v>
      </c>
      <c r="F133" s="80" t="s">
        <v>918</v>
      </c>
      <c r="G133" s="13"/>
      <c r="H133" s="2" t="s">
        <v>35</v>
      </c>
      <c r="I133" s="2" t="s">
        <v>13</v>
      </c>
      <c r="J133" s="51">
        <v>5000</v>
      </c>
      <c r="K133" s="51"/>
      <c r="L133" s="13"/>
      <c r="M133" s="13"/>
    </row>
    <row r="134" spans="1:13" ht="28.8" x14ac:dyDescent="0.3">
      <c r="A134" s="12" t="s">
        <v>323</v>
      </c>
      <c r="B134" s="12">
        <v>65</v>
      </c>
      <c r="C134" s="12" t="s">
        <v>326</v>
      </c>
      <c r="D134" s="12" t="s">
        <v>568</v>
      </c>
      <c r="E134" s="12">
        <f>MATCH(F134,[1]!Tabla1[Consignatario],0)</f>
        <v>1384</v>
      </c>
      <c r="F134" s="80" t="s">
        <v>789</v>
      </c>
      <c r="G134" s="12"/>
      <c r="H134" s="2" t="s">
        <v>35</v>
      </c>
      <c r="I134" s="2" t="s">
        <v>105</v>
      </c>
      <c r="J134" s="51">
        <v>45000</v>
      </c>
      <c r="K134" s="51">
        <v>51500</v>
      </c>
      <c r="L134" s="12">
        <v>1030</v>
      </c>
      <c r="M134" s="12"/>
    </row>
    <row r="135" spans="1:13" ht="28.8" x14ac:dyDescent="0.3">
      <c r="A135" s="59"/>
      <c r="B135" s="59"/>
      <c r="C135" s="59"/>
      <c r="D135" s="16"/>
      <c r="E135" s="12">
        <f>MATCH(F135,[1]!Tabla1[Consignatario],0)</f>
        <v>1384</v>
      </c>
      <c r="F135" s="80" t="s">
        <v>789</v>
      </c>
      <c r="G135" s="16"/>
      <c r="H135" s="2" t="s">
        <v>36</v>
      </c>
      <c r="I135" s="2" t="s">
        <v>29</v>
      </c>
      <c r="J135" s="91">
        <v>4000</v>
      </c>
      <c r="K135" s="51"/>
      <c r="L135" s="16"/>
      <c r="M135" s="16"/>
    </row>
    <row r="136" spans="1:13" ht="28.8" x14ac:dyDescent="0.3">
      <c r="A136" s="88"/>
      <c r="B136" s="88"/>
      <c r="C136" s="88"/>
      <c r="D136" s="13"/>
      <c r="E136" s="12">
        <f>MATCH(F136,[1]!Tabla1[Consignatario],0)</f>
        <v>1384</v>
      </c>
      <c r="F136" s="80" t="s">
        <v>789</v>
      </c>
      <c r="G136" s="13"/>
      <c r="H136" s="2" t="s">
        <v>34</v>
      </c>
      <c r="I136" s="2" t="s">
        <v>107</v>
      </c>
      <c r="J136" s="65">
        <v>2500</v>
      </c>
      <c r="K136" s="51"/>
      <c r="L136" s="13"/>
      <c r="M136" s="13"/>
    </row>
    <row r="137" spans="1:13" ht="28.8" x14ac:dyDescent="0.3">
      <c r="A137" s="12" t="s">
        <v>323</v>
      </c>
      <c r="B137" s="12">
        <v>66</v>
      </c>
      <c r="C137" s="12" t="s">
        <v>326</v>
      </c>
      <c r="D137" s="87" t="s">
        <v>853</v>
      </c>
      <c r="E137" s="12">
        <f>MATCH(F137,[1]!Tabla1[Consignatario],0)</f>
        <v>1227</v>
      </c>
      <c r="F137" s="48" t="s">
        <v>854</v>
      </c>
      <c r="G137" s="12"/>
      <c r="H137" s="2" t="s">
        <v>36</v>
      </c>
      <c r="I137" s="2" t="s">
        <v>328</v>
      </c>
      <c r="J137" s="91">
        <v>47000</v>
      </c>
      <c r="K137" s="51">
        <v>78600</v>
      </c>
      <c r="L137" s="12">
        <v>1572</v>
      </c>
      <c r="M137" s="12"/>
    </row>
    <row r="138" spans="1:13" ht="28.8" x14ac:dyDescent="0.3">
      <c r="A138" s="16"/>
      <c r="B138" s="16"/>
      <c r="C138" s="16"/>
      <c r="D138" s="16"/>
      <c r="E138" s="12">
        <f>MATCH(F138,[1]!Tabla1[Consignatario],0)</f>
        <v>1227</v>
      </c>
      <c r="F138" s="48" t="s">
        <v>854</v>
      </c>
      <c r="G138" s="16"/>
      <c r="H138" s="2" t="s">
        <v>35</v>
      </c>
      <c r="I138" s="2" t="s">
        <v>71</v>
      </c>
      <c r="J138" s="51">
        <v>25000</v>
      </c>
      <c r="K138" s="51"/>
      <c r="L138" s="16"/>
      <c r="M138" s="16"/>
    </row>
    <row r="139" spans="1:13" ht="28.8" x14ac:dyDescent="0.3">
      <c r="A139" s="13"/>
      <c r="B139" s="13"/>
      <c r="C139" s="13"/>
      <c r="D139" s="13"/>
      <c r="E139" s="12">
        <f>MATCH(F139,[1]!Tabla1[Consignatario],0)</f>
        <v>1227</v>
      </c>
      <c r="F139" s="48" t="s">
        <v>854</v>
      </c>
      <c r="G139" s="13"/>
      <c r="H139" s="2" t="s">
        <v>34</v>
      </c>
      <c r="I139" s="2" t="s">
        <v>329</v>
      </c>
      <c r="J139" s="65">
        <v>6600</v>
      </c>
      <c r="K139" s="51"/>
      <c r="L139" s="13"/>
      <c r="M139" s="13"/>
    </row>
    <row r="140" spans="1:13" ht="28.8" x14ac:dyDescent="0.3">
      <c r="A140" s="12" t="s">
        <v>330</v>
      </c>
      <c r="B140" s="12">
        <v>67</v>
      </c>
      <c r="C140" s="12" t="s">
        <v>326</v>
      </c>
      <c r="D140" s="12" t="s">
        <v>790</v>
      </c>
      <c r="E140" s="12">
        <f>MATCH(F140,[1]!Tabla1[Consignatario],0)</f>
        <v>212</v>
      </c>
      <c r="F140" s="80" t="s">
        <v>791</v>
      </c>
      <c r="G140" s="12"/>
      <c r="H140" s="2" t="s">
        <v>36</v>
      </c>
      <c r="I140" s="2" t="s">
        <v>137</v>
      </c>
      <c r="J140" s="91">
        <v>40000</v>
      </c>
      <c r="K140" s="51">
        <v>50000</v>
      </c>
      <c r="L140" s="12">
        <v>1000</v>
      </c>
      <c r="M140" s="12"/>
    </row>
    <row r="141" spans="1:13" ht="28.8" x14ac:dyDescent="0.3">
      <c r="A141" s="13"/>
      <c r="B141" s="13"/>
      <c r="C141" s="13"/>
      <c r="D141" s="13"/>
      <c r="E141" s="12">
        <f>MATCH(F141,[1]!Tabla1[Consignatario],0)</f>
        <v>212</v>
      </c>
      <c r="F141" s="80" t="s">
        <v>791</v>
      </c>
      <c r="G141" s="13"/>
      <c r="H141" s="2" t="s">
        <v>34</v>
      </c>
      <c r="I141" s="2" t="s">
        <v>85</v>
      </c>
      <c r="J141" s="65">
        <v>10000</v>
      </c>
      <c r="K141" s="51"/>
      <c r="L141" s="13"/>
      <c r="M141" s="13"/>
    </row>
    <row r="142" spans="1:13" ht="28.8" x14ac:dyDescent="0.3">
      <c r="A142" s="12" t="s">
        <v>330</v>
      </c>
      <c r="B142" s="12">
        <v>68</v>
      </c>
      <c r="C142" s="12" t="s">
        <v>326</v>
      </c>
      <c r="D142" s="12" t="s">
        <v>792</v>
      </c>
      <c r="E142" s="12">
        <f>MATCH(F142,[1]!Tabla1[Consignatario],0)</f>
        <v>402</v>
      </c>
      <c r="F142" s="80" t="s">
        <v>919</v>
      </c>
      <c r="G142" s="12"/>
      <c r="H142" s="2" t="s">
        <v>36</v>
      </c>
      <c r="I142" s="2" t="s">
        <v>12</v>
      </c>
      <c r="J142" s="91">
        <v>2000</v>
      </c>
      <c r="K142" s="51">
        <v>4500</v>
      </c>
      <c r="L142" s="12">
        <v>90</v>
      </c>
      <c r="M142" s="12"/>
    </row>
    <row r="143" spans="1:13" ht="28.8" x14ac:dyDescent="0.3">
      <c r="A143" s="13"/>
      <c r="B143" s="13"/>
      <c r="C143" s="13"/>
      <c r="D143" s="13"/>
      <c r="E143" s="12">
        <f>MATCH(F143,[1]!Tabla1[Consignatario],0)</f>
        <v>402</v>
      </c>
      <c r="F143" s="80" t="s">
        <v>919</v>
      </c>
      <c r="G143" s="13"/>
      <c r="H143" s="2" t="s">
        <v>35</v>
      </c>
      <c r="I143" s="2" t="s">
        <v>25</v>
      </c>
      <c r="J143" s="51">
        <v>2500</v>
      </c>
      <c r="K143" s="51"/>
      <c r="L143" s="13"/>
      <c r="M143" s="13"/>
    </row>
    <row r="144" spans="1:13" ht="28.8" x14ac:dyDescent="0.3">
      <c r="A144" s="12" t="s">
        <v>330</v>
      </c>
      <c r="B144" s="12">
        <v>69</v>
      </c>
      <c r="C144" s="12" t="s">
        <v>326</v>
      </c>
      <c r="D144" s="12"/>
      <c r="E144" s="12">
        <f>MATCH(F144,[1]!Tabla1[Consignatario],0)</f>
        <v>2497</v>
      </c>
      <c r="F144" s="80" t="s">
        <v>554</v>
      </c>
      <c r="G144" s="12"/>
      <c r="H144" s="2" t="s">
        <v>36</v>
      </c>
      <c r="I144" s="2" t="s">
        <v>331</v>
      </c>
      <c r="J144" s="91">
        <v>24000</v>
      </c>
      <c r="K144" s="51">
        <v>44000</v>
      </c>
      <c r="L144" s="12">
        <v>880</v>
      </c>
      <c r="M144" s="12"/>
    </row>
    <row r="145" spans="1:13" ht="28.8" x14ac:dyDescent="0.3">
      <c r="A145" s="13"/>
      <c r="B145" s="13"/>
      <c r="C145" s="13"/>
      <c r="D145" s="13"/>
      <c r="E145" s="12">
        <f>MATCH(F145,[1]!Tabla1[Consignatario],0)</f>
        <v>2497</v>
      </c>
      <c r="F145" s="80" t="s">
        <v>554</v>
      </c>
      <c r="G145" s="13"/>
      <c r="H145" s="2" t="s">
        <v>35</v>
      </c>
      <c r="I145" s="2" t="s">
        <v>93</v>
      </c>
      <c r="J145" s="51">
        <v>20000</v>
      </c>
      <c r="K145" s="51"/>
      <c r="L145" s="13"/>
      <c r="M145" s="13"/>
    </row>
    <row r="146" spans="1:13" ht="28.8" x14ac:dyDescent="0.3">
      <c r="A146" s="12" t="s">
        <v>330</v>
      </c>
      <c r="B146" s="12">
        <v>70</v>
      </c>
      <c r="C146" s="12" t="s">
        <v>326</v>
      </c>
      <c r="D146" s="12"/>
      <c r="E146" s="12">
        <f>MATCH(F146,[1]!Tabla1[Consignatario],0)</f>
        <v>1734</v>
      </c>
      <c r="F146" s="80" t="s">
        <v>920</v>
      </c>
      <c r="G146" s="12"/>
      <c r="H146" s="2" t="s">
        <v>36</v>
      </c>
      <c r="I146" s="2" t="s">
        <v>63</v>
      </c>
      <c r="J146" s="91">
        <v>3000</v>
      </c>
      <c r="K146" s="51">
        <v>5500</v>
      </c>
      <c r="L146" s="12">
        <v>110</v>
      </c>
      <c r="M146" s="12"/>
    </row>
    <row r="147" spans="1:13" ht="28.8" x14ac:dyDescent="0.3">
      <c r="A147" s="13"/>
      <c r="B147" s="13"/>
      <c r="C147" s="13"/>
      <c r="D147" s="13"/>
      <c r="E147" s="12">
        <f>MATCH(F147,[1]!Tabla1[Consignatario],0)</f>
        <v>1734</v>
      </c>
      <c r="F147" s="80" t="s">
        <v>920</v>
      </c>
      <c r="G147" s="13"/>
      <c r="H147" s="2" t="s">
        <v>35</v>
      </c>
      <c r="I147" s="2" t="s">
        <v>25</v>
      </c>
      <c r="J147" s="51">
        <v>2500</v>
      </c>
      <c r="K147" s="51"/>
      <c r="L147" s="13"/>
      <c r="M147" s="13"/>
    </row>
    <row r="148" spans="1:13" ht="57.6" x14ac:dyDescent="0.3">
      <c r="A148" s="2" t="s">
        <v>330</v>
      </c>
      <c r="B148" s="2">
        <v>71</v>
      </c>
      <c r="C148" s="2" t="s">
        <v>326</v>
      </c>
      <c r="D148" s="2"/>
      <c r="E148" s="12">
        <f>MATCH(F148,[1]!Tabla1[Consignatario],0)</f>
        <v>948</v>
      </c>
      <c r="F148" s="2" t="s">
        <v>583</v>
      </c>
      <c r="G148" s="2"/>
      <c r="H148" s="2" t="s">
        <v>36</v>
      </c>
      <c r="I148" s="2" t="s">
        <v>94</v>
      </c>
      <c r="J148" s="91">
        <v>26000</v>
      </c>
      <c r="K148" s="51">
        <v>26000</v>
      </c>
      <c r="L148" s="2">
        <v>520</v>
      </c>
      <c r="M148" s="2" t="s">
        <v>332</v>
      </c>
    </row>
    <row r="149" spans="1:13" ht="28.8" x14ac:dyDescent="0.3">
      <c r="A149" s="12" t="s">
        <v>330</v>
      </c>
      <c r="B149" s="12">
        <v>72</v>
      </c>
      <c r="C149" s="12" t="s">
        <v>326</v>
      </c>
      <c r="D149" s="12"/>
      <c r="E149" s="12">
        <f>MATCH(F149,[1]!Tabla1[Consignatario],0)</f>
        <v>948</v>
      </c>
      <c r="F149" s="80" t="s">
        <v>583</v>
      </c>
      <c r="G149" s="12"/>
      <c r="H149" s="2" t="s">
        <v>36</v>
      </c>
      <c r="I149" s="2" t="s">
        <v>106</v>
      </c>
      <c r="J149" s="91">
        <v>6000</v>
      </c>
      <c r="K149" s="51">
        <v>23500</v>
      </c>
      <c r="L149" s="12">
        <v>470</v>
      </c>
      <c r="M149" s="12"/>
    </row>
    <row r="150" spans="1:13" ht="28.8" x14ac:dyDescent="0.3">
      <c r="A150" s="13"/>
      <c r="B150" s="13"/>
      <c r="C150" s="13"/>
      <c r="D150" s="13"/>
      <c r="E150" s="12">
        <f>MATCH(F150,[1]!Tabla1[Consignatario],0)</f>
        <v>948</v>
      </c>
      <c r="F150" s="80" t="s">
        <v>583</v>
      </c>
      <c r="G150" s="13"/>
      <c r="H150" s="2" t="s">
        <v>35</v>
      </c>
      <c r="I150" s="2" t="s">
        <v>41</v>
      </c>
      <c r="J150" s="51">
        <v>17500</v>
      </c>
      <c r="K150" s="51"/>
      <c r="L150" s="13"/>
      <c r="M150" s="13"/>
    </row>
    <row r="151" spans="1:13" ht="28.8" x14ac:dyDescent="0.3">
      <c r="A151" s="12" t="s">
        <v>330</v>
      </c>
      <c r="B151" s="12">
        <v>73</v>
      </c>
      <c r="C151" s="12" t="s">
        <v>326</v>
      </c>
      <c r="D151" s="12"/>
      <c r="E151" s="12">
        <f>MATCH(F151,[1]!Tabla1[Consignatario],0)</f>
        <v>2483</v>
      </c>
      <c r="F151" s="80" t="s">
        <v>793</v>
      </c>
      <c r="G151" s="12"/>
      <c r="H151" s="2" t="s">
        <v>35</v>
      </c>
      <c r="I151" s="2" t="s">
        <v>27</v>
      </c>
      <c r="J151" s="51">
        <v>15000</v>
      </c>
      <c r="K151" s="51">
        <v>23200</v>
      </c>
      <c r="L151" s="12">
        <v>464</v>
      </c>
      <c r="M151" s="12"/>
    </row>
    <row r="152" spans="1:13" ht="28.8" x14ac:dyDescent="0.3">
      <c r="A152" s="16"/>
      <c r="B152" s="16"/>
      <c r="C152" s="16"/>
      <c r="D152" s="16"/>
      <c r="E152" s="12">
        <f>MATCH(F152,[1]!Tabla1[Consignatario],0)</f>
        <v>2483</v>
      </c>
      <c r="F152" s="80" t="s">
        <v>793</v>
      </c>
      <c r="G152" s="16"/>
      <c r="H152" s="2" t="s">
        <v>36</v>
      </c>
      <c r="I152" s="2" t="s">
        <v>16</v>
      </c>
      <c r="J152" s="91">
        <v>1000</v>
      </c>
      <c r="K152" s="51"/>
      <c r="L152" s="16"/>
      <c r="M152" s="16"/>
    </row>
    <row r="153" spans="1:13" ht="28.8" x14ac:dyDescent="0.3">
      <c r="A153" s="13"/>
      <c r="B153" s="13"/>
      <c r="C153" s="13"/>
      <c r="D153" s="13"/>
      <c r="E153" s="12">
        <f>MATCH(F153,[1]!Tabla1[Consignatario],0)</f>
        <v>2483</v>
      </c>
      <c r="F153" s="80" t="s">
        <v>793</v>
      </c>
      <c r="G153" s="13"/>
      <c r="H153" s="2" t="s">
        <v>34</v>
      </c>
      <c r="I153" s="2" t="s">
        <v>301</v>
      </c>
      <c r="J153" s="65">
        <v>7200</v>
      </c>
      <c r="K153" s="51"/>
      <c r="L153" s="13"/>
      <c r="M153" s="13"/>
    </row>
    <row r="154" spans="1:13" ht="28.8" x14ac:dyDescent="0.3">
      <c r="A154" s="12" t="s">
        <v>330</v>
      </c>
      <c r="B154" s="12">
        <v>74</v>
      </c>
      <c r="C154" s="12" t="s">
        <v>326</v>
      </c>
      <c r="D154" s="12"/>
      <c r="E154" s="12">
        <f>MATCH(F154,[1]!Tabla1[Consignatario],0)</f>
        <v>323</v>
      </c>
      <c r="F154" s="80" t="s">
        <v>794</v>
      </c>
      <c r="G154" s="12"/>
      <c r="H154" s="2" t="s">
        <v>35</v>
      </c>
      <c r="I154" s="2" t="s">
        <v>27</v>
      </c>
      <c r="J154" s="51">
        <v>15000</v>
      </c>
      <c r="K154" s="51">
        <v>17500</v>
      </c>
      <c r="L154" s="12">
        <v>350</v>
      </c>
      <c r="M154" s="12"/>
    </row>
    <row r="155" spans="1:13" ht="28.8" x14ac:dyDescent="0.3">
      <c r="A155" s="16"/>
      <c r="B155" s="16"/>
      <c r="C155" s="16"/>
      <c r="D155" s="16"/>
      <c r="E155" s="12">
        <f>MATCH(F155,[1]!Tabla1[Consignatario],0)</f>
        <v>323</v>
      </c>
      <c r="F155" s="80" t="s">
        <v>794</v>
      </c>
      <c r="G155" s="16"/>
      <c r="H155" s="2" t="s">
        <v>36</v>
      </c>
      <c r="I155" s="2" t="s">
        <v>16</v>
      </c>
      <c r="J155" s="91">
        <v>1000</v>
      </c>
      <c r="K155" s="51"/>
      <c r="L155" s="16"/>
      <c r="M155" s="16"/>
    </row>
    <row r="156" spans="1:13" ht="28.8" x14ac:dyDescent="0.3">
      <c r="A156" s="13"/>
      <c r="B156" s="13"/>
      <c r="C156" s="13"/>
      <c r="D156" s="13"/>
      <c r="E156" s="12">
        <f>MATCH(F156,[1]!Tabla1[Consignatario],0)</f>
        <v>323</v>
      </c>
      <c r="F156" s="80" t="s">
        <v>794</v>
      </c>
      <c r="G156" s="13"/>
      <c r="H156" s="2" t="s">
        <v>34</v>
      </c>
      <c r="I156" s="2" t="s">
        <v>49</v>
      </c>
      <c r="J156" s="65">
        <v>1500</v>
      </c>
      <c r="K156" s="51"/>
      <c r="L156" s="13"/>
      <c r="M156" s="13"/>
    </row>
    <row r="157" spans="1:13" ht="28.8" x14ac:dyDescent="0.3">
      <c r="A157" s="2" t="s">
        <v>330</v>
      </c>
      <c r="B157" s="2">
        <v>75</v>
      </c>
      <c r="C157" s="2" t="s">
        <v>326</v>
      </c>
      <c r="D157" s="2"/>
      <c r="E157" s="12">
        <f>MATCH(F157,[1]!Tabla1[Consignatario],0)</f>
        <v>1469</v>
      </c>
      <c r="F157" s="2" t="s">
        <v>1010</v>
      </c>
      <c r="G157" s="2"/>
      <c r="H157" s="2" t="s">
        <v>36</v>
      </c>
      <c r="I157" s="2" t="s">
        <v>29</v>
      </c>
      <c r="J157" s="91">
        <v>4000</v>
      </c>
      <c r="K157" s="51">
        <v>4000</v>
      </c>
      <c r="L157" s="2">
        <v>80</v>
      </c>
      <c r="M157" s="2"/>
    </row>
    <row r="158" spans="1:13" ht="28.8" x14ac:dyDescent="0.3">
      <c r="A158" s="12" t="s">
        <v>330</v>
      </c>
      <c r="B158" s="12">
        <v>76</v>
      </c>
      <c r="C158" s="12" t="s">
        <v>326</v>
      </c>
      <c r="D158" s="12"/>
      <c r="E158" s="12">
        <f>MATCH(F158,[1]!Tabla1[Consignatario],0)</f>
        <v>2527</v>
      </c>
      <c r="F158" s="80" t="s">
        <v>795</v>
      </c>
      <c r="G158" s="12"/>
      <c r="H158" s="2" t="s">
        <v>36</v>
      </c>
      <c r="I158" s="2" t="s">
        <v>50</v>
      </c>
      <c r="J158" s="91">
        <v>33000</v>
      </c>
      <c r="K158" s="51">
        <v>118000</v>
      </c>
      <c r="L158" s="12">
        <v>2360</v>
      </c>
      <c r="M158" s="12"/>
    </row>
    <row r="159" spans="1:13" ht="28.8" x14ac:dyDescent="0.3">
      <c r="A159" s="13"/>
      <c r="B159" s="13"/>
      <c r="C159" s="13"/>
      <c r="D159" s="13"/>
      <c r="E159" s="12">
        <f>MATCH(F159,[1]!Tabla1[Consignatario],0)</f>
        <v>2527</v>
      </c>
      <c r="F159" s="80" t="s">
        <v>795</v>
      </c>
      <c r="G159" s="13"/>
      <c r="H159" s="2" t="s">
        <v>35</v>
      </c>
      <c r="I159" s="2" t="s">
        <v>64</v>
      </c>
      <c r="J159" s="51">
        <v>85000</v>
      </c>
      <c r="K159" s="51"/>
      <c r="L159" s="13"/>
      <c r="M159" s="13"/>
    </row>
    <row r="160" spans="1:13" ht="28.8" x14ac:dyDescent="0.3">
      <c r="A160" s="2" t="s">
        <v>330</v>
      </c>
      <c r="B160" s="2">
        <v>77</v>
      </c>
      <c r="C160" s="2" t="s">
        <v>326</v>
      </c>
      <c r="D160" s="2"/>
      <c r="E160" s="12">
        <f>MATCH(F160,[1]!Tabla1[Consignatario],0)</f>
        <v>339</v>
      </c>
      <c r="F160" s="2" t="s">
        <v>918</v>
      </c>
      <c r="G160" s="2"/>
      <c r="H160" s="2" t="s">
        <v>35</v>
      </c>
      <c r="I160" s="2" t="s">
        <v>25</v>
      </c>
      <c r="J160" s="51">
        <v>2500</v>
      </c>
      <c r="K160" s="51">
        <v>2500</v>
      </c>
      <c r="L160" s="2">
        <v>50</v>
      </c>
      <c r="M160" s="2"/>
    </row>
    <row r="161" spans="1:13" ht="28.8" x14ac:dyDescent="0.3">
      <c r="A161" s="12" t="s">
        <v>333</v>
      </c>
      <c r="B161" s="12">
        <v>78</v>
      </c>
      <c r="C161" s="12" t="s">
        <v>326</v>
      </c>
      <c r="D161" s="12"/>
      <c r="E161" s="12">
        <f>MATCH(F161,[1]!Tabla1[Consignatario],0)</f>
        <v>2527</v>
      </c>
      <c r="F161" s="80" t="s">
        <v>795</v>
      </c>
      <c r="G161" s="12"/>
      <c r="H161" s="2" t="s">
        <v>35</v>
      </c>
      <c r="I161" s="2" t="s">
        <v>334</v>
      </c>
      <c r="J161" s="51">
        <v>105000</v>
      </c>
      <c r="K161" s="51">
        <v>120000</v>
      </c>
      <c r="L161" s="12">
        <v>2400</v>
      </c>
      <c r="M161" s="12"/>
    </row>
    <row r="162" spans="1:13" ht="28.8" x14ac:dyDescent="0.3">
      <c r="A162" s="13"/>
      <c r="B162" s="13"/>
      <c r="C162" s="13"/>
      <c r="D162" s="13"/>
      <c r="E162" s="12">
        <f>MATCH(F162,[1]!Tabla1[Consignatario],0)</f>
        <v>2527</v>
      </c>
      <c r="F162" s="80" t="s">
        <v>795</v>
      </c>
      <c r="G162" s="13"/>
      <c r="H162" s="2" t="s">
        <v>36</v>
      </c>
      <c r="I162" s="2" t="s">
        <v>9</v>
      </c>
      <c r="J162" s="91">
        <v>15000</v>
      </c>
      <c r="K162" s="51"/>
      <c r="L162" s="13"/>
      <c r="M162" s="13"/>
    </row>
    <row r="163" spans="1:13" ht="28.8" x14ac:dyDescent="0.3">
      <c r="A163" s="12" t="s">
        <v>333</v>
      </c>
      <c r="B163" s="12">
        <v>79</v>
      </c>
      <c r="C163" s="12" t="s">
        <v>326</v>
      </c>
      <c r="D163" s="12"/>
      <c r="E163" s="12">
        <f>MATCH(F163,[1]!Tabla1[Consignatario],0)</f>
        <v>1754</v>
      </c>
      <c r="F163" s="80" t="s">
        <v>796</v>
      </c>
      <c r="G163" s="12"/>
      <c r="H163" s="2" t="s">
        <v>36</v>
      </c>
      <c r="I163" s="2" t="s">
        <v>335</v>
      </c>
      <c r="J163" s="91">
        <v>306000</v>
      </c>
      <c r="K163" s="51">
        <v>378500</v>
      </c>
      <c r="L163" s="12">
        <v>7570</v>
      </c>
      <c r="M163" s="12"/>
    </row>
    <row r="164" spans="1:13" ht="28.8" x14ac:dyDescent="0.3">
      <c r="A164" s="13"/>
      <c r="B164" s="13"/>
      <c r="C164" s="13"/>
      <c r="D164" s="13"/>
      <c r="E164" s="12">
        <f>MATCH(F164,[1]!Tabla1[Consignatario],0)</f>
        <v>1754</v>
      </c>
      <c r="F164" s="80" t="s">
        <v>796</v>
      </c>
      <c r="G164" s="13"/>
      <c r="H164" s="2" t="s">
        <v>35</v>
      </c>
      <c r="I164" s="2" t="s">
        <v>101</v>
      </c>
      <c r="J164" s="51">
        <v>72500</v>
      </c>
      <c r="K164" s="51"/>
      <c r="L164" s="13"/>
      <c r="M164" s="13"/>
    </row>
    <row r="165" spans="1:13" ht="28.8" x14ac:dyDescent="0.3">
      <c r="A165" s="12" t="s">
        <v>333</v>
      </c>
      <c r="B165" s="12">
        <v>80</v>
      </c>
      <c r="C165" s="12" t="s">
        <v>326</v>
      </c>
      <c r="D165" s="12"/>
      <c r="E165" s="12">
        <f>MATCH(F165,[1]!Tabla1[Consignatario],0)</f>
        <v>762</v>
      </c>
      <c r="F165" s="80" t="s">
        <v>619</v>
      </c>
      <c r="G165" s="12"/>
      <c r="H165" s="2" t="s">
        <v>35</v>
      </c>
      <c r="I165" s="2" t="s">
        <v>74</v>
      </c>
      <c r="J165" s="51">
        <v>40000</v>
      </c>
      <c r="K165" s="51">
        <v>43000</v>
      </c>
      <c r="L165" s="12">
        <v>860</v>
      </c>
      <c r="M165" s="12"/>
    </row>
    <row r="166" spans="1:13" ht="28.8" x14ac:dyDescent="0.3">
      <c r="A166" s="13"/>
      <c r="B166" s="13"/>
      <c r="C166" s="13"/>
      <c r="D166" s="13"/>
      <c r="E166" s="12">
        <f>MATCH(F166,[1]!Tabla1[Consignatario],0)</f>
        <v>762</v>
      </c>
      <c r="F166" s="80" t="s">
        <v>619</v>
      </c>
      <c r="G166" s="13"/>
      <c r="H166" s="2" t="s">
        <v>36</v>
      </c>
      <c r="I166" s="2" t="s">
        <v>63</v>
      </c>
      <c r="J166" s="91">
        <v>3000</v>
      </c>
      <c r="K166" s="51"/>
      <c r="L166" s="13"/>
      <c r="M166" s="13"/>
    </row>
    <row r="167" spans="1:13" ht="28.8" x14ac:dyDescent="0.3">
      <c r="A167" s="12" t="s">
        <v>333</v>
      </c>
      <c r="B167" s="12">
        <v>81</v>
      </c>
      <c r="C167" s="12" t="s">
        <v>336</v>
      </c>
      <c r="D167" s="170" t="s">
        <v>855</v>
      </c>
      <c r="E167" s="12">
        <f>MATCH(F167,[1]!Tabla1[Consignatario],0)</f>
        <v>241</v>
      </c>
      <c r="F167" s="80" t="s">
        <v>921</v>
      </c>
      <c r="G167" s="12"/>
      <c r="H167" s="2" t="s">
        <v>36</v>
      </c>
      <c r="I167" s="2" t="s">
        <v>61</v>
      </c>
      <c r="J167" s="91">
        <v>18000</v>
      </c>
      <c r="K167" s="51">
        <v>58000</v>
      </c>
      <c r="L167" s="12">
        <v>1160</v>
      </c>
      <c r="M167" s="12"/>
    </row>
    <row r="168" spans="1:13" ht="28.8" x14ac:dyDescent="0.3">
      <c r="A168" s="13"/>
      <c r="B168" s="13"/>
      <c r="C168" s="13"/>
      <c r="D168" s="171"/>
      <c r="E168" s="12">
        <f>MATCH(F168,[1]!Tabla1[Consignatario],0)</f>
        <v>241</v>
      </c>
      <c r="F168" s="80" t="s">
        <v>921</v>
      </c>
      <c r="G168" s="13"/>
      <c r="H168" s="2" t="s">
        <v>35</v>
      </c>
      <c r="I168" s="2" t="s">
        <v>74</v>
      </c>
      <c r="J168" s="51">
        <v>40000</v>
      </c>
      <c r="K168" s="51"/>
      <c r="L168" s="13"/>
      <c r="M168" s="13"/>
    </row>
    <row r="169" spans="1:13" ht="28.8" x14ac:dyDescent="0.3">
      <c r="A169" s="12" t="s">
        <v>333</v>
      </c>
      <c r="B169" s="12">
        <v>82</v>
      </c>
      <c r="C169" s="12" t="s">
        <v>337</v>
      </c>
      <c r="D169" s="12"/>
      <c r="E169" s="12">
        <f>MATCH(F169,[1]!Tabla1[Consignatario],0)</f>
        <v>46</v>
      </c>
      <c r="F169" s="80" t="s">
        <v>655</v>
      </c>
      <c r="G169" s="12"/>
      <c r="H169" s="2" t="s">
        <v>35</v>
      </c>
      <c r="I169" s="2" t="s">
        <v>27</v>
      </c>
      <c r="J169" s="51">
        <v>15000</v>
      </c>
      <c r="K169" s="51">
        <v>24000</v>
      </c>
      <c r="L169" s="12">
        <v>480</v>
      </c>
      <c r="M169" s="12"/>
    </row>
    <row r="170" spans="1:13" ht="28.8" x14ac:dyDescent="0.3">
      <c r="A170" s="13"/>
      <c r="B170" s="13"/>
      <c r="C170" s="13"/>
      <c r="D170" s="13"/>
      <c r="E170" s="12">
        <f>MATCH(F170,[1]!Tabla1[Consignatario],0)</f>
        <v>46</v>
      </c>
      <c r="F170" s="80" t="s">
        <v>655</v>
      </c>
      <c r="G170" s="13"/>
      <c r="H170" s="2" t="s">
        <v>36</v>
      </c>
      <c r="I170" s="2" t="s">
        <v>294</v>
      </c>
      <c r="J170" s="91">
        <v>9000</v>
      </c>
      <c r="K170" s="51"/>
      <c r="L170" s="13"/>
      <c r="M170" s="13"/>
    </row>
    <row r="171" spans="1:13" ht="28.8" x14ac:dyDescent="0.3">
      <c r="A171" s="12" t="s">
        <v>333</v>
      </c>
      <c r="B171" s="12">
        <v>83</v>
      </c>
      <c r="C171" s="12" t="s">
        <v>337</v>
      </c>
      <c r="D171" s="12"/>
      <c r="E171" s="12">
        <f>MATCH(F171,[1]!Tabla1[Consignatario],0)</f>
        <v>2185</v>
      </c>
      <c r="F171" s="80" t="s">
        <v>797</v>
      </c>
      <c r="G171" s="12"/>
      <c r="H171" s="2" t="s">
        <v>36</v>
      </c>
      <c r="I171" s="2" t="s">
        <v>14</v>
      </c>
      <c r="J171" s="91">
        <v>10000</v>
      </c>
      <c r="K171" s="51">
        <v>17500</v>
      </c>
      <c r="L171" s="12">
        <v>350</v>
      </c>
      <c r="M171" s="12"/>
    </row>
    <row r="172" spans="1:13" ht="28.8" x14ac:dyDescent="0.3">
      <c r="A172" s="13"/>
      <c r="B172" s="13"/>
      <c r="C172" s="13"/>
      <c r="D172" s="13"/>
      <c r="E172" s="12">
        <f>MATCH(F172,[1]!Tabla1[Consignatario],0)</f>
        <v>2185</v>
      </c>
      <c r="F172" s="80" t="s">
        <v>797</v>
      </c>
      <c r="G172" s="13"/>
      <c r="H172" s="2" t="s">
        <v>35</v>
      </c>
      <c r="I172" s="2" t="s">
        <v>19</v>
      </c>
      <c r="J172" s="51">
        <v>7500</v>
      </c>
      <c r="K172" s="51"/>
      <c r="L172" s="13"/>
      <c r="M172" s="13"/>
    </row>
    <row r="173" spans="1:13" ht="28.8" x14ac:dyDescent="0.3">
      <c r="A173" s="2" t="s">
        <v>333</v>
      </c>
      <c r="B173" s="2">
        <v>84</v>
      </c>
      <c r="C173" s="2" t="s">
        <v>337</v>
      </c>
      <c r="D173" s="2"/>
      <c r="E173" s="12">
        <f>MATCH(F173,[1]!Tabla1[Consignatario],0)</f>
        <v>2481</v>
      </c>
      <c r="F173" s="2" t="s">
        <v>798</v>
      </c>
      <c r="G173" s="2"/>
      <c r="H173" s="2" t="s">
        <v>36</v>
      </c>
      <c r="I173" s="2" t="s">
        <v>16</v>
      </c>
      <c r="J173" s="91">
        <v>1000</v>
      </c>
      <c r="K173" s="51">
        <v>1000</v>
      </c>
      <c r="L173" s="2">
        <v>20</v>
      </c>
      <c r="M173" s="2"/>
    </row>
    <row r="174" spans="1:13" ht="28.8" x14ac:dyDescent="0.3">
      <c r="A174" s="12" t="s">
        <v>333</v>
      </c>
      <c r="B174" s="12">
        <v>85</v>
      </c>
      <c r="C174" s="12" t="s">
        <v>337</v>
      </c>
      <c r="D174" s="149" t="s">
        <v>568</v>
      </c>
      <c r="E174" s="12">
        <f>MATCH(F174,[1]!Tabla1[Consignatario],0)</f>
        <v>2542</v>
      </c>
      <c r="F174" s="80" t="s">
        <v>922</v>
      </c>
      <c r="G174" s="12"/>
      <c r="H174" s="2" t="s">
        <v>36</v>
      </c>
      <c r="I174" s="2" t="s">
        <v>62</v>
      </c>
      <c r="J174" s="91">
        <v>35000</v>
      </c>
      <c r="K174" s="51">
        <v>50000</v>
      </c>
      <c r="L174" s="12">
        <v>1000</v>
      </c>
      <c r="M174" s="12"/>
    </row>
    <row r="175" spans="1:13" ht="28.8" x14ac:dyDescent="0.3">
      <c r="A175" s="13"/>
      <c r="B175" s="13"/>
      <c r="C175" s="13"/>
      <c r="D175" s="151"/>
      <c r="E175" s="12">
        <f>MATCH(F175,[1]!Tabla1[Consignatario],0)</f>
        <v>2542</v>
      </c>
      <c r="F175" s="80" t="s">
        <v>922</v>
      </c>
      <c r="G175" s="13"/>
      <c r="H175" s="2" t="s">
        <v>35</v>
      </c>
      <c r="I175" s="2" t="s">
        <v>27</v>
      </c>
      <c r="J175" s="51">
        <v>15000</v>
      </c>
      <c r="K175" s="51"/>
      <c r="L175" s="13"/>
      <c r="M175" s="13"/>
    </row>
    <row r="176" spans="1:13" ht="28.8" x14ac:dyDescent="0.3">
      <c r="A176" s="12" t="s">
        <v>333</v>
      </c>
      <c r="B176" s="12">
        <v>86</v>
      </c>
      <c r="C176" s="12" t="s">
        <v>337</v>
      </c>
      <c r="D176" s="12"/>
      <c r="E176" s="12">
        <f>MATCH(F176,[1]!Tabla1[Consignatario],0)</f>
        <v>1517</v>
      </c>
      <c r="F176" s="80" t="s">
        <v>923</v>
      </c>
      <c r="G176" s="12"/>
      <c r="H176" s="2" t="s">
        <v>35</v>
      </c>
      <c r="I176" s="2" t="s">
        <v>13</v>
      </c>
      <c r="J176" s="51">
        <v>5000</v>
      </c>
      <c r="K176" s="51">
        <v>11500</v>
      </c>
      <c r="L176" s="12">
        <v>230</v>
      </c>
      <c r="M176" s="12"/>
    </row>
    <row r="177" spans="1:13" ht="28.8" x14ac:dyDescent="0.3">
      <c r="A177" s="16"/>
      <c r="B177" s="16"/>
      <c r="C177" s="16"/>
      <c r="D177" s="16"/>
      <c r="E177" s="12">
        <f>MATCH(F177,[1]!Tabla1[Consignatario],0)</f>
        <v>1517</v>
      </c>
      <c r="F177" s="80" t="s">
        <v>923</v>
      </c>
      <c r="G177" s="16"/>
      <c r="H177" s="2" t="s">
        <v>36</v>
      </c>
      <c r="I177" s="2" t="s">
        <v>63</v>
      </c>
      <c r="J177" s="91">
        <v>3000</v>
      </c>
      <c r="K177" s="51"/>
      <c r="L177" s="16"/>
      <c r="M177" s="16"/>
    </row>
    <row r="178" spans="1:13" ht="28.8" x14ac:dyDescent="0.3">
      <c r="A178" s="92"/>
      <c r="B178" s="92"/>
      <c r="C178" s="92"/>
      <c r="D178" s="92"/>
      <c r="E178" s="12">
        <f>MATCH(F178,[1]!Tabla1[Consignatario],0)</f>
        <v>1517</v>
      </c>
      <c r="F178" s="80" t="s">
        <v>923</v>
      </c>
      <c r="G178" s="92"/>
      <c r="H178" s="68" t="s">
        <v>34</v>
      </c>
      <c r="I178" s="68" t="s">
        <v>338</v>
      </c>
      <c r="J178" s="65">
        <v>2540</v>
      </c>
      <c r="K178" s="69"/>
      <c r="L178" s="92"/>
      <c r="M178" s="92"/>
    </row>
    <row r="179" spans="1:13" ht="28.8" x14ac:dyDescent="0.3">
      <c r="A179" s="92"/>
      <c r="B179" s="92"/>
      <c r="C179" s="92"/>
      <c r="D179" s="92"/>
      <c r="E179" s="12">
        <f>MATCH(F179,[1]!Tabla1[Consignatario],0)</f>
        <v>1517</v>
      </c>
      <c r="F179" s="80" t="s">
        <v>923</v>
      </c>
      <c r="G179" s="92"/>
      <c r="H179" s="68" t="s">
        <v>34</v>
      </c>
      <c r="I179" s="68" t="s">
        <v>46</v>
      </c>
      <c r="J179" s="65">
        <v>460</v>
      </c>
      <c r="K179" s="69"/>
      <c r="L179" s="92"/>
      <c r="M179" s="92"/>
    </row>
    <row r="180" spans="1:13" ht="28.8" x14ac:dyDescent="0.3">
      <c r="A180" s="90"/>
      <c r="B180" s="90"/>
      <c r="C180" s="90"/>
      <c r="D180" s="90"/>
      <c r="E180" s="12">
        <f>MATCH(F180,[1]!Tabla1[Consignatario],0)</f>
        <v>1517</v>
      </c>
      <c r="F180" s="80" t="s">
        <v>923</v>
      </c>
      <c r="G180" s="90"/>
      <c r="H180" s="68" t="s">
        <v>35</v>
      </c>
      <c r="I180" s="68" t="s">
        <v>87</v>
      </c>
      <c r="J180" s="68">
        <v>500</v>
      </c>
      <c r="K180" s="69"/>
      <c r="L180" s="90"/>
      <c r="M180" s="90"/>
    </row>
    <row r="181" spans="1:13" ht="28.8" x14ac:dyDescent="0.3">
      <c r="A181" s="89" t="s">
        <v>333</v>
      </c>
      <c r="B181" s="89">
        <v>87</v>
      </c>
      <c r="C181" s="89" t="s">
        <v>337</v>
      </c>
      <c r="D181" s="89"/>
      <c r="E181" s="12">
        <f>MATCH(F181,[1]!Tabla1[Consignatario],0)</f>
        <v>1207</v>
      </c>
      <c r="F181" s="82" t="s">
        <v>799</v>
      </c>
      <c r="G181" s="89"/>
      <c r="H181" s="68" t="s">
        <v>35</v>
      </c>
      <c r="I181" s="68" t="s">
        <v>13</v>
      </c>
      <c r="J181" s="69">
        <v>5000</v>
      </c>
      <c r="K181" s="69">
        <v>5500</v>
      </c>
      <c r="L181" s="89">
        <v>110</v>
      </c>
      <c r="M181" s="89"/>
    </row>
    <row r="182" spans="1:13" ht="28.8" x14ac:dyDescent="0.3">
      <c r="A182" s="90"/>
      <c r="B182" s="90"/>
      <c r="C182" s="90"/>
      <c r="D182" s="90"/>
      <c r="E182" s="12">
        <f>MATCH(F182,[1]!Tabla1[Consignatario],0)</f>
        <v>1207</v>
      </c>
      <c r="F182" s="82" t="s">
        <v>799</v>
      </c>
      <c r="G182" s="90"/>
      <c r="H182" s="68" t="s">
        <v>34</v>
      </c>
      <c r="I182" s="68" t="s">
        <v>46</v>
      </c>
      <c r="J182" s="65">
        <v>500</v>
      </c>
      <c r="K182" s="69"/>
      <c r="L182" s="90"/>
      <c r="M182" s="90"/>
    </row>
    <row r="183" spans="1:13" ht="28.8" x14ac:dyDescent="0.3">
      <c r="A183" s="89" t="s">
        <v>333</v>
      </c>
      <c r="B183" s="89">
        <v>88</v>
      </c>
      <c r="C183" s="89" t="s">
        <v>337</v>
      </c>
      <c r="D183" s="89" t="s">
        <v>568</v>
      </c>
      <c r="E183" s="12">
        <f>MATCH(F183,[1]!Tabla1[Consignatario],0)</f>
        <v>2375</v>
      </c>
      <c r="F183" s="82" t="s">
        <v>800</v>
      </c>
      <c r="G183" s="89"/>
      <c r="H183" s="68" t="s">
        <v>36</v>
      </c>
      <c r="I183" s="68" t="s">
        <v>339</v>
      </c>
      <c r="J183" s="71">
        <v>51000</v>
      </c>
      <c r="K183" s="69">
        <v>61000</v>
      </c>
      <c r="L183" s="89">
        <v>1220</v>
      </c>
      <c r="M183" s="89"/>
    </row>
    <row r="184" spans="1:13" ht="28.8" x14ac:dyDescent="0.3">
      <c r="A184" s="90"/>
      <c r="B184" s="90"/>
      <c r="C184" s="90"/>
      <c r="D184" s="90"/>
      <c r="E184" s="12">
        <f>MATCH(F184,[1]!Tabla1[Consignatario],0)</f>
        <v>2375</v>
      </c>
      <c r="F184" s="82" t="s">
        <v>800</v>
      </c>
      <c r="G184" s="90"/>
      <c r="H184" s="68" t="s">
        <v>35</v>
      </c>
      <c r="I184" s="68" t="s">
        <v>60</v>
      </c>
      <c r="J184" s="69">
        <v>10000</v>
      </c>
      <c r="K184" s="69"/>
      <c r="L184" s="90"/>
      <c r="M184" s="90"/>
    </row>
    <row r="185" spans="1:13" ht="28.8" x14ac:dyDescent="0.3">
      <c r="A185" s="89" t="s">
        <v>340</v>
      </c>
      <c r="B185" s="89">
        <v>89</v>
      </c>
      <c r="C185" s="89" t="s">
        <v>337</v>
      </c>
      <c r="D185" s="89"/>
      <c r="E185" s="12">
        <f>MATCH(F185,[1]!Tabla1[Consignatario],0)</f>
        <v>1327</v>
      </c>
      <c r="F185" s="82" t="s">
        <v>856</v>
      </c>
      <c r="G185" s="89"/>
      <c r="H185" s="68" t="s">
        <v>36</v>
      </c>
      <c r="I185" s="68" t="s">
        <v>128</v>
      </c>
      <c r="J185" s="71">
        <v>32000</v>
      </c>
      <c r="K185" s="69">
        <v>59500</v>
      </c>
      <c r="L185" s="89">
        <v>1190</v>
      </c>
      <c r="M185" s="89"/>
    </row>
    <row r="186" spans="1:13" ht="28.8" x14ac:dyDescent="0.3">
      <c r="A186" s="90"/>
      <c r="B186" s="90"/>
      <c r="C186" s="90"/>
      <c r="D186" s="90"/>
      <c r="E186" s="12">
        <f>MATCH(F186,[1]!Tabla1[Consignatario],0)</f>
        <v>1327</v>
      </c>
      <c r="F186" s="82" t="s">
        <v>856</v>
      </c>
      <c r="G186" s="90"/>
      <c r="H186" s="68" t="s">
        <v>35</v>
      </c>
      <c r="I186" s="68" t="s">
        <v>81</v>
      </c>
      <c r="J186" s="69">
        <v>27500</v>
      </c>
      <c r="K186" s="69"/>
      <c r="L186" s="90"/>
      <c r="M186" s="90"/>
    </row>
    <row r="187" spans="1:13" ht="28.8" x14ac:dyDescent="0.3">
      <c r="A187" s="89" t="s">
        <v>340</v>
      </c>
      <c r="B187" s="89">
        <v>90</v>
      </c>
      <c r="C187" s="89" t="s">
        <v>337</v>
      </c>
      <c r="D187" s="89"/>
      <c r="E187" s="12">
        <f>MATCH(F187,[1]!Tabla1[Consignatario],0)</f>
        <v>1375</v>
      </c>
      <c r="F187" s="82" t="s">
        <v>801</v>
      </c>
      <c r="G187" s="89"/>
      <c r="H187" s="68" t="s">
        <v>35</v>
      </c>
      <c r="I187" s="68" t="s">
        <v>87</v>
      </c>
      <c r="J187" s="68">
        <v>8300</v>
      </c>
      <c r="K187" s="69">
        <v>21700</v>
      </c>
      <c r="L187" s="89">
        <v>434</v>
      </c>
      <c r="M187" s="89"/>
    </row>
    <row r="188" spans="1:13" ht="28.8" x14ac:dyDescent="0.3">
      <c r="A188" s="90"/>
      <c r="B188" s="90"/>
      <c r="C188" s="90"/>
      <c r="D188" s="90"/>
      <c r="E188" s="12">
        <f>MATCH(F188,[1]!Tabla1[Consignatario],0)</f>
        <v>1375</v>
      </c>
      <c r="F188" s="82" t="s">
        <v>801</v>
      </c>
      <c r="G188" s="90"/>
      <c r="H188" s="68" t="s">
        <v>34</v>
      </c>
      <c r="I188" s="68" t="s">
        <v>341</v>
      </c>
      <c r="J188" s="65">
        <v>13400</v>
      </c>
      <c r="K188" s="69"/>
      <c r="L188" s="90"/>
      <c r="M188" s="90"/>
    </row>
    <row r="189" spans="1:13" ht="28.8" x14ac:dyDescent="0.3">
      <c r="A189" s="89" t="s">
        <v>340</v>
      </c>
      <c r="B189" s="89">
        <v>91</v>
      </c>
      <c r="C189" s="89" t="s">
        <v>337</v>
      </c>
      <c r="D189" s="89"/>
      <c r="E189" s="12">
        <f>MATCH(F189,[1]!Tabla1[Consignatario],0)</f>
        <v>440</v>
      </c>
      <c r="F189" s="82" t="s">
        <v>924</v>
      </c>
      <c r="G189" s="89"/>
      <c r="H189" s="68" t="s">
        <v>36</v>
      </c>
      <c r="I189" s="68" t="s">
        <v>56</v>
      </c>
      <c r="J189" s="71">
        <v>39000</v>
      </c>
      <c r="K189" s="69">
        <v>49000</v>
      </c>
      <c r="L189" s="89">
        <v>980</v>
      </c>
      <c r="M189" s="89"/>
    </row>
    <row r="190" spans="1:13" ht="28.8" x14ac:dyDescent="0.3">
      <c r="A190" s="90"/>
      <c r="B190" s="90"/>
      <c r="C190" s="90"/>
      <c r="D190" s="90"/>
      <c r="E190" s="12">
        <f>MATCH(F190,[1]!Tabla1[Consignatario],0)</f>
        <v>440</v>
      </c>
      <c r="F190" s="82" t="s">
        <v>924</v>
      </c>
      <c r="G190" s="90"/>
      <c r="H190" s="68" t="s">
        <v>35</v>
      </c>
      <c r="I190" s="68" t="s">
        <v>60</v>
      </c>
      <c r="J190" s="69">
        <v>10000</v>
      </c>
      <c r="K190" s="69"/>
      <c r="L190" s="90"/>
      <c r="M190" s="90"/>
    </row>
    <row r="191" spans="1:13" ht="28.8" x14ac:dyDescent="0.3">
      <c r="A191" s="12" t="s">
        <v>340</v>
      </c>
      <c r="B191" s="12">
        <v>92</v>
      </c>
      <c r="C191" s="12" t="s">
        <v>337</v>
      </c>
      <c r="D191" s="170" t="s">
        <v>803</v>
      </c>
      <c r="E191" s="12">
        <f>MATCH(F191,[1]!Tabla1[Consignatario],0)</f>
        <v>383</v>
      </c>
      <c r="F191" s="82" t="s">
        <v>802</v>
      </c>
      <c r="G191" s="12"/>
      <c r="H191" s="2" t="s">
        <v>36</v>
      </c>
      <c r="I191" s="2" t="s">
        <v>12</v>
      </c>
      <c r="J191" s="71">
        <v>2000</v>
      </c>
      <c r="K191" s="69">
        <v>14500</v>
      </c>
      <c r="L191" s="89">
        <v>290</v>
      </c>
      <c r="M191" s="89"/>
    </row>
    <row r="192" spans="1:13" ht="28.8" x14ac:dyDescent="0.3">
      <c r="A192" s="13"/>
      <c r="B192" s="13"/>
      <c r="C192" s="13"/>
      <c r="D192" s="171"/>
      <c r="E192" s="12">
        <f>MATCH(F192,[1]!Tabla1[Consignatario],0)</f>
        <v>383</v>
      </c>
      <c r="F192" s="82" t="s">
        <v>802</v>
      </c>
      <c r="G192" s="13"/>
      <c r="H192" s="2" t="s">
        <v>35</v>
      </c>
      <c r="I192" s="2" t="s">
        <v>8</v>
      </c>
      <c r="J192" s="69">
        <v>12500</v>
      </c>
      <c r="K192" s="69"/>
      <c r="L192" s="90"/>
      <c r="M192" s="90"/>
    </row>
    <row r="193" spans="1:13" ht="28.8" x14ac:dyDescent="0.3">
      <c r="A193" s="89" t="s">
        <v>340</v>
      </c>
      <c r="B193" s="89">
        <v>93</v>
      </c>
      <c r="C193" s="89" t="s">
        <v>337</v>
      </c>
      <c r="D193" s="173"/>
      <c r="E193" s="12">
        <f>MATCH(F193,[1]!Tabla1[Consignatario],0)</f>
        <v>1327</v>
      </c>
      <c r="F193" s="82" t="s">
        <v>856</v>
      </c>
      <c r="G193" s="89"/>
      <c r="H193" s="68" t="s">
        <v>36</v>
      </c>
      <c r="I193" s="68" t="s">
        <v>82</v>
      </c>
      <c r="J193" s="91">
        <v>50000</v>
      </c>
      <c r="K193" s="69">
        <v>65000</v>
      </c>
      <c r="L193" s="89">
        <v>1300</v>
      </c>
      <c r="M193" s="89"/>
    </row>
    <row r="194" spans="1:13" ht="28.8" x14ac:dyDescent="0.3">
      <c r="A194" s="90"/>
      <c r="B194" s="90"/>
      <c r="C194" s="90"/>
      <c r="D194" s="175"/>
      <c r="E194" s="12">
        <f>MATCH(F194,[1]!Tabla1[Consignatario],0)</f>
        <v>1327</v>
      </c>
      <c r="F194" s="82" t="s">
        <v>856</v>
      </c>
      <c r="G194" s="90"/>
      <c r="H194" s="68" t="s">
        <v>35</v>
      </c>
      <c r="I194" s="68" t="s">
        <v>27</v>
      </c>
      <c r="J194" s="51">
        <v>15000</v>
      </c>
      <c r="K194" s="69"/>
      <c r="L194" s="90"/>
      <c r="M194" s="90"/>
    </row>
    <row r="195" spans="1:13" ht="28.8" x14ac:dyDescent="0.3">
      <c r="A195" s="89" t="s">
        <v>340</v>
      </c>
      <c r="B195" s="89">
        <v>94</v>
      </c>
      <c r="C195" s="89" t="s">
        <v>337</v>
      </c>
      <c r="D195" s="173"/>
      <c r="E195" s="12">
        <f>MATCH(F195,[1]!Tabla1[Consignatario],0)</f>
        <v>1872</v>
      </c>
      <c r="F195" s="82" t="s">
        <v>572</v>
      </c>
      <c r="G195" s="89"/>
      <c r="H195" s="68" t="s">
        <v>36</v>
      </c>
      <c r="I195" s="68" t="s">
        <v>82</v>
      </c>
      <c r="J195" s="91">
        <v>50000</v>
      </c>
      <c r="K195" s="69">
        <v>65000</v>
      </c>
      <c r="L195" s="89">
        <v>1300</v>
      </c>
      <c r="M195" s="89"/>
    </row>
    <row r="196" spans="1:13" ht="28.8" x14ac:dyDescent="0.3">
      <c r="A196" s="90"/>
      <c r="B196" s="90"/>
      <c r="C196" s="90"/>
      <c r="D196" s="175"/>
      <c r="E196" s="12">
        <f>MATCH(F196,[1]!Tabla1[Consignatario],0)</f>
        <v>1872</v>
      </c>
      <c r="F196" s="82" t="s">
        <v>572</v>
      </c>
      <c r="G196" s="90"/>
      <c r="H196" s="68" t="s">
        <v>35</v>
      </c>
      <c r="I196" s="68" t="s">
        <v>27</v>
      </c>
      <c r="J196" s="51">
        <v>15000</v>
      </c>
      <c r="K196" s="69"/>
      <c r="L196" s="90"/>
      <c r="M196" s="90"/>
    </row>
    <row r="197" spans="1:13" ht="28.8" x14ac:dyDescent="0.3">
      <c r="A197" s="68" t="s">
        <v>340</v>
      </c>
      <c r="B197" s="68">
        <v>95</v>
      </c>
      <c r="C197" s="68" t="s">
        <v>337</v>
      </c>
      <c r="D197" s="68"/>
      <c r="E197" s="12">
        <f>MATCH(F197,[1]!Tabla1[Consignatario],0)</f>
        <v>2281</v>
      </c>
      <c r="F197" s="68" t="s">
        <v>804</v>
      </c>
      <c r="G197" s="68"/>
      <c r="H197" s="68" t="s">
        <v>36</v>
      </c>
      <c r="I197" s="68" t="s">
        <v>18</v>
      </c>
      <c r="J197" s="91">
        <v>5000</v>
      </c>
      <c r="K197" s="69">
        <v>5000</v>
      </c>
      <c r="L197" s="68">
        <v>100</v>
      </c>
      <c r="M197" s="68"/>
    </row>
    <row r="198" spans="1:13" ht="28.8" x14ac:dyDescent="0.3">
      <c r="A198" s="89" t="s">
        <v>340</v>
      </c>
      <c r="B198" s="89">
        <v>96</v>
      </c>
      <c r="C198" s="89" t="s">
        <v>337</v>
      </c>
      <c r="D198" s="173"/>
      <c r="E198" s="12">
        <f>MATCH(F198,[1]!Tabla1[Consignatario],0)</f>
        <v>1243</v>
      </c>
      <c r="F198" s="82" t="s">
        <v>925</v>
      </c>
      <c r="G198" s="89"/>
      <c r="H198" s="68" t="s">
        <v>35</v>
      </c>
      <c r="I198" s="68" t="s">
        <v>342</v>
      </c>
      <c r="J198" s="51">
        <v>157500</v>
      </c>
      <c r="K198" s="69">
        <v>215500</v>
      </c>
      <c r="L198" s="89">
        <v>4310</v>
      </c>
      <c r="M198" s="89"/>
    </row>
    <row r="199" spans="1:13" ht="28.8" x14ac:dyDescent="0.3">
      <c r="A199" s="90"/>
      <c r="B199" s="90"/>
      <c r="C199" s="90"/>
      <c r="D199" s="175"/>
      <c r="E199" s="12">
        <f>MATCH(F199,[1]!Tabla1[Consignatario],0)</f>
        <v>1243</v>
      </c>
      <c r="F199" s="82" t="s">
        <v>925</v>
      </c>
      <c r="G199" s="90"/>
      <c r="H199" s="68" t="s">
        <v>36</v>
      </c>
      <c r="I199" s="68" t="s">
        <v>343</v>
      </c>
      <c r="J199" s="91">
        <v>58000</v>
      </c>
      <c r="K199" s="69"/>
      <c r="L199" s="90"/>
      <c r="M199" s="90"/>
    </row>
    <row r="200" spans="1:13" ht="28.8" x14ac:dyDescent="0.3">
      <c r="A200" s="89" t="s">
        <v>340</v>
      </c>
      <c r="B200" s="89">
        <v>97</v>
      </c>
      <c r="C200" s="89" t="s">
        <v>337</v>
      </c>
      <c r="D200" s="173"/>
      <c r="E200" s="12">
        <f>MATCH(F200,[1]!Tabla1[Consignatario],0)</f>
        <v>2135</v>
      </c>
      <c r="F200" s="82" t="s">
        <v>857</v>
      </c>
      <c r="G200" s="89"/>
      <c r="H200" s="68" t="s">
        <v>36</v>
      </c>
      <c r="I200" s="68" t="s">
        <v>9</v>
      </c>
      <c r="J200" s="91">
        <v>15000</v>
      </c>
      <c r="K200" s="69">
        <v>26700</v>
      </c>
      <c r="L200" s="89">
        <v>534</v>
      </c>
      <c r="M200" s="89"/>
    </row>
    <row r="201" spans="1:13" ht="28.8" x14ac:dyDescent="0.3">
      <c r="A201" s="92"/>
      <c r="B201" s="92"/>
      <c r="C201" s="92"/>
      <c r="D201" s="174"/>
      <c r="E201" s="12">
        <f>MATCH(F201,[1]!Tabla1[Consignatario],0)</f>
        <v>2135</v>
      </c>
      <c r="F201" s="82" t="s">
        <v>857</v>
      </c>
      <c r="G201" s="92"/>
      <c r="H201" s="68" t="s">
        <v>35</v>
      </c>
      <c r="I201" s="68" t="s">
        <v>25</v>
      </c>
      <c r="J201" s="51">
        <v>2500</v>
      </c>
      <c r="K201" s="69"/>
      <c r="L201" s="92"/>
      <c r="M201" s="92"/>
    </row>
    <row r="202" spans="1:13" ht="28.8" x14ac:dyDescent="0.3">
      <c r="A202" s="90"/>
      <c r="B202" s="90"/>
      <c r="C202" s="90"/>
      <c r="D202" s="175"/>
      <c r="E202" s="12">
        <f>MATCH(F202,[1]!Tabla1[Consignatario],0)</f>
        <v>2135</v>
      </c>
      <c r="F202" s="82" t="s">
        <v>857</v>
      </c>
      <c r="G202" s="90"/>
      <c r="H202" s="68" t="s">
        <v>34</v>
      </c>
      <c r="I202" s="68" t="s">
        <v>344</v>
      </c>
      <c r="J202" s="65">
        <v>9200</v>
      </c>
      <c r="K202" s="69"/>
      <c r="L202" s="90"/>
      <c r="M202" s="90"/>
    </row>
    <row r="203" spans="1:13" ht="28.8" x14ac:dyDescent="0.3">
      <c r="A203" s="89" t="s">
        <v>340</v>
      </c>
      <c r="B203" s="89">
        <v>98</v>
      </c>
      <c r="C203" s="89" t="s">
        <v>337</v>
      </c>
      <c r="D203" s="173" t="s">
        <v>591</v>
      </c>
      <c r="E203" s="12">
        <f>MATCH(F203,[1]!Tabla1[Consignatario],0)</f>
        <v>2690</v>
      </c>
      <c r="F203" s="82" t="s">
        <v>805</v>
      </c>
      <c r="G203" s="89"/>
      <c r="H203" s="68" t="s">
        <v>35</v>
      </c>
      <c r="I203" s="68" t="s">
        <v>41</v>
      </c>
      <c r="J203" s="51">
        <v>17500</v>
      </c>
      <c r="K203" s="69">
        <v>19500</v>
      </c>
      <c r="L203" s="89">
        <v>390</v>
      </c>
      <c r="M203" s="89"/>
    </row>
    <row r="204" spans="1:13" ht="28.8" x14ac:dyDescent="0.3">
      <c r="A204" s="90"/>
      <c r="B204" s="90"/>
      <c r="C204" s="90"/>
      <c r="D204" s="175"/>
      <c r="E204" s="12">
        <f>MATCH(F204,[1]!Tabla1[Consignatario],0)</f>
        <v>2690</v>
      </c>
      <c r="F204" s="82" t="s">
        <v>805</v>
      </c>
      <c r="G204" s="90"/>
      <c r="H204" s="68" t="s">
        <v>36</v>
      </c>
      <c r="I204" s="68" t="s">
        <v>12</v>
      </c>
      <c r="J204" s="91">
        <v>2000</v>
      </c>
      <c r="K204" s="69"/>
      <c r="L204" s="90"/>
      <c r="M204" s="90"/>
    </row>
    <row r="205" spans="1:13" ht="28.8" x14ac:dyDescent="0.3">
      <c r="A205" s="68" t="s">
        <v>340</v>
      </c>
      <c r="B205" s="68">
        <v>99</v>
      </c>
      <c r="C205" s="68" t="s">
        <v>337</v>
      </c>
      <c r="D205" s="68"/>
      <c r="E205" s="12">
        <f>MATCH(F205,[1]!Tabla1[Consignatario],0)</f>
        <v>2152</v>
      </c>
      <c r="F205" s="68" t="s">
        <v>758</v>
      </c>
      <c r="G205" s="68"/>
      <c r="H205" s="68" t="s">
        <v>34</v>
      </c>
      <c r="I205" s="68" t="s">
        <v>298</v>
      </c>
      <c r="J205" s="65">
        <v>2500</v>
      </c>
      <c r="K205" s="69">
        <v>2500</v>
      </c>
      <c r="L205" s="68">
        <v>50</v>
      </c>
      <c r="M205" s="68"/>
    </row>
    <row r="206" spans="1:13" ht="28.8" x14ac:dyDescent="0.3">
      <c r="A206" s="89" t="s">
        <v>340</v>
      </c>
      <c r="B206" s="89">
        <v>100</v>
      </c>
      <c r="C206" s="89" t="s">
        <v>337</v>
      </c>
      <c r="D206" s="89"/>
      <c r="E206" s="12">
        <f>MATCH(F206,[1]!Tabla1[Consignatario],0)</f>
        <v>680</v>
      </c>
      <c r="F206" s="82" t="s">
        <v>751</v>
      </c>
      <c r="G206" s="89"/>
      <c r="H206" s="68" t="s">
        <v>35</v>
      </c>
      <c r="I206" s="68" t="s">
        <v>8</v>
      </c>
      <c r="J206" s="51">
        <v>12500</v>
      </c>
      <c r="K206" s="69">
        <v>15500</v>
      </c>
      <c r="L206" s="89">
        <v>310</v>
      </c>
      <c r="M206" s="89"/>
    </row>
    <row r="207" spans="1:13" ht="28.8" x14ac:dyDescent="0.3">
      <c r="A207" s="90"/>
      <c r="B207" s="90"/>
      <c r="C207" s="90"/>
      <c r="D207" s="90"/>
      <c r="E207" s="12">
        <f>MATCH(F207,[1]!Tabla1[Consignatario],0)</f>
        <v>680</v>
      </c>
      <c r="F207" s="82" t="s">
        <v>751</v>
      </c>
      <c r="G207" s="90"/>
      <c r="H207" s="68" t="s">
        <v>36</v>
      </c>
      <c r="I207" s="68" t="s">
        <v>63</v>
      </c>
      <c r="J207" s="91">
        <v>3000</v>
      </c>
      <c r="K207" s="69"/>
      <c r="L207" s="90"/>
      <c r="M207" s="90"/>
    </row>
    <row r="208" spans="1:13" ht="28.8" x14ac:dyDescent="0.3">
      <c r="A208" s="89" t="s">
        <v>345</v>
      </c>
      <c r="B208" s="89">
        <v>101</v>
      </c>
      <c r="C208" s="89" t="s">
        <v>337</v>
      </c>
      <c r="D208" s="89"/>
      <c r="E208" s="12">
        <f>MATCH(F208,[1]!Tabla1[Consignatario],0)</f>
        <v>767</v>
      </c>
      <c r="F208" s="82" t="s">
        <v>926</v>
      </c>
      <c r="G208" s="89"/>
      <c r="H208" s="68" t="s">
        <v>35</v>
      </c>
      <c r="I208" s="68" t="s">
        <v>13</v>
      </c>
      <c r="J208" s="51">
        <v>5000</v>
      </c>
      <c r="K208" s="69">
        <v>7000</v>
      </c>
      <c r="L208" s="89">
        <v>140</v>
      </c>
      <c r="M208" s="89"/>
    </row>
    <row r="209" spans="1:13" ht="28.8" x14ac:dyDescent="0.3">
      <c r="A209" s="90"/>
      <c r="B209" s="90"/>
      <c r="C209" s="90"/>
      <c r="D209" s="90"/>
      <c r="E209" s="12">
        <f>MATCH(F209,[1]!Tabla1[Consignatario],0)</f>
        <v>767</v>
      </c>
      <c r="F209" s="82" t="s">
        <v>926</v>
      </c>
      <c r="G209" s="90"/>
      <c r="H209" s="68" t="s">
        <v>36</v>
      </c>
      <c r="I209" s="68" t="s">
        <v>12</v>
      </c>
      <c r="J209" s="91">
        <v>2000</v>
      </c>
      <c r="K209" s="69"/>
      <c r="L209" s="90"/>
      <c r="M209" s="90"/>
    </row>
    <row r="210" spans="1:13" ht="28.8" x14ac:dyDescent="0.3">
      <c r="A210" s="89" t="s">
        <v>345</v>
      </c>
      <c r="B210" s="89">
        <v>102</v>
      </c>
      <c r="C210" s="89" t="s">
        <v>337</v>
      </c>
      <c r="D210" s="89"/>
      <c r="E210" s="12">
        <f>MATCH(F210,[1]!Tabla1[Consignatario],0)</f>
        <v>571</v>
      </c>
      <c r="F210" s="82" t="s">
        <v>806</v>
      </c>
      <c r="G210" s="89"/>
      <c r="H210" s="68" t="s">
        <v>35</v>
      </c>
      <c r="I210" s="68" t="s">
        <v>60</v>
      </c>
      <c r="J210" s="51">
        <v>10000</v>
      </c>
      <c r="K210" s="69">
        <v>13000</v>
      </c>
      <c r="L210" s="89">
        <v>260</v>
      </c>
      <c r="M210" s="89"/>
    </row>
    <row r="211" spans="1:13" ht="28.8" x14ac:dyDescent="0.3">
      <c r="A211" s="90"/>
      <c r="B211" s="90"/>
      <c r="C211" s="90"/>
      <c r="D211" s="90"/>
      <c r="E211" s="12">
        <f>MATCH(F211,[1]!Tabla1[Consignatario],0)</f>
        <v>571</v>
      </c>
      <c r="F211" s="82" t="s">
        <v>806</v>
      </c>
      <c r="G211" s="90"/>
      <c r="H211" s="68" t="s">
        <v>36</v>
      </c>
      <c r="I211" s="68" t="s">
        <v>63</v>
      </c>
      <c r="J211" s="91">
        <v>3000</v>
      </c>
      <c r="K211" s="69"/>
      <c r="L211" s="90"/>
      <c r="M211" s="90"/>
    </row>
    <row r="212" spans="1:13" ht="28.8" x14ac:dyDescent="0.3">
      <c r="A212" s="89" t="s">
        <v>345</v>
      </c>
      <c r="B212" s="89">
        <v>103</v>
      </c>
      <c r="C212" s="89" t="s">
        <v>337</v>
      </c>
      <c r="D212" s="89"/>
      <c r="E212" s="12">
        <f>MATCH(F212,[1]!Tabla1[Consignatario],0)</f>
        <v>2266</v>
      </c>
      <c r="F212" s="82" t="s">
        <v>858</v>
      </c>
      <c r="G212" s="89"/>
      <c r="H212" s="68" t="s">
        <v>36</v>
      </c>
      <c r="I212" s="68" t="s">
        <v>40</v>
      </c>
      <c r="J212" s="91">
        <v>8000</v>
      </c>
      <c r="K212" s="69">
        <v>25000</v>
      </c>
      <c r="L212" s="89">
        <v>500</v>
      </c>
      <c r="M212" s="89"/>
    </row>
    <row r="213" spans="1:13" ht="28.8" x14ac:dyDescent="0.3">
      <c r="A213" s="92"/>
      <c r="B213" s="92"/>
      <c r="C213" s="92"/>
      <c r="D213" s="92"/>
      <c r="E213" s="12">
        <f>MATCH(F213,[1]!Tabla1[Consignatario],0)</f>
        <v>2266</v>
      </c>
      <c r="F213" s="82" t="s">
        <v>858</v>
      </c>
      <c r="G213" s="92"/>
      <c r="H213" s="68" t="s">
        <v>35</v>
      </c>
      <c r="I213" s="68" t="s">
        <v>60</v>
      </c>
      <c r="J213" s="51">
        <v>10000</v>
      </c>
      <c r="K213" s="69"/>
      <c r="L213" s="92"/>
      <c r="M213" s="92"/>
    </row>
    <row r="214" spans="1:13" ht="28.8" x14ac:dyDescent="0.3">
      <c r="A214" s="90"/>
      <c r="B214" s="90"/>
      <c r="C214" s="90"/>
      <c r="D214" s="90"/>
      <c r="E214" s="12">
        <f>MATCH(F214,[1]!Tabla1[Consignatario],0)</f>
        <v>2266</v>
      </c>
      <c r="F214" s="82" t="s">
        <v>858</v>
      </c>
      <c r="G214" s="90"/>
      <c r="H214" s="68" t="s">
        <v>34</v>
      </c>
      <c r="I214" s="68" t="s">
        <v>346</v>
      </c>
      <c r="J214" s="65">
        <v>7000</v>
      </c>
      <c r="K214" s="69"/>
      <c r="L214" s="90"/>
      <c r="M214" s="90"/>
    </row>
    <row r="215" spans="1:13" ht="86.4" x14ac:dyDescent="0.3">
      <c r="A215" s="89" t="s">
        <v>345</v>
      </c>
      <c r="B215" s="89">
        <v>104</v>
      </c>
      <c r="C215" s="89" t="s">
        <v>337</v>
      </c>
      <c r="D215" s="89"/>
      <c r="E215" s="12">
        <f>MATCH(F215,[1]!Tabla1[Consignatario],0)</f>
        <v>2697</v>
      </c>
      <c r="F215" s="82" t="s">
        <v>807</v>
      </c>
      <c r="G215" s="89"/>
      <c r="H215" s="68" t="s">
        <v>36</v>
      </c>
      <c r="I215" s="68" t="s">
        <v>40</v>
      </c>
      <c r="J215" s="91">
        <v>8000</v>
      </c>
      <c r="K215" s="69">
        <v>17500</v>
      </c>
      <c r="L215" s="89">
        <v>350</v>
      </c>
      <c r="M215" s="89" t="s">
        <v>347</v>
      </c>
    </row>
    <row r="216" spans="1:13" ht="28.8" x14ac:dyDescent="0.3">
      <c r="A216" s="92"/>
      <c r="B216" s="92"/>
      <c r="C216" s="92"/>
      <c r="D216" s="92"/>
      <c r="E216" s="12">
        <f>MATCH(F216,[1]!Tabla1[Consignatario],0)</f>
        <v>2697</v>
      </c>
      <c r="F216" s="82" t="s">
        <v>807</v>
      </c>
      <c r="G216" s="92"/>
      <c r="H216" s="68" t="s">
        <v>35</v>
      </c>
      <c r="I216" s="68" t="s">
        <v>13</v>
      </c>
      <c r="J216" s="51">
        <v>5000</v>
      </c>
      <c r="K216" s="69"/>
      <c r="L216" s="92"/>
      <c r="M216" s="92"/>
    </row>
    <row r="217" spans="1:13" ht="28.8" x14ac:dyDescent="0.3">
      <c r="A217" s="92"/>
      <c r="B217" s="92"/>
      <c r="C217" s="92"/>
      <c r="D217" s="92"/>
      <c r="E217" s="12">
        <f>MATCH(F217,[1]!Tabla1[Consignatario],0)</f>
        <v>2697</v>
      </c>
      <c r="F217" s="82" t="s">
        <v>807</v>
      </c>
      <c r="G217" s="92"/>
      <c r="H217" s="68" t="s">
        <v>34</v>
      </c>
      <c r="I217" s="68" t="s">
        <v>348</v>
      </c>
      <c r="J217" s="65">
        <v>1728</v>
      </c>
      <c r="K217" s="69"/>
      <c r="L217" s="92"/>
      <c r="M217" s="92"/>
    </row>
    <row r="218" spans="1:13" ht="28.8" x14ac:dyDescent="0.3">
      <c r="A218" s="16"/>
      <c r="B218" s="16"/>
      <c r="C218" s="16"/>
      <c r="D218" s="16"/>
      <c r="E218" s="12">
        <f>MATCH(F218,[1]!Tabla1[Consignatario],0)</f>
        <v>2697</v>
      </c>
      <c r="F218" s="82" t="s">
        <v>807</v>
      </c>
      <c r="G218" s="16"/>
      <c r="H218" s="20" t="s">
        <v>36</v>
      </c>
      <c r="I218" s="20" t="s">
        <v>349</v>
      </c>
      <c r="J218" s="91">
        <v>2000</v>
      </c>
      <c r="K218" s="69"/>
      <c r="L218" s="92"/>
      <c r="M218" s="92"/>
    </row>
    <row r="219" spans="1:13" ht="28.8" x14ac:dyDescent="0.3">
      <c r="A219" s="13"/>
      <c r="B219" s="13"/>
      <c r="C219" s="13"/>
      <c r="D219" s="13"/>
      <c r="E219" s="12">
        <f>MATCH(F219,[1]!Tabla1[Consignatario],0)</f>
        <v>2697</v>
      </c>
      <c r="F219" s="82" t="s">
        <v>807</v>
      </c>
      <c r="G219" s="13"/>
      <c r="H219" s="20" t="s">
        <v>34</v>
      </c>
      <c r="I219" s="20" t="s">
        <v>350</v>
      </c>
      <c r="J219" s="65">
        <v>772</v>
      </c>
      <c r="K219" s="69"/>
      <c r="L219" s="90"/>
      <c r="M219" s="90"/>
    </row>
    <row r="220" spans="1:13" ht="28.8" x14ac:dyDescent="0.3">
      <c r="A220" s="12" t="s">
        <v>345</v>
      </c>
      <c r="B220" s="12">
        <v>105</v>
      </c>
      <c r="C220" s="12" t="s">
        <v>337</v>
      </c>
      <c r="D220" s="170" t="s">
        <v>859</v>
      </c>
      <c r="E220" s="12">
        <f>MATCH(F220,[1]!Tabla1[Consignatario],0)</f>
        <v>2706</v>
      </c>
      <c r="F220" s="82" t="s">
        <v>860</v>
      </c>
      <c r="G220" s="12"/>
      <c r="H220" s="2" t="s">
        <v>35</v>
      </c>
      <c r="I220" s="2" t="s">
        <v>27</v>
      </c>
      <c r="J220" s="51">
        <v>15000</v>
      </c>
      <c r="K220" s="69">
        <v>24600</v>
      </c>
      <c r="L220" s="89">
        <v>492</v>
      </c>
      <c r="M220" s="89"/>
    </row>
    <row r="221" spans="1:13" ht="28.8" x14ac:dyDescent="0.3">
      <c r="A221" s="16"/>
      <c r="B221" s="16"/>
      <c r="C221" s="16"/>
      <c r="D221" s="181"/>
      <c r="E221" s="12">
        <f>MATCH(F221,[1]!Tabla1[Consignatario],0)</f>
        <v>2706</v>
      </c>
      <c r="F221" s="82" t="s">
        <v>860</v>
      </c>
      <c r="G221" s="16"/>
      <c r="H221" s="2" t="s">
        <v>36</v>
      </c>
      <c r="I221" s="2" t="s">
        <v>40</v>
      </c>
      <c r="J221" s="91">
        <v>8000</v>
      </c>
      <c r="K221" s="69"/>
      <c r="L221" s="92"/>
      <c r="M221" s="92"/>
    </row>
    <row r="222" spans="1:13" ht="28.8" x14ac:dyDescent="0.3">
      <c r="A222" s="13"/>
      <c r="B222" s="13"/>
      <c r="C222" s="13"/>
      <c r="D222" s="171"/>
      <c r="E222" s="12">
        <f>MATCH(F222,[1]!Tabla1[Consignatario],0)</f>
        <v>2706</v>
      </c>
      <c r="F222" s="82" t="s">
        <v>860</v>
      </c>
      <c r="G222" s="13"/>
      <c r="H222" s="2" t="s">
        <v>34</v>
      </c>
      <c r="I222" s="2" t="s">
        <v>114</v>
      </c>
      <c r="J222" s="65">
        <v>1600</v>
      </c>
      <c r="K222" s="69"/>
      <c r="L222" s="90"/>
      <c r="M222" s="90"/>
    </row>
    <row r="223" spans="1:13" ht="28.8" x14ac:dyDescent="0.3">
      <c r="A223" s="89" t="s">
        <v>345</v>
      </c>
      <c r="B223" s="89">
        <v>106</v>
      </c>
      <c r="C223" s="89" t="s">
        <v>337</v>
      </c>
      <c r="D223" s="173"/>
      <c r="E223" s="12">
        <f>MATCH(F223,[1]!Tabla1[Consignatario],0)</f>
        <v>1915</v>
      </c>
      <c r="F223" s="82" t="s">
        <v>808</v>
      </c>
      <c r="G223" s="89"/>
      <c r="H223" s="68" t="s">
        <v>36</v>
      </c>
      <c r="I223" s="68" t="s">
        <v>7</v>
      </c>
      <c r="J223" s="91">
        <v>13000</v>
      </c>
      <c r="K223" s="69">
        <v>15500</v>
      </c>
      <c r="L223" s="89">
        <v>310</v>
      </c>
      <c r="M223" s="89"/>
    </row>
    <row r="224" spans="1:13" ht="28.8" x14ac:dyDescent="0.3">
      <c r="A224" s="90"/>
      <c r="B224" s="90"/>
      <c r="C224" s="90"/>
      <c r="D224" s="175"/>
      <c r="E224" s="12">
        <f>MATCH(F224,[1]!Tabla1[Consignatario],0)</f>
        <v>1915</v>
      </c>
      <c r="F224" s="82" t="s">
        <v>808</v>
      </c>
      <c r="G224" s="90"/>
      <c r="H224" s="68" t="s">
        <v>35</v>
      </c>
      <c r="I224" s="68" t="s">
        <v>25</v>
      </c>
      <c r="J224" s="51">
        <v>2500</v>
      </c>
      <c r="K224" s="69"/>
      <c r="L224" s="90"/>
      <c r="M224" s="90"/>
    </row>
    <row r="225" spans="1:13" ht="28.8" x14ac:dyDescent="0.3">
      <c r="A225" s="89" t="s">
        <v>345</v>
      </c>
      <c r="B225" s="89">
        <v>107</v>
      </c>
      <c r="C225" s="89" t="s">
        <v>337</v>
      </c>
      <c r="D225" s="89"/>
      <c r="E225" s="12">
        <f>MATCH(F225,[1]!Tabla1[Consignatario],0)</f>
        <v>805</v>
      </c>
      <c r="F225" s="82" t="s">
        <v>809</v>
      </c>
      <c r="G225" s="173" t="s">
        <v>810</v>
      </c>
      <c r="H225" s="68" t="s">
        <v>35</v>
      </c>
      <c r="I225" s="68" t="s">
        <v>28</v>
      </c>
      <c r="J225" s="51">
        <v>22500</v>
      </c>
      <c r="K225" s="69">
        <v>40000</v>
      </c>
      <c r="L225" s="89">
        <v>800</v>
      </c>
      <c r="M225" s="89"/>
    </row>
    <row r="226" spans="1:13" ht="28.8" x14ac:dyDescent="0.3">
      <c r="A226" s="92"/>
      <c r="B226" s="92"/>
      <c r="C226" s="92"/>
      <c r="D226" s="92"/>
      <c r="E226" s="12">
        <f>MATCH(F226,[1]!Tabla1[Consignatario],0)</f>
        <v>805</v>
      </c>
      <c r="F226" s="82" t="s">
        <v>809</v>
      </c>
      <c r="G226" s="174"/>
      <c r="H226" s="68" t="s">
        <v>36</v>
      </c>
      <c r="I226" s="68" t="s">
        <v>92</v>
      </c>
      <c r="J226" s="91">
        <v>16000</v>
      </c>
      <c r="K226" s="69"/>
      <c r="L226" s="92"/>
      <c r="M226" s="92"/>
    </row>
    <row r="227" spans="1:13" ht="28.8" x14ac:dyDescent="0.3">
      <c r="A227" s="90"/>
      <c r="B227" s="90"/>
      <c r="C227" s="90"/>
      <c r="D227" s="90"/>
      <c r="E227" s="12">
        <f>MATCH(F227,[1]!Tabla1[Consignatario],0)</f>
        <v>805</v>
      </c>
      <c r="F227" s="82" t="s">
        <v>809</v>
      </c>
      <c r="G227" s="175"/>
      <c r="H227" s="68" t="s">
        <v>34</v>
      </c>
      <c r="I227" s="68" t="s">
        <v>346</v>
      </c>
      <c r="J227" s="65">
        <v>1500</v>
      </c>
      <c r="K227" s="69"/>
      <c r="L227" s="90"/>
      <c r="M227" s="90"/>
    </row>
    <row r="228" spans="1:13" ht="28.8" x14ac:dyDescent="0.3">
      <c r="A228" s="89" t="s">
        <v>345</v>
      </c>
      <c r="B228" s="89">
        <v>108</v>
      </c>
      <c r="C228" s="89" t="s">
        <v>337</v>
      </c>
      <c r="D228" s="89"/>
      <c r="E228" s="12">
        <f>MATCH(F228,[1]!Tabla1[Consignatario],0)</f>
        <v>1351</v>
      </c>
      <c r="F228" s="82" t="s">
        <v>811</v>
      </c>
      <c r="G228" s="173"/>
      <c r="H228" s="68" t="s">
        <v>35</v>
      </c>
      <c r="I228" s="68" t="s">
        <v>13</v>
      </c>
      <c r="J228" s="51">
        <v>5000</v>
      </c>
      <c r="K228" s="69">
        <v>15000</v>
      </c>
      <c r="L228" s="89">
        <v>300</v>
      </c>
      <c r="M228" s="89"/>
    </row>
    <row r="229" spans="1:13" ht="28.8" x14ac:dyDescent="0.3">
      <c r="A229" s="92"/>
      <c r="B229" s="92"/>
      <c r="C229" s="92"/>
      <c r="D229" s="92"/>
      <c r="E229" s="12">
        <f>MATCH(F229,[1]!Tabla1[Consignatario],0)</f>
        <v>1351</v>
      </c>
      <c r="F229" s="82" t="s">
        <v>811</v>
      </c>
      <c r="G229" s="174"/>
      <c r="H229" s="68" t="s">
        <v>36</v>
      </c>
      <c r="I229" s="68" t="s">
        <v>18</v>
      </c>
      <c r="J229" s="91">
        <v>5000</v>
      </c>
      <c r="K229" s="69"/>
      <c r="L229" s="92"/>
      <c r="M229" s="92"/>
    </row>
    <row r="230" spans="1:13" ht="28.8" x14ac:dyDescent="0.3">
      <c r="A230" s="92"/>
      <c r="B230" s="92"/>
      <c r="C230" s="92"/>
      <c r="D230" s="92"/>
      <c r="E230" s="12">
        <f>MATCH(F230,[1]!Tabla1[Consignatario],0)</f>
        <v>1351</v>
      </c>
      <c r="F230" s="82" t="s">
        <v>811</v>
      </c>
      <c r="G230" s="174"/>
      <c r="H230" s="68" t="s">
        <v>34</v>
      </c>
      <c r="I230" s="68" t="s">
        <v>107</v>
      </c>
      <c r="J230" s="65">
        <v>2727</v>
      </c>
      <c r="K230" s="69"/>
      <c r="L230" s="92"/>
      <c r="M230" s="92"/>
    </row>
    <row r="231" spans="1:13" ht="28.8" x14ac:dyDescent="0.3">
      <c r="A231" s="92"/>
      <c r="B231" s="92"/>
      <c r="C231" s="92"/>
      <c r="D231" s="92"/>
      <c r="E231" s="12">
        <f>MATCH(F231,[1]!Tabla1[Consignatario],0)</f>
        <v>1351</v>
      </c>
      <c r="F231" s="82" t="s">
        <v>811</v>
      </c>
      <c r="G231" s="174"/>
      <c r="H231" s="68" t="s">
        <v>35</v>
      </c>
      <c r="I231" s="68" t="s">
        <v>87</v>
      </c>
      <c r="J231" s="2">
        <v>2000</v>
      </c>
      <c r="K231" s="69"/>
      <c r="L231" s="92"/>
      <c r="M231" s="92"/>
    </row>
    <row r="232" spans="1:13" ht="28.8" x14ac:dyDescent="0.3">
      <c r="A232" s="90"/>
      <c r="B232" s="90"/>
      <c r="C232" s="90"/>
      <c r="D232" s="90"/>
      <c r="E232" s="12">
        <f>MATCH(F232,[1]!Tabla1[Consignatario],0)</f>
        <v>1351</v>
      </c>
      <c r="F232" s="82" t="s">
        <v>811</v>
      </c>
      <c r="G232" s="175"/>
      <c r="H232" s="68" t="s">
        <v>34</v>
      </c>
      <c r="I232" s="68" t="s">
        <v>351</v>
      </c>
      <c r="J232" s="65">
        <v>273</v>
      </c>
      <c r="K232" s="69"/>
      <c r="L232" s="90"/>
      <c r="M232" s="90"/>
    </row>
    <row r="233" spans="1:13" ht="28.8" x14ac:dyDescent="0.3">
      <c r="A233" s="89" t="s">
        <v>345</v>
      </c>
      <c r="B233" s="89">
        <v>109</v>
      </c>
      <c r="C233" s="89" t="s">
        <v>337</v>
      </c>
      <c r="D233" s="89"/>
      <c r="E233" s="12">
        <f>MATCH(F233,[1]!Tabla1[Consignatario],0)</f>
        <v>1229</v>
      </c>
      <c r="F233" s="82" t="s">
        <v>927</v>
      </c>
      <c r="G233" s="89"/>
      <c r="H233" s="68" t="s">
        <v>36</v>
      </c>
      <c r="I233" s="68" t="s">
        <v>9</v>
      </c>
      <c r="J233" s="91">
        <v>15000</v>
      </c>
      <c r="K233" s="69">
        <v>25000</v>
      </c>
      <c r="L233" s="89">
        <v>500</v>
      </c>
      <c r="M233" s="89"/>
    </row>
    <row r="234" spans="1:13" ht="28.8" x14ac:dyDescent="0.3">
      <c r="A234" s="90"/>
      <c r="B234" s="90"/>
      <c r="C234" s="90"/>
      <c r="D234" s="90"/>
      <c r="E234" s="12">
        <f>MATCH(F234,[1]!Tabla1[Consignatario],0)</f>
        <v>1229</v>
      </c>
      <c r="F234" s="82" t="s">
        <v>927</v>
      </c>
      <c r="G234" s="90"/>
      <c r="H234" s="68" t="s">
        <v>35</v>
      </c>
      <c r="I234" s="68" t="s">
        <v>60</v>
      </c>
      <c r="J234" s="51">
        <v>10000</v>
      </c>
      <c r="K234" s="69"/>
      <c r="L234" s="90"/>
      <c r="M234" s="90"/>
    </row>
    <row r="235" spans="1:13" ht="28.8" x14ac:dyDescent="0.3">
      <c r="A235" s="89" t="s">
        <v>345</v>
      </c>
      <c r="B235" s="89">
        <v>110</v>
      </c>
      <c r="C235" s="89" t="s">
        <v>337</v>
      </c>
      <c r="D235" s="89"/>
      <c r="E235" s="12">
        <f>MATCH(F235,[1]!Tabla1[Consignatario],0)</f>
        <v>786</v>
      </c>
      <c r="F235" s="82" t="s">
        <v>812</v>
      </c>
      <c r="G235" s="89"/>
      <c r="H235" s="68" t="s">
        <v>35</v>
      </c>
      <c r="I235" s="68" t="s">
        <v>81</v>
      </c>
      <c r="J235" s="51">
        <v>27500</v>
      </c>
      <c r="K235" s="69">
        <v>37500</v>
      </c>
      <c r="L235" s="89">
        <v>750</v>
      </c>
      <c r="M235" s="89"/>
    </row>
    <row r="236" spans="1:13" ht="28.8" x14ac:dyDescent="0.3">
      <c r="A236" s="92"/>
      <c r="B236" s="92"/>
      <c r="C236" s="92"/>
      <c r="D236" s="92"/>
      <c r="E236" s="12">
        <f>MATCH(F236,[1]!Tabla1[Consignatario],0)</f>
        <v>786</v>
      </c>
      <c r="F236" s="82" t="s">
        <v>812</v>
      </c>
      <c r="G236" s="92"/>
      <c r="H236" s="68" t="s">
        <v>36</v>
      </c>
      <c r="I236" s="68" t="s">
        <v>106</v>
      </c>
      <c r="J236" s="91">
        <v>6000</v>
      </c>
      <c r="K236" s="69"/>
      <c r="L236" s="92"/>
      <c r="M236" s="92"/>
    </row>
    <row r="237" spans="1:13" ht="28.8" x14ac:dyDescent="0.3">
      <c r="A237" s="90"/>
      <c r="B237" s="90"/>
      <c r="C237" s="90"/>
      <c r="D237" s="90"/>
      <c r="E237" s="12">
        <f>MATCH(F237,[1]!Tabla1[Consignatario],0)</f>
        <v>786</v>
      </c>
      <c r="F237" s="82" t="s">
        <v>812</v>
      </c>
      <c r="G237" s="90"/>
      <c r="H237" s="68" t="s">
        <v>34</v>
      </c>
      <c r="I237" s="68" t="s">
        <v>352</v>
      </c>
      <c r="J237" s="65">
        <v>4000</v>
      </c>
      <c r="K237" s="69"/>
      <c r="L237" s="90"/>
      <c r="M237" s="90"/>
    </row>
    <row r="238" spans="1:13" ht="28.8" x14ac:dyDescent="0.3">
      <c r="A238" s="89" t="s">
        <v>353</v>
      </c>
      <c r="B238" s="89">
        <v>111</v>
      </c>
      <c r="C238" s="89" t="s">
        <v>337</v>
      </c>
      <c r="D238" s="89"/>
      <c r="E238" s="12">
        <f>MATCH(F238,[1]!Tabla1[Consignatario],0)</f>
        <v>2758</v>
      </c>
      <c r="F238" s="82" t="s">
        <v>928</v>
      </c>
      <c r="G238" s="89"/>
      <c r="H238" s="68" t="s">
        <v>35</v>
      </c>
      <c r="I238" s="68" t="s">
        <v>98</v>
      </c>
      <c r="J238" s="51">
        <v>32500</v>
      </c>
      <c r="K238" s="69">
        <v>37500</v>
      </c>
      <c r="L238" s="89">
        <v>750</v>
      </c>
      <c r="M238" s="89"/>
    </row>
    <row r="239" spans="1:13" ht="28.8" x14ac:dyDescent="0.3">
      <c r="A239" s="92"/>
      <c r="B239" s="92"/>
      <c r="C239" s="92"/>
      <c r="D239" s="92"/>
      <c r="E239" s="12">
        <f>MATCH(F239,[1]!Tabla1[Consignatario],0)</f>
        <v>2758</v>
      </c>
      <c r="F239" s="82" t="s">
        <v>928</v>
      </c>
      <c r="G239" s="92"/>
      <c r="H239" s="68" t="s">
        <v>36</v>
      </c>
      <c r="I239" s="68" t="s">
        <v>29</v>
      </c>
      <c r="J239" s="91">
        <v>4000</v>
      </c>
      <c r="K239" s="69"/>
      <c r="L239" s="92"/>
      <c r="M239" s="92"/>
    </row>
    <row r="240" spans="1:13" ht="28.8" x14ac:dyDescent="0.3">
      <c r="A240" s="90"/>
      <c r="B240" s="90"/>
      <c r="C240" s="90"/>
      <c r="D240" s="90"/>
      <c r="E240" s="12">
        <f>MATCH(F240,[1]!Tabla1[Consignatario],0)</f>
        <v>2758</v>
      </c>
      <c r="F240" s="82" t="s">
        <v>928</v>
      </c>
      <c r="G240" s="90"/>
      <c r="H240" s="68" t="s">
        <v>35</v>
      </c>
      <c r="I240" s="68" t="s">
        <v>354</v>
      </c>
      <c r="J240" s="51">
        <v>1000</v>
      </c>
      <c r="K240" s="69"/>
      <c r="L240" s="90"/>
      <c r="M240" s="90"/>
    </row>
    <row r="241" spans="1:13" ht="28.8" x14ac:dyDescent="0.3">
      <c r="A241" s="89" t="s">
        <v>353</v>
      </c>
      <c r="B241" s="89">
        <v>112</v>
      </c>
      <c r="C241" s="89" t="s">
        <v>337</v>
      </c>
      <c r="D241" s="89"/>
      <c r="E241" s="12">
        <f>MATCH(F241,[1]!Tabla1[Consignatario],0)</f>
        <v>727</v>
      </c>
      <c r="F241" s="82" t="s">
        <v>813</v>
      </c>
      <c r="G241" s="89"/>
      <c r="H241" s="68" t="s">
        <v>36</v>
      </c>
      <c r="I241" s="68" t="s">
        <v>285</v>
      </c>
      <c r="J241" s="91">
        <v>60000</v>
      </c>
      <c r="K241" s="69">
        <v>67500</v>
      </c>
      <c r="L241" s="89">
        <v>1350</v>
      </c>
      <c r="M241" s="89"/>
    </row>
    <row r="242" spans="1:13" ht="43.2" x14ac:dyDescent="0.3">
      <c r="A242" s="90"/>
      <c r="B242" s="90"/>
      <c r="C242" s="90"/>
      <c r="D242" s="90"/>
      <c r="E242" s="12">
        <f>MATCH(F242,[1]!Tabla1[Consignatario],0)</f>
        <v>727</v>
      </c>
      <c r="F242" s="82" t="s">
        <v>813</v>
      </c>
      <c r="G242" s="90"/>
      <c r="H242" s="68" t="s">
        <v>34</v>
      </c>
      <c r="I242" s="68" t="s">
        <v>355</v>
      </c>
      <c r="J242" s="65">
        <v>7500</v>
      </c>
      <c r="K242" s="69"/>
      <c r="L242" s="90"/>
      <c r="M242" s="90"/>
    </row>
    <row r="243" spans="1:13" ht="100.8" x14ac:dyDescent="0.3">
      <c r="A243" s="89" t="s">
        <v>353</v>
      </c>
      <c r="B243" s="89">
        <v>113</v>
      </c>
      <c r="C243" s="89" t="s">
        <v>337</v>
      </c>
      <c r="D243" s="89"/>
      <c r="E243" s="12">
        <f>MATCH(F243,[1]!Tabla1[Consignatario],0)</f>
        <v>727</v>
      </c>
      <c r="F243" s="82" t="s">
        <v>813</v>
      </c>
      <c r="G243" s="89"/>
      <c r="H243" s="68" t="s">
        <v>35</v>
      </c>
      <c r="I243" s="68" t="s">
        <v>8</v>
      </c>
      <c r="J243" s="51">
        <v>12500</v>
      </c>
      <c r="K243" s="69">
        <v>14500</v>
      </c>
      <c r="L243" s="89">
        <v>290</v>
      </c>
      <c r="M243" s="89" t="s">
        <v>356</v>
      </c>
    </row>
    <row r="244" spans="1:13" ht="28.8" x14ac:dyDescent="0.3">
      <c r="A244" s="90"/>
      <c r="B244" s="90"/>
      <c r="C244" s="90"/>
      <c r="D244" s="90"/>
      <c r="E244" s="12">
        <f>MATCH(F244,[1]!Tabla1[Consignatario],0)</f>
        <v>727</v>
      </c>
      <c r="F244" s="82" t="s">
        <v>813</v>
      </c>
      <c r="G244" s="90"/>
      <c r="H244" s="68" t="s">
        <v>36</v>
      </c>
      <c r="I244" s="68" t="s">
        <v>12</v>
      </c>
      <c r="J244" s="91">
        <v>2000</v>
      </c>
      <c r="K244" s="69"/>
      <c r="L244" s="90"/>
      <c r="M244" s="90"/>
    </row>
    <row r="245" spans="1:13" ht="28.8" x14ac:dyDescent="0.3">
      <c r="A245" s="89" t="s">
        <v>353</v>
      </c>
      <c r="B245" s="89">
        <v>114</v>
      </c>
      <c r="C245" s="89" t="s">
        <v>337</v>
      </c>
      <c r="D245" s="89"/>
      <c r="E245" s="12">
        <f>MATCH(F245,[1]!Tabla1[Consignatario],0)</f>
        <v>2425</v>
      </c>
      <c r="F245" s="82" t="s">
        <v>624</v>
      </c>
      <c r="G245" s="89"/>
      <c r="H245" s="68" t="s">
        <v>35</v>
      </c>
      <c r="I245" s="68" t="s">
        <v>6</v>
      </c>
      <c r="J245" s="51">
        <v>55000</v>
      </c>
      <c r="K245" s="69">
        <v>84000</v>
      </c>
      <c r="L245" s="89">
        <v>1680</v>
      </c>
      <c r="M245" s="89"/>
    </row>
    <row r="246" spans="1:13" ht="28.8" x14ac:dyDescent="0.3">
      <c r="A246" s="90"/>
      <c r="B246" s="90"/>
      <c r="C246" s="90"/>
      <c r="D246" s="90"/>
      <c r="E246" s="12">
        <f>MATCH(F246,[1]!Tabla1[Consignatario],0)</f>
        <v>2425</v>
      </c>
      <c r="F246" s="82" t="s">
        <v>624</v>
      </c>
      <c r="G246" s="90"/>
      <c r="H246" s="68" t="s">
        <v>36</v>
      </c>
      <c r="I246" s="68" t="s">
        <v>68</v>
      </c>
      <c r="J246" s="91">
        <v>29000</v>
      </c>
      <c r="K246" s="69"/>
      <c r="L246" s="90"/>
      <c r="M246" s="90"/>
    </row>
    <row r="247" spans="1:13" ht="28.8" x14ac:dyDescent="0.3">
      <c r="A247" s="89" t="s">
        <v>353</v>
      </c>
      <c r="B247" s="89">
        <v>115</v>
      </c>
      <c r="C247" s="89" t="s">
        <v>337</v>
      </c>
      <c r="D247" s="173" t="s">
        <v>568</v>
      </c>
      <c r="E247" s="12">
        <f>MATCH(F247,[1]!Tabla1[Consignatario],0)</f>
        <v>2033</v>
      </c>
      <c r="F247" s="82" t="s">
        <v>929</v>
      </c>
      <c r="G247" s="89"/>
      <c r="H247" s="68" t="s">
        <v>35</v>
      </c>
      <c r="I247" s="68" t="s">
        <v>23</v>
      </c>
      <c r="J247" s="51">
        <v>30000</v>
      </c>
      <c r="K247" s="69">
        <v>72000</v>
      </c>
      <c r="L247" s="89">
        <v>1440</v>
      </c>
      <c r="M247" s="89"/>
    </row>
    <row r="248" spans="1:13" ht="28.8" x14ac:dyDescent="0.3">
      <c r="A248" s="90"/>
      <c r="B248" s="90"/>
      <c r="C248" s="90"/>
      <c r="D248" s="175"/>
      <c r="E248" s="12">
        <f>MATCH(F248,[1]!Tabla1[Consignatario],0)</f>
        <v>2033</v>
      </c>
      <c r="F248" s="82" t="s">
        <v>929</v>
      </c>
      <c r="G248" s="90"/>
      <c r="H248" s="68" t="s">
        <v>36</v>
      </c>
      <c r="I248" s="68" t="s">
        <v>90</v>
      </c>
      <c r="J248" s="91">
        <v>42000</v>
      </c>
      <c r="K248" s="69"/>
      <c r="L248" s="90"/>
      <c r="M248" s="90"/>
    </row>
    <row r="249" spans="1:13" ht="28.8" x14ac:dyDescent="0.3">
      <c r="A249" s="68" t="s">
        <v>353</v>
      </c>
      <c r="B249" s="68">
        <v>116</v>
      </c>
      <c r="C249" s="68" t="s">
        <v>337</v>
      </c>
      <c r="D249" s="20" t="s">
        <v>861</v>
      </c>
      <c r="E249" s="12">
        <f>MATCH(F249,[1]!Tabla1[Consignatario],0)</f>
        <v>1195</v>
      </c>
      <c r="F249" s="68" t="s">
        <v>930</v>
      </c>
      <c r="G249" s="68"/>
      <c r="H249" s="68" t="s">
        <v>35</v>
      </c>
      <c r="I249" s="68" t="s">
        <v>13</v>
      </c>
      <c r="J249" s="51">
        <v>5000</v>
      </c>
      <c r="K249" s="69">
        <v>5000</v>
      </c>
      <c r="L249" s="68">
        <v>100</v>
      </c>
      <c r="M249" s="68"/>
    </row>
    <row r="250" spans="1:13" ht="28.8" x14ac:dyDescent="0.3">
      <c r="A250" s="2" t="s">
        <v>353</v>
      </c>
      <c r="B250" s="2">
        <v>117</v>
      </c>
      <c r="C250" s="2" t="s">
        <v>337</v>
      </c>
      <c r="D250" s="2"/>
      <c r="E250" s="12">
        <f>MATCH(F250,[1]!Tabla1[Consignatario],0)</f>
        <v>1146</v>
      </c>
      <c r="F250" s="2" t="s">
        <v>814</v>
      </c>
      <c r="G250" s="2"/>
      <c r="H250" s="2" t="s">
        <v>35</v>
      </c>
      <c r="I250" s="2" t="s">
        <v>282</v>
      </c>
      <c r="J250" s="51">
        <v>75000</v>
      </c>
      <c r="K250" s="69">
        <v>75000</v>
      </c>
      <c r="L250" s="68">
        <v>1500</v>
      </c>
      <c r="M250" s="68"/>
    </row>
    <row r="251" spans="1:13" ht="28.8" x14ac:dyDescent="0.3">
      <c r="A251" s="12" t="s">
        <v>353</v>
      </c>
      <c r="B251" s="12">
        <v>118</v>
      </c>
      <c r="C251" s="12" t="s">
        <v>337</v>
      </c>
      <c r="D251" s="149"/>
      <c r="E251" s="12">
        <f>MATCH(F251,[1]!Tabla1[Consignatario],0)</f>
        <v>2645</v>
      </c>
      <c r="F251" s="80" t="s">
        <v>862</v>
      </c>
      <c r="G251" s="2"/>
      <c r="H251" s="2" t="s">
        <v>36</v>
      </c>
      <c r="I251" s="2" t="s">
        <v>24</v>
      </c>
      <c r="J251" s="91">
        <v>28000</v>
      </c>
      <c r="K251" s="69">
        <v>35500</v>
      </c>
      <c r="L251" s="89">
        <v>710</v>
      </c>
      <c r="M251" s="89"/>
    </row>
    <row r="252" spans="1:13" ht="28.8" x14ac:dyDescent="0.3">
      <c r="A252" s="13"/>
      <c r="B252" s="13"/>
      <c r="C252" s="13"/>
      <c r="D252" s="151"/>
      <c r="E252" s="12">
        <f>MATCH(F252,[1]!Tabla1[Consignatario],0)</f>
        <v>2645</v>
      </c>
      <c r="F252" s="80" t="s">
        <v>862</v>
      </c>
      <c r="G252" s="2"/>
      <c r="H252" s="2" t="s">
        <v>35</v>
      </c>
      <c r="I252" s="2" t="s">
        <v>19</v>
      </c>
      <c r="J252" s="51">
        <v>7500</v>
      </c>
      <c r="K252" s="69"/>
      <c r="L252" s="90"/>
      <c r="M252" s="90"/>
    </row>
    <row r="253" spans="1:13" ht="28.8" x14ac:dyDescent="0.3">
      <c r="A253" s="12" t="s">
        <v>353</v>
      </c>
      <c r="B253" s="12">
        <v>119</v>
      </c>
      <c r="C253" s="12" t="s">
        <v>337</v>
      </c>
      <c r="D253" s="12"/>
      <c r="E253" s="12">
        <f>MATCH(F253,[1]!Tabla1[Consignatario],0)</f>
        <v>2700</v>
      </c>
      <c r="F253" s="80" t="s">
        <v>815</v>
      </c>
      <c r="G253" s="2"/>
      <c r="H253" s="2" t="s">
        <v>36</v>
      </c>
      <c r="I253" s="2" t="s">
        <v>9</v>
      </c>
      <c r="J253" s="91">
        <v>15000</v>
      </c>
      <c r="K253" s="69">
        <v>25000</v>
      </c>
      <c r="L253" s="89">
        <v>500</v>
      </c>
      <c r="M253" s="89"/>
    </row>
    <row r="254" spans="1:13" ht="28.8" x14ac:dyDescent="0.3">
      <c r="A254" s="13"/>
      <c r="B254" s="13"/>
      <c r="C254" s="13"/>
      <c r="D254" s="13"/>
      <c r="E254" s="12">
        <f>MATCH(F254,[1]!Tabla1[Consignatario],0)</f>
        <v>2700</v>
      </c>
      <c r="F254" s="80" t="s">
        <v>815</v>
      </c>
      <c r="G254" s="2"/>
      <c r="H254" s="2" t="s">
        <v>35</v>
      </c>
      <c r="I254" s="2" t="s">
        <v>60</v>
      </c>
      <c r="J254" s="51">
        <v>10000</v>
      </c>
      <c r="K254" s="69"/>
      <c r="L254" s="90"/>
      <c r="M254" s="90"/>
    </row>
    <row r="255" spans="1:13" ht="28.8" x14ac:dyDescent="0.3">
      <c r="A255" s="12" t="s">
        <v>353</v>
      </c>
      <c r="B255" s="12">
        <v>120</v>
      </c>
      <c r="C255" s="12" t="s">
        <v>337</v>
      </c>
      <c r="D255" s="12"/>
      <c r="E255" s="12">
        <f>MATCH(F255,[1]!Tabla1[Consignatario],0)</f>
        <v>2766</v>
      </c>
      <c r="F255" s="80" t="s">
        <v>931</v>
      </c>
      <c r="G255" s="2"/>
      <c r="H255" s="2" t="s">
        <v>35</v>
      </c>
      <c r="I255" s="2" t="s">
        <v>98</v>
      </c>
      <c r="J255" s="51">
        <v>32500</v>
      </c>
      <c r="K255" s="69">
        <v>55500</v>
      </c>
      <c r="L255" s="89">
        <v>1110</v>
      </c>
      <c r="M255" s="89"/>
    </row>
    <row r="256" spans="1:13" ht="28.8" x14ac:dyDescent="0.3">
      <c r="A256" s="16"/>
      <c r="B256" s="16"/>
      <c r="C256" s="16"/>
      <c r="D256" s="16"/>
      <c r="E256" s="12">
        <f>MATCH(F256,[1]!Tabla1[Consignatario],0)</f>
        <v>2766</v>
      </c>
      <c r="F256" s="80" t="s">
        <v>931</v>
      </c>
      <c r="G256" s="2"/>
      <c r="H256" s="2" t="s">
        <v>36</v>
      </c>
      <c r="I256" s="2" t="s">
        <v>59</v>
      </c>
      <c r="J256" s="91">
        <v>19000</v>
      </c>
      <c r="K256" s="69"/>
      <c r="L256" s="92"/>
      <c r="M256" s="92"/>
    </row>
    <row r="257" spans="1:13" ht="28.8" x14ac:dyDescent="0.3">
      <c r="A257" s="13"/>
      <c r="B257" s="13"/>
      <c r="C257" s="13"/>
      <c r="D257" s="13"/>
      <c r="E257" s="12">
        <f>MATCH(F257,[1]!Tabla1[Consignatario],0)</f>
        <v>2766</v>
      </c>
      <c r="F257" s="80" t="s">
        <v>931</v>
      </c>
      <c r="G257" s="2"/>
      <c r="H257" s="2" t="s">
        <v>34</v>
      </c>
      <c r="I257" s="2" t="s">
        <v>322</v>
      </c>
      <c r="J257" s="65">
        <v>4000</v>
      </c>
      <c r="K257" s="69"/>
      <c r="L257" s="90"/>
      <c r="M257" s="90"/>
    </row>
    <row r="258" spans="1:13" ht="28.8" x14ac:dyDescent="0.3">
      <c r="A258" s="2" t="s">
        <v>357</v>
      </c>
      <c r="B258" s="2">
        <v>121</v>
      </c>
      <c r="C258" s="2" t="s">
        <v>337</v>
      </c>
      <c r="D258" s="2"/>
      <c r="E258" s="12">
        <f>MATCH(F258,[1]!Tabla1[Consignatario],0)</f>
        <v>1207</v>
      </c>
      <c r="F258" s="82" t="s">
        <v>799</v>
      </c>
      <c r="G258" s="2"/>
      <c r="H258" s="2" t="s">
        <v>36</v>
      </c>
      <c r="I258" s="2" t="s">
        <v>12</v>
      </c>
      <c r="J258" s="91">
        <v>2000</v>
      </c>
      <c r="K258" s="69">
        <v>2000</v>
      </c>
      <c r="L258" s="68">
        <v>40</v>
      </c>
      <c r="M258" s="68"/>
    </row>
    <row r="259" spans="1:13" ht="28.8" x14ac:dyDescent="0.3">
      <c r="A259" s="12" t="s">
        <v>357</v>
      </c>
      <c r="B259" s="12">
        <v>122</v>
      </c>
      <c r="C259" s="12" t="s">
        <v>337</v>
      </c>
      <c r="D259" s="12"/>
      <c r="E259" s="12">
        <f>MATCH(F259,[1]!Tabla1[Consignatario],0)</f>
        <v>2478</v>
      </c>
      <c r="F259" s="80" t="s">
        <v>816</v>
      </c>
      <c r="G259" s="2"/>
      <c r="H259" s="2" t="s">
        <v>35</v>
      </c>
      <c r="I259" s="2" t="s">
        <v>13</v>
      </c>
      <c r="J259" s="51">
        <v>5000</v>
      </c>
      <c r="K259" s="69">
        <v>45000</v>
      </c>
      <c r="L259" s="89">
        <v>900</v>
      </c>
      <c r="M259" s="89"/>
    </row>
    <row r="260" spans="1:13" ht="28.8" x14ac:dyDescent="0.3">
      <c r="A260" s="16"/>
      <c r="B260" s="16"/>
      <c r="C260" s="16"/>
      <c r="D260" s="16"/>
      <c r="E260" s="12">
        <f>MATCH(F260,[1]!Tabla1[Consignatario],0)</f>
        <v>2478</v>
      </c>
      <c r="F260" s="80" t="s">
        <v>816</v>
      </c>
      <c r="G260" s="2"/>
      <c r="H260" s="2" t="s">
        <v>36</v>
      </c>
      <c r="I260" s="2" t="s">
        <v>56</v>
      </c>
      <c r="J260" s="91">
        <v>39000</v>
      </c>
      <c r="K260" s="69"/>
      <c r="L260" s="92"/>
      <c r="M260" s="92"/>
    </row>
    <row r="261" spans="1:13" ht="28.8" x14ac:dyDescent="0.3">
      <c r="A261" s="13"/>
      <c r="B261" s="13"/>
      <c r="C261" s="13"/>
      <c r="D261" s="13"/>
      <c r="E261" s="12">
        <f>MATCH(F261,[1]!Tabla1[Consignatario],0)</f>
        <v>2478</v>
      </c>
      <c r="F261" s="80" t="s">
        <v>816</v>
      </c>
      <c r="G261" s="2"/>
      <c r="H261" s="2" t="s">
        <v>34</v>
      </c>
      <c r="I261" s="2" t="s">
        <v>295</v>
      </c>
      <c r="J261" s="65">
        <v>1000</v>
      </c>
      <c r="K261" s="69"/>
      <c r="L261" s="90"/>
      <c r="M261" s="90"/>
    </row>
    <row r="262" spans="1:13" ht="28.8" x14ac:dyDescent="0.3">
      <c r="A262" s="12" t="s">
        <v>357</v>
      </c>
      <c r="B262" s="12">
        <v>123</v>
      </c>
      <c r="C262" s="12" t="s">
        <v>337</v>
      </c>
      <c r="D262" s="12" t="s">
        <v>568</v>
      </c>
      <c r="E262" s="12">
        <f>MATCH(F262,[1]!Tabla1[Consignatario],0)</f>
        <v>2637</v>
      </c>
      <c r="F262" s="80" t="s">
        <v>817</v>
      </c>
      <c r="G262" s="2"/>
      <c r="H262" s="2" t="s">
        <v>35</v>
      </c>
      <c r="I262" s="2" t="s">
        <v>13</v>
      </c>
      <c r="J262" s="51">
        <v>5000</v>
      </c>
      <c r="K262" s="69">
        <v>7000</v>
      </c>
      <c r="L262" s="89">
        <v>140</v>
      </c>
      <c r="M262" s="89"/>
    </row>
    <row r="263" spans="1:13" ht="28.8" x14ac:dyDescent="0.3">
      <c r="A263" s="13"/>
      <c r="B263" s="13"/>
      <c r="C263" s="13"/>
      <c r="D263" s="13"/>
      <c r="E263" s="12">
        <f>MATCH(F263,[1]!Tabla1[Consignatario],0)</f>
        <v>2637</v>
      </c>
      <c r="F263" s="80" t="s">
        <v>817</v>
      </c>
      <c r="G263" s="2"/>
      <c r="H263" s="2" t="s">
        <v>35</v>
      </c>
      <c r="I263" s="2" t="s">
        <v>87</v>
      </c>
      <c r="J263" s="2">
        <v>2000</v>
      </c>
      <c r="K263" s="69"/>
      <c r="L263" s="90"/>
      <c r="M263" s="90"/>
    </row>
    <row r="264" spans="1:13" ht="28.8" x14ac:dyDescent="0.3">
      <c r="A264" s="12" t="s">
        <v>357</v>
      </c>
      <c r="B264" s="12">
        <v>124</v>
      </c>
      <c r="C264" s="12" t="s">
        <v>337</v>
      </c>
      <c r="D264" s="12"/>
      <c r="E264" s="12">
        <f>MATCH(F264,[1]!Tabla1[Consignatario],0)</f>
        <v>1387</v>
      </c>
      <c r="F264" s="80" t="s">
        <v>818</v>
      </c>
      <c r="G264" s="2"/>
      <c r="H264" s="2" t="s">
        <v>35</v>
      </c>
      <c r="I264" s="2" t="s">
        <v>71</v>
      </c>
      <c r="J264" s="51">
        <v>25000</v>
      </c>
      <c r="K264" s="69">
        <v>43000</v>
      </c>
      <c r="L264" s="89">
        <v>860</v>
      </c>
      <c r="M264" s="89"/>
    </row>
    <row r="265" spans="1:13" ht="28.8" x14ac:dyDescent="0.3">
      <c r="A265" s="13"/>
      <c r="B265" s="13"/>
      <c r="C265" s="13"/>
      <c r="D265" s="13"/>
      <c r="E265" s="12">
        <f>MATCH(F265,[1]!Tabla1[Consignatario],0)</f>
        <v>1387</v>
      </c>
      <c r="F265" s="80" t="s">
        <v>818</v>
      </c>
      <c r="G265" s="2"/>
      <c r="H265" s="2" t="s">
        <v>36</v>
      </c>
      <c r="I265" s="2" t="s">
        <v>61</v>
      </c>
      <c r="J265" s="91">
        <v>18000</v>
      </c>
      <c r="K265" s="69"/>
      <c r="L265" s="90"/>
      <c r="M265" s="90"/>
    </row>
    <row r="266" spans="1:13" ht="28.8" x14ac:dyDescent="0.3">
      <c r="A266" s="12" t="s">
        <v>357</v>
      </c>
      <c r="B266" s="12">
        <v>125</v>
      </c>
      <c r="C266" s="12" t="s">
        <v>337</v>
      </c>
      <c r="D266" s="12"/>
      <c r="E266" s="12">
        <f>MATCH(F266,[1]!Tabla1[Consignatario],0)</f>
        <v>79</v>
      </c>
      <c r="F266" s="80" t="s">
        <v>819</v>
      </c>
      <c r="G266" s="2"/>
      <c r="H266" s="2" t="s">
        <v>35</v>
      </c>
      <c r="I266" s="2" t="s">
        <v>13</v>
      </c>
      <c r="J266" s="51">
        <v>2000</v>
      </c>
      <c r="K266" s="69">
        <v>4000</v>
      </c>
      <c r="L266" s="89">
        <v>80</v>
      </c>
      <c r="M266" s="89"/>
    </row>
    <row r="267" spans="1:13" ht="28.8" x14ac:dyDescent="0.3">
      <c r="A267" s="13"/>
      <c r="B267" s="13"/>
      <c r="C267" s="13"/>
      <c r="D267" s="13"/>
      <c r="E267" s="12">
        <f>MATCH(F267,[1]!Tabla1[Consignatario],0)</f>
        <v>79</v>
      </c>
      <c r="F267" s="80" t="s">
        <v>819</v>
      </c>
      <c r="G267" s="2"/>
      <c r="H267" s="2" t="s">
        <v>35</v>
      </c>
      <c r="I267" s="2" t="s">
        <v>87</v>
      </c>
      <c r="J267" s="2">
        <v>2000</v>
      </c>
      <c r="K267" s="69"/>
      <c r="L267" s="90"/>
      <c r="M267" s="90"/>
    </row>
    <row r="268" spans="1:13" ht="28.8" x14ac:dyDescent="0.3">
      <c r="A268" s="12" t="s">
        <v>357</v>
      </c>
      <c r="B268" s="12">
        <v>126</v>
      </c>
      <c r="C268" s="12" t="s">
        <v>337</v>
      </c>
      <c r="D268" s="12"/>
      <c r="E268" s="12">
        <f>MATCH(F268,[1]!Tabla1[Consignatario],0)</f>
        <v>1015</v>
      </c>
      <c r="F268" s="80" t="s">
        <v>863</v>
      </c>
      <c r="G268" s="2"/>
      <c r="H268" s="2" t="s">
        <v>35</v>
      </c>
      <c r="I268" s="2" t="s">
        <v>81</v>
      </c>
      <c r="J268" s="51">
        <v>27500</v>
      </c>
      <c r="K268" s="69">
        <v>43500</v>
      </c>
      <c r="L268" s="89">
        <v>870</v>
      </c>
      <c r="M268" s="89"/>
    </row>
    <row r="269" spans="1:13" ht="28.8" x14ac:dyDescent="0.3">
      <c r="A269" s="13"/>
      <c r="B269" s="13"/>
      <c r="C269" s="13"/>
      <c r="D269" s="13"/>
      <c r="E269" s="12">
        <f>MATCH(F269,[1]!Tabla1[Consignatario],0)</f>
        <v>1015</v>
      </c>
      <c r="F269" s="80" t="s">
        <v>863</v>
      </c>
      <c r="G269" s="2"/>
      <c r="H269" s="2" t="s">
        <v>36</v>
      </c>
      <c r="I269" s="2" t="s">
        <v>92</v>
      </c>
      <c r="J269" s="91">
        <v>16000</v>
      </c>
      <c r="K269" s="69"/>
      <c r="L269" s="90"/>
      <c r="M269" s="90"/>
    </row>
    <row r="270" spans="1:13" ht="28.8" x14ac:dyDescent="0.3">
      <c r="A270" s="2" t="s">
        <v>357</v>
      </c>
      <c r="B270" s="2">
        <v>127</v>
      </c>
      <c r="C270" s="2" t="s">
        <v>337</v>
      </c>
      <c r="D270" s="2"/>
      <c r="E270" s="12">
        <f>MATCH(F270,[1]!Tabla1[Consignatario],0)</f>
        <v>1233</v>
      </c>
      <c r="F270" s="2" t="s">
        <v>820</v>
      </c>
      <c r="G270" s="2"/>
      <c r="H270" s="2" t="s">
        <v>35</v>
      </c>
      <c r="I270" s="2" t="s">
        <v>13</v>
      </c>
      <c r="J270" s="51">
        <v>5000</v>
      </c>
      <c r="K270" s="69">
        <v>5000</v>
      </c>
      <c r="L270" s="68">
        <v>100</v>
      </c>
      <c r="M270" s="68"/>
    </row>
    <row r="271" spans="1:13" ht="28.8" x14ac:dyDescent="0.3">
      <c r="A271" s="12" t="s">
        <v>357</v>
      </c>
      <c r="B271" s="12">
        <v>128</v>
      </c>
      <c r="C271" s="12" t="s">
        <v>337</v>
      </c>
      <c r="D271" s="12"/>
      <c r="E271" s="12">
        <f>MATCH(F271,[1]!Tabla1[Consignatario],0)</f>
        <v>1836</v>
      </c>
      <c r="F271" s="80" t="s">
        <v>864</v>
      </c>
      <c r="G271" s="2"/>
      <c r="H271" s="2" t="s">
        <v>36</v>
      </c>
      <c r="I271" s="2" t="s">
        <v>128</v>
      </c>
      <c r="J271" s="91">
        <v>32000</v>
      </c>
      <c r="K271" s="69">
        <v>34500</v>
      </c>
      <c r="L271" s="89">
        <v>690</v>
      </c>
      <c r="M271" s="89"/>
    </row>
    <row r="272" spans="1:13" ht="28.8" x14ac:dyDescent="0.3">
      <c r="A272" s="13"/>
      <c r="B272" s="13"/>
      <c r="C272" s="13"/>
      <c r="D272" s="13"/>
      <c r="E272" s="12">
        <f>MATCH(F272,[1]!Tabla1[Consignatario],0)</f>
        <v>1836</v>
      </c>
      <c r="F272" s="80" t="s">
        <v>864</v>
      </c>
      <c r="G272" s="2"/>
      <c r="H272" s="2" t="s">
        <v>35</v>
      </c>
      <c r="I272" s="2" t="s">
        <v>25</v>
      </c>
      <c r="J272" s="51">
        <v>2500</v>
      </c>
      <c r="K272" s="69"/>
      <c r="L272" s="90"/>
      <c r="M272" s="90"/>
    </row>
    <row r="273" spans="1:13" ht="43.2" x14ac:dyDescent="0.3">
      <c r="A273" s="12" t="s">
        <v>357</v>
      </c>
      <c r="B273" s="12">
        <v>129</v>
      </c>
      <c r="C273" s="12" t="s">
        <v>337</v>
      </c>
      <c r="D273" s="12" t="s">
        <v>568</v>
      </c>
      <c r="E273" s="12">
        <f>MATCH(F273,[1]!Tabla1[Consignatario],0)</f>
        <v>724</v>
      </c>
      <c r="F273" s="80" t="s">
        <v>1009</v>
      </c>
      <c r="G273" s="2"/>
      <c r="H273" s="2" t="s">
        <v>35</v>
      </c>
      <c r="I273" s="2" t="s">
        <v>358</v>
      </c>
      <c r="J273" s="51">
        <v>127500</v>
      </c>
      <c r="K273" s="69">
        <v>150000</v>
      </c>
      <c r="L273" s="89">
        <v>3000</v>
      </c>
      <c r="M273" s="89"/>
    </row>
    <row r="274" spans="1:13" ht="43.2" x14ac:dyDescent="0.3">
      <c r="A274" s="16"/>
      <c r="B274" s="16"/>
      <c r="C274" s="16"/>
      <c r="D274" s="16"/>
      <c r="E274" s="12">
        <f>MATCH(F274,[1]!Tabla1[Consignatario],0)</f>
        <v>724</v>
      </c>
      <c r="F274" s="80" t="s">
        <v>1009</v>
      </c>
      <c r="G274" s="2"/>
      <c r="H274" s="2" t="s">
        <v>36</v>
      </c>
      <c r="I274" s="2" t="s">
        <v>102</v>
      </c>
      <c r="J274" s="91">
        <v>20000</v>
      </c>
      <c r="K274" s="69"/>
      <c r="L274" s="92"/>
      <c r="M274" s="92"/>
    </row>
    <row r="275" spans="1:13" ht="43.2" x14ac:dyDescent="0.3">
      <c r="A275" s="13"/>
      <c r="B275" s="13"/>
      <c r="C275" s="13"/>
      <c r="D275" s="13"/>
      <c r="E275" s="12">
        <f>MATCH(F275,[1]!Tabla1[Consignatario],0)</f>
        <v>724</v>
      </c>
      <c r="F275" s="80" t="s">
        <v>1009</v>
      </c>
      <c r="G275" s="2"/>
      <c r="H275" s="2" t="s">
        <v>34</v>
      </c>
      <c r="I275" s="2" t="s">
        <v>369</v>
      </c>
      <c r="J275" s="65">
        <v>2500</v>
      </c>
      <c r="K275" s="69"/>
      <c r="L275" s="90"/>
      <c r="M275" s="90"/>
    </row>
    <row r="276" spans="1:13" ht="28.8" x14ac:dyDescent="0.3">
      <c r="A276" s="2" t="s">
        <v>357</v>
      </c>
      <c r="B276" s="2">
        <v>130</v>
      </c>
      <c r="C276" s="2" t="s">
        <v>337</v>
      </c>
      <c r="D276" s="2"/>
      <c r="E276" s="12">
        <f>MATCH(F276,[1]!Tabla1[Consignatario],0)</f>
        <v>1071</v>
      </c>
      <c r="F276" s="2" t="s">
        <v>932</v>
      </c>
      <c r="G276" s="2"/>
      <c r="H276" s="2" t="s">
        <v>35</v>
      </c>
      <c r="I276" s="2" t="s">
        <v>119</v>
      </c>
      <c r="J276" s="51">
        <v>35000</v>
      </c>
      <c r="K276" s="69">
        <v>35000</v>
      </c>
      <c r="L276" s="68">
        <v>700</v>
      </c>
      <c r="M276" s="68"/>
    </row>
    <row r="277" spans="1:13" ht="115.2" x14ac:dyDescent="0.3">
      <c r="A277" s="12" t="s">
        <v>357</v>
      </c>
      <c r="B277" s="12">
        <v>131</v>
      </c>
      <c r="C277" s="12" t="s">
        <v>337</v>
      </c>
      <c r="D277" s="12"/>
      <c r="E277" s="12">
        <f>MATCH(F277,[1]!Tabla1[Consignatario],0)</f>
        <v>811</v>
      </c>
      <c r="F277" s="80" t="s">
        <v>821</v>
      </c>
      <c r="G277" s="2"/>
      <c r="H277" s="2" t="s">
        <v>36</v>
      </c>
      <c r="I277" s="2" t="s">
        <v>307</v>
      </c>
      <c r="J277" s="91">
        <v>73000</v>
      </c>
      <c r="K277" s="69">
        <v>145950</v>
      </c>
      <c r="L277" s="89">
        <v>2919</v>
      </c>
      <c r="M277" s="89" t="s">
        <v>361</v>
      </c>
    </row>
    <row r="278" spans="1:13" ht="28.8" x14ac:dyDescent="0.3">
      <c r="A278" s="16"/>
      <c r="B278" s="16"/>
      <c r="C278" s="16"/>
      <c r="D278" s="16"/>
      <c r="E278" s="12">
        <f>MATCH(F278,[1]!Tabla1[Consignatario],0)</f>
        <v>811</v>
      </c>
      <c r="F278" s="80" t="s">
        <v>821</v>
      </c>
      <c r="G278" s="2"/>
      <c r="H278" s="2" t="s">
        <v>35</v>
      </c>
      <c r="I278" s="2" t="s">
        <v>119</v>
      </c>
      <c r="J278" s="51">
        <v>35000</v>
      </c>
      <c r="K278" s="69"/>
      <c r="L278" s="92"/>
      <c r="M278" s="92"/>
    </row>
    <row r="279" spans="1:13" ht="28.8" x14ac:dyDescent="0.3">
      <c r="A279" s="16"/>
      <c r="B279" s="16"/>
      <c r="C279" s="16"/>
      <c r="D279" s="16"/>
      <c r="E279" s="12">
        <f>MATCH(F279,[1]!Tabla1[Consignatario],0)</f>
        <v>811</v>
      </c>
      <c r="F279" s="80" t="s">
        <v>821</v>
      </c>
      <c r="G279" s="2"/>
      <c r="H279" s="2" t="s">
        <v>34</v>
      </c>
      <c r="I279" s="2" t="s">
        <v>370</v>
      </c>
      <c r="J279" s="65">
        <v>21000</v>
      </c>
      <c r="K279" s="69"/>
      <c r="L279" s="92"/>
      <c r="M279" s="92"/>
    </row>
    <row r="280" spans="1:13" ht="28.8" x14ac:dyDescent="0.3">
      <c r="A280" s="13"/>
      <c r="B280" s="13"/>
      <c r="C280" s="13"/>
      <c r="D280" s="13"/>
      <c r="E280" s="12">
        <f>MATCH(F280,[1]!Tabla1[Consignatario],0)</f>
        <v>811</v>
      </c>
      <c r="F280" s="80" t="s">
        <v>821</v>
      </c>
      <c r="G280" s="2"/>
      <c r="H280" s="2" t="s">
        <v>359</v>
      </c>
      <c r="I280" s="2" t="s">
        <v>360</v>
      </c>
      <c r="J280" s="65">
        <v>16950</v>
      </c>
      <c r="K280" s="70"/>
      <c r="L280" s="90"/>
      <c r="M280" s="90"/>
    </row>
    <row r="281" spans="1:13" ht="28.8" x14ac:dyDescent="0.3">
      <c r="A281" s="12" t="s">
        <v>362</v>
      </c>
      <c r="B281" s="12">
        <v>132</v>
      </c>
      <c r="C281" s="12" t="s">
        <v>363</v>
      </c>
      <c r="D281" s="12"/>
      <c r="E281" s="12">
        <f>MATCH(F281,[1]!Tabla1[Consignatario],0)</f>
        <v>2499</v>
      </c>
      <c r="F281" s="80" t="s">
        <v>933</v>
      </c>
      <c r="G281" s="2"/>
      <c r="H281" s="2" t="s">
        <v>36</v>
      </c>
      <c r="I281" s="2" t="s">
        <v>294</v>
      </c>
      <c r="J281" s="91">
        <v>9000</v>
      </c>
      <c r="K281" s="69">
        <v>44000</v>
      </c>
      <c r="L281" s="89">
        <v>880</v>
      </c>
      <c r="M281" s="89"/>
    </row>
    <row r="282" spans="1:13" ht="28.8" x14ac:dyDescent="0.3">
      <c r="A282" s="16"/>
      <c r="B282" s="16"/>
      <c r="C282" s="16"/>
      <c r="D282" s="16"/>
      <c r="E282" s="12">
        <f>MATCH(F282,[1]!Tabla1[Consignatario],0)</f>
        <v>2499</v>
      </c>
      <c r="F282" s="80" t="s">
        <v>933</v>
      </c>
      <c r="G282" s="2"/>
      <c r="H282" s="2" t="s">
        <v>35</v>
      </c>
      <c r="I282" s="2" t="s">
        <v>98</v>
      </c>
      <c r="J282" s="51">
        <v>32500</v>
      </c>
      <c r="K282" s="69"/>
      <c r="L282" s="92"/>
      <c r="M282" s="92"/>
    </row>
    <row r="283" spans="1:13" ht="28.8" x14ac:dyDescent="0.3">
      <c r="A283" s="13"/>
      <c r="B283" s="13"/>
      <c r="C283" s="13"/>
      <c r="D283" s="13"/>
      <c r="E283" s="12">
        <f>MATCH(F283,[1]!Tabla1[Consignatario],0)</f>
        <v>2499</v>
      </c>
      <c r="F283" s="80" t="s">
        <v>933</v>
      </c>
      <c r="G283" s="2"/>
      <c r="H283" s="2" t="s">
        <v>34</v>
      </c>
      <c r="I283" s="2" t="s">
        <v>49</v>
      </c>
      <c r="J283" s="65">
        <v>2500</v>
      </c>
      <c r="K283" s="69"/>
      <c r="L283" s="90"/>
      <c r="M283" s="90"/>
    </row>
    <row r="284" spans="1:13" ht="28.8" x14ac:dyDescent="0.3">
      <c r="A284" s="2" t="s">
        <v>362</v>
      </c>
      <c r="B284" s="2">
        <v>133</v>
      </c>
      <c r="C284" s="2" t="s">
        <v>363</v>
      </c>
      <c r="D284" s="2"/>
      <c r="E284" s="12">
        <f>MATCH(F284,[1]!Tabla1[Consignatario],0)</f>
        <v>618</v>
      </c>
      <c r="F284" s="2" t="s">
        <v>822</v>
      </c>
      <c r="G284" s="2"/>
      <c r="H284" s="2" t="s">
        <v>35</v>
      </c>
      <c r="I284" s="2" t="s">
        <v>101</v>
      </c>
      <c r="J284" s="51">
        <v>72500</v>
      </c>
      <c r="K284" s="69">
        <v>72500</v>
      </c>
      <c r="L284" s="68">
        <v>1450</v>
      </c>
      <c r="M284" s="68"/>
    </row>
    <row r="285" spans="1:13" ht="28.8" x14ac:dyDescent="0.3">
      <c r="A285" s="12" t="s">
        <v>362</v>
      </c>
      <c r="B285" s="12">
        <v>134</v>
      </c>
      <c r="C285" s="12" t="s">
        <v>363</v>
      </c>
      <c r="D285" s="12"/>
      <c r="E285" s="12">
        <f>MATCH(F285,[1]!Tabla1[Consignatario],0)</f>
        <v>2611</v>
      </c>
      <c r="F285" s="80" t="s">
        <v>823</v>
      </c>
      <c r="G285" s="2"/>
      <c r="H285" s="2" t="s">
        <v>36</v>
      </c>
      <c r="I285" s="2" t="s">
        <v>63</v>
      </c>
      <c r="J285" s="91">
        <v>3000</v>
      </c>
      <c r="K285" s="69">
        <v>5500</v>
      </c>
      <c r="L285" s="89">
        <v>110</v>
      </c>
      <c r="M285" s="89"/>
    </row>
    <row r="286" spans="1:13" ht="28.8" x14ac:dyDescent="0.3">
      <c r="A286" s="13"/>
      <c r="B286" s="13"/>
      <c r="C286" s="13"/>
      <c r="D286" s="13"/>
      <c r="E286" s="12">
        <f>MATCH(F286,[1]!Tabla1[Consignatario],0)</f>
        <v>2611</v>
      </c>
      <c r="F286" s="80" t="s">
        <v>823</v>
      </c>
      <c r="G286" s="2"/>
      <c r="H286" s="2" t="s">
        <v>35</v>
      </c>
      <c r="I286" s="2" t="s">
        <v>25</v>
      </c>
      <c r="J286" s="51">
        <v>2500</v>
      </c>
      <c r="K286" s="69"/>
      <c r="L286" s="90"/>
      <c r="M286" s="90"/>
    </row>
    <row r="287" spans="1:13" ht="28.8" x14ac:dyDescent="0.3">
      <c r="A287" s="12" t="s">
        <v>362</v>
      </c>
      <c r="B287" s="12">
        <v>135</v>
      </c>
      <c r="C287" s="12" t="s">
        <v>363</v>
      </c>
      <c r="D287" s="12"/>
      <c r="E287" s="12">
        <f>MATCH(F287,[1]!Tabla1[Consignatario],0)</f>
        <v>2232</v>
      </c>
      <c r="F287" s="80" t="s">
        <v>824</v>
      </c>
      <c r="G287" s="2"/>
      <c r="H287" s="2" t="s">
        <v>36</v>
      </c>
      <c r="I287" s="2" t="s">
        <v>102</v>
      </c>
      <c r="J287" s="91">
        <v>20000</v>
      </c>
      <c r="K287" s="69">
        <v>25000</v>
      </c>
      <c r="L287" s="89">
        <v>500</v>
      </c>
      <c r="M287" s="89"/>
    </row>
    <row r="288" spans="1:13" ht="43.2" x14ac:dyDescent="0.3">
      <c r="A288" s="13"/>
      <c r="B288" s="13"/>
      <c r="C288" s="13"/>
      <c r="D288" s="13"/>
      <c r="E288" s="12">
        <f>MATCH(F288,[1]!Tabla1[Consignatario],0)</f>
        <v>2232</v>
      </c>
      <c r="F288" s="80" t="s">
        <v>824</v>
      </c>
      <c r="G288" s="2"/>
      <c r="H288" s="2" t="s">
        <v>34</v>
      </c>
      <c r="I288" s="2" t="s">
        <v>364</v>
      </c>
      <c r="J288" s="65">
        <v>5000</v>
      </c>
      <c r="K288" s="69"/>
      <c r="L288" s="90"/>
      <c r="M288" s="90"/>
    </row>
    <row r="289" spans="1:13" ht="28.8" x14ac:dyDescent="0.3">
      <c r="A289" s="12" t="s">
        <v>362</v>
      </c>
      <c r="B289" s="12">
        <v>136</v>
      </c>
      <c r="C289" s="12" t="s">
        <v>363</v>
      </c>
      <c r="D289" s="12"/>
      <c r="E289" s="12">
        <f>MATCH(F289,[1]!Tabla1[Consignatario],0)</f>
        <v>216</v>
      </c>
      <c r="F289" s="80" t="s">
        <v>606</v>
      </c>
      <c r="G289" s="2"/>
      <c r="H289" s="2" t="s">
        <v>36</v>
      </c>
      <c r="I289" s="2" t="s">
        <v>61</v>
      </c>
      <c r="J289" s="91">
        <v>18000</v>
      </c>
      <c r="K289" s="69">
        <v>25500</v>
      </c>
      <c r="L289" s="89">
        <v>510</v>
      </c>
      <c r="M289" s="89"/>
    </row>
    <row r="290" spans="1:13" ht="28.8" x14ac:dyDescent="0.3">
      <c r="A290" s="13"/>
      <c r="B290" s="13"/>
      <c r="C290" s="13"/>
      <c r="D290" s="13"/>
      <c r="E290" s="12">
        <f>MATCH(F290,[1]!Tabla1[Consignatario],0)</f>
        <v>216</v>
      </c>
      <c r="F290" s="80" t="s">
        <v>606</v>
      </c>
      <c r="G290" s="2"/>
      <c r="H290" s="2" t="s">
        <v>35</v>
      </c>
      <c r="I290" s="2" t="s">
        <v>19</v>
      </c>
      <c r="J290" s="51">
        <v>7500</v>
      </c>
      <c r="K290" s="69"/>
      <c r="L290" s="90"/>
      <c r="M290" s="90"/>
    </row>
    <row r="291" spans="1:13" ht="28.8" x14ac:dyDescent="0.3">
      <c r="A291" s="2" t="s">
        <v>362</v>
      </c>
      <c r="B291" s="2">
        <v>137</v>
      </c>
      <c r="C291" s="2" t="s">
        <v>363</v>
      </c>
      <c r="D291" s="2"/>
      <c r="E291" s="12">
        <f>MATCH(F291,[1]!Tabla1[Consignatario],0)</f>
        <v>1196</v>
      </c>
      <c r="F291" s="2" t="s">
        <v>934</v>
      </c>
      <c r="G291" s="2"/>
      <c r="H291" s="2" t="s">
        <v>35</v>
      </c>
      <c r="I291" s="2" t="s">
        <v>93</v>
      </c>
      <c r="J291" s="51">
        <v>20000</v>
      </c>
      <c r="K291" s="69">
        <v>20000</v>
      </c>
      <c r="L291" s="68">
        <v>400</v>
      </c>
      <c r="M291" s="68"/>
    </row>
    <row r="292" spans="1:13" ht="28.8" x14ac:dyDescent="0.3">
      <c r="A292" s="12" t="s">
        <v>362</v>
      </c>
      <c r="B292" s="12">
        <v>138</v>
      </c>
      <c r="C292" s="12" t="s">
        <v>363</v>
      </c>
      <c r="D292" s="12"/>
      <c r="E292" s="12">
        <f>MATCH(F292,[1]!Tabla1[Consignatario],0)</f>
        <v>2766</v>
      </c>
      <c r="F292" s="80" t="s">
        <v>931</v>
      </c>
      <c r="G292" s="2"/>
      <c r="H292" s="2" t="s">
        <v>35</v>
      </c>
      <c r="I292" s="2" t="s">
        <v>8</v>
      </c>
      <c r="J292" s="51">
        <v>12500</v>
      </c>
      <c r="K292" s="69">
        <v>20900</v>
      </c>
      <c r="L292" s="89">
        <v>418</v>
      </c>
      <c r="M292" s="89"/>
    </row>
    <row r="293" spans="1:13" ht="28.8" x14ac:dyDescent="0.3">
      <c r="A293" s="16"/>
      <c r="B293" s="16"/>
      <c r="C293" s="16"/>
      <c r="D293" s="16"/>
      <c r="E293" s="12">
        <f>MATCH(F293,[1]!Tabla1[Consignatario],0)</f>
        <v>2766</v>
      </c>
      <c r="F293" s="80" t="s">
        <v>931</v>
      </c>
      <c r="G293" s="2"/>
      <c r="H293" s="2" t="s">
        <v>36</v>
      </c>
      <c r="I293" s="2" t="s">
        <v>21</v>
      </c>
      <c r="J293" s="91">
        <v>7000</v>
      </c>
      <c r="K293" s="69"/>
      <c r="L293" s="92"/>
      <c r="M293" s="92"/>
    </row>
    <row r="294" spans="1:13" ht="28.8" x14ac:dyDescent="0.3">
      <c r="A294" s="16"/>
      <c r="B294" s="16"/>
      <c r="C294" s="16"/>
      <c r="D294" s="16"/>
      <c r="E294" s="12">
        <f>MATCH(F294,[1]!Tabla1[Consignatario],0)</f>
        <v>2766</v>
      </c>
      <c r="F294" s="80" t="s">
        <v>931</v>
      </c>
      <c r="G294" s="2"/>
      <c r="H294" s="2" t="s">
        <v>34</v>
      </c>
      <c r="I294" s="2" t="s">
        <v>365</v>
      </c>
      <c r="J294" s="65">
        <v>400</v>
      </c>
      <c r="K294" s="69"/>
      <c r="L294" s="92"/>
      <c r="M294" s="92"/>
    </row>
    <row r="295" spans="1:13" ht="28.8" x14ac:dyDescent="0.3">
      <c r="A295" s="13"/>
      <c r="B295" s="13"/>
      <c r="C295" s="13"/>
      <c r="D295" s="13"/>
      <c r="E295" s="12">
        <f>MATCH(F295,[1]!Tabla1[Consignatario],0)</f>
        <v>2766</v>
      </c>
      <c r="F295" s="80" t="s">
        <v>931</v>
      </c>
      <c r="G295" s="2"/>
      <c r="H295" s="2" t="s">
        <v>35</v>
      </c>
      <c r="I295" s="2" t="s">
        <v>87</v>
      </c>
      <c r="J295" s="2">
        <v>1000</v>
      </c>
      <c r="K295" s="69"/>
      <c r="L295" s="90"/>
      <c r="M295" s="90"/>
    </row>
    <row r="296" spans="1:13" ht="28.8" x14ac:dyDescent="0.3">
      <c r="A296" s="12" t="s">
        <v>362</v>
      </c>
      <c r="B296" s="12">
        <v>139</v>
      </c>
      <c r="C296" s="12" t="s">
        <v>363</v>
      </c>
      <c r="D296" s="12"/>
      <c r="E296" s="12">
        <f>MATCH(F296,[1]!Tabla1[Consignatario],0)</f>
        <v>2345</v>
      </c>
      <c r="F296" s="80" t="s">
        <v>825</v>
      </c>
      <c r="G296" s="2"/>
      <c r="H296" s="2" t="s">
        <v>36</v>
      </c>
      <c r="I296" s="2" t="s">
        <v>366</v>
      </c>
      <c r="J296" s="91">
        <v>62000</v>
      </c>
      <c r="K296" s="69">
        <v>112000</v>
      </c>
      <c r="L296" s="89">
        <v>2240</v>
      </c>
      <c r="M296" s="89"/>
    </row>
    <row r="297" spans="1:13" ht="28.8" x14ac:dyDescent="0.3">
      <c r="A297" s="16"/>
      <c r="B297" s="16"/>
      <c r="C297" s="16"/>
      <c r="D297" s="16"/>
      <c r="E297" s="12">
        <f>MATCH(F297,[1]!Tabla1[Consignatario],0)</f>
        <v>2345</v>
      </c>
      <c r="F297" s="80" t="s">
        <v>825</v>
      </c>
      <c r="G297" s="2"/>
      <c r="H297" s="2" t="s">
        <v>35</v>
      </c>
      <c r="I297" s="2" t="s">
        <v>99</v>
      </c>
      <c r="J297" s="51">
        <v>42500</v>
      </c>
      <c r="K297" s="69"/>
      <c r="L297" s="92"/>
      <c r="M297" s="92"/>
    </row>
    <row r="298" spans="1:13" ht="28.8" x14ac:dyDescent="0.3">
      <c r="A298" s="13"/>
      <c r="B298" s="13"/>
      <c r="C298" s="13"/>
      <c r="D298" s="13"/>
      <c r="E298" s="12">
        <f>MATCH(F298,[1]!Tabla1[Consignatario],0)</f>
        <v>2345</v>
      </c>
      <c r="F298" s="80" t="s">
        <v>825</v>
      </c>
      <c r="G298" s="2"/>
      <c r="H298" s="2" t="s">
        <v>34</v>
      </c>
      <c r="I298" s="2" t="s">
        <v>367</v>
      </c>
      <c r="J298" s="65">
        <v>7500</v>
      </c>
      <c r="K298" s="69"/>
      <c r="L298" s="90"/>
      <c r="M298" s="90"/>
    </row>
    <row r="299" spans="1:13" ht="28.8" x14ac:dyDescent="0.3">
      <c r="A299" s="12" t="s">
        <v>362</v>
      </c>
      <c r="B299" s="12">
        <v>140</v>
      </c>
      <c r="C299" s="12" t="s">
        <v>363</v>
      </c>
      <c r="D299" s="12"/>
      <c r="E299" s="12">
        <f>MATCH(F299,[1]!Tabla1[Consignatario],0)</f>
        <v>135</v>
      </c>
      <c r="F299" s="80" t="s">
        <v>826</v>
      </c>
      <c r="G299" s="2"/>
      <c r="H299" s="2" t="s">
        <v>36</v>
      </c>
      <c r="I299" s="2" t="s">
        <v>45</v>
      </c>
      <c r="J299" s="91">
        <v>11000</v>
      </c>
      <c r="K299" s="69">
        <v>18500</v>
      </c>
      <c r="L299" s="89">
        <v>370</v>
      </c>
      <c r="M299" s="89"/>
    </row>
    <row r="300" spans="1:13" ht="28.8" x14ac:dyDescent="0.3">
      <c r="A300" s="16"/>
      <c r="B300" s="16"/>
      <c r="C300" s="16"/>
      <c r="D300" s="16"/>
      <c r="E300" s="12">
        <f>MATCH(F300,[1]!Tabla1[Consignatario],0)</f>
        <v>135</v>
      </c>
      <c r="F300" s="80" t="s">
        <v>826</v>
      </c>
      <c r="G300" s="2"/>
      <c r="H300" s="2" t="s">
        <v>35</v>
      </c>
      <c r="I300" s="2" t="s">
        <v>13</v>
      </c>
      <c r="J300" s="51">
        <v>5000</v>
      </c>
      <c r="K300" s="69"/>
      <c r="L300" s="92"/>
      <c r="M300" s="92"/>
    </row>
    <row r="301" spans="1:13" ht="28.8" x14ac:dyDescent="0.3">
      <c r="A301" s="13"/>
      <c r="B301" s="13"/>
      <c r="C301" s="13"/>
      <c r="D301" s="13"/>
      <c r="E301" s="12">
        <f>MATCH(F301,[1]!Tabla1[Consignatario],0)</f>
        <v>135</v>
      </c>
      <c r="F301" s="80" t="s">
        <v>826</v>
      </c>
      <c r="G301" s="2"/>
      <c r="H301" s="2" t="s">
        <v>34</v>
      </c>
      <c r="I301" s="2" t="s">
        <v>49</v>
      </c>
      <c r="J301" s="65">
        <v>2500</v>
      </c>
      <c r="K301" s="69"/>
      <c r="L301" s="90"/>
      <c r="M301" s="90"/>
    </row>
    <row r="302" spans="1:13" ht="28.8" x14ac:dyDescent="0.3">
      <c r="A302" s="12" t="s">
        <v>362</v>
      </c>
      <c r="B302" s="12">
        <v>141</v>
      </c>
      <c r="C302" s="12" t="s">
        <v>363</v>
      </c>
      <c r="D302" s="12"/>
      <c r="E302" s="12">
        <f>MATCH(F302,[1]!Tabla1[Consignatario],0)</f>
        <v>2675</v>
      </c>
      <c r="F302" s="80" t="s">
        <v>827</v>
      </c>
      <c r="G302" s="2"/>
      <c r="H302" s="2" t="s">
        <v>35</v>
      </c>
      <c r="I302" s="2" t="s">
        <v>8</v>
      </c>
      <c r="J302" s="51">
        <v>12500</v>
      </c>
      <c r="K302" s="69">
        <v>31300</v>
      </c>
      <c r="L302" s="89">
        <v>626</v>
      </c>
      <c r="M302" s="89"/>
    </row>
    <row r="303" spans="1:13" ht="28.8" x14ac:dyDescent="0.3">
      <c r="A303" s="16"/>
      <c r="B303" s="16"/>
      <c r="C303" s="16"/>
      <c r="D303" s="16"/>
      <c r="E303" s="12">
        <f>MATCH(F303,[1]!Tabla1[Consignatario],0)</f>
        <v>2675</v>
      </c>
      <c r="F303" s="80" t="s">
        <v>827</v>
      </c>
      <c r="G303" s="2"/>
      <c r="H303" s="2" t="s">
        <v>34</v>
      </c>
      <c r="I303" s="2" t="s">
        <v>368</v>
      </c>
      <c r="J303" s="65">
        <v>2800</v>
      </c>
      <c r="K303" s="69"/>
      <c r="L303" s="92"/>
      <c r="M303" s="92"/>
    </row>
    <row r="304" spans="1:13" ht="28.8" x14ac:dyDescent="0.3">
      <c r="A304" s="16"/>
      <c r="B304" s="16"/>
      <c r="C304" s="16"/>
      <c r="D304" s="16"/>
      <c r="E304" s="12">
        <f>MATCH(F304,[1]!Tabla1[Consignatario],0)</f>
        <v>2675</v>
      </c>
      <c r="F304" s="80" t="s">
        <v>827</v>
      </c>
      <c r="G304" s="2"/>
      <c r="H304" s="2" t="s">
        <v>36</v>
      </c>
      <c r="I304" s="2" t="s">
        <v>26</v>
      </c>
      <c r="J304" s="91">
        <v>12000</v>
      </c>
      <c r="K304" s="69"/>
      <c r="L304" s="92"/>
      <c r="M304" s="92"/>
    </row>
    <row r="305" spans="1:13" ht="28.8" x14ac:dyDescent="0.3">
      <c r="A305" s="13"/>
      <c r="B305" s="13"/>
      <c r="C305" s="13"/>
      <c r="D305" s="13"/>
      <c r="E305" s="12">
        <f>MATCH(F305,[1]!Tabla1[Consignatario],0)</f>
        <v>2675</v>
      </c>
      <c r="F305" s="80" t="s">
        <v>827</v>
      </c>
      <c r="G305" s="2"/>
      <c r="H305" s="2" t="s">
        <v>34</v>
      </c>
      <c r="I305" s="2" t="s">
        <v>322</v>
      </c>
      <c r="J305" s="65">
        <v>4000</v>
      </c>
      <c r="K305" s="69"/>
      <c r="L305" s="90"/>
      <c r="M305" s="90"/>
    </row>
    <row r="306" spans="1:13" ht="28.8" x14ac:dyDescent="0.3">
      <c r="A306" s="12" t="s">
        <v>362</v>
      </c>
      <c r="B306" s="12">
        <v>142</v>
      </c>
      <c r="C306" s="12" t="s">
        <v>363</v>
      </c>
      <c r="D306" s="12"/>
      <c r="E306" s="12">
        <f>MATCH(F306,[1]!Tabla1[Consignatario],0)</f>
        <v>392</v>
      </c>
      <c r="F306" s="80" t="s">
        <v>828</v>
      </c>
      <c r="G306" s="2"/>
      <c r="H306" s="2" t="s">
        <v>35</v>
      </c>
      <c r="I306" s="2" t="s">
        <v>13</v>
      </c>
      <c r="J306" s="51">
        <v>5000</v>
      </c>
      <c r="K306" s="69">
        <v>7000</v>
      </c>
      <c r="L306" s="89">
        <v>140</v>
      </c>
      <c r="M306" s="89"/>
    </row>
    <row r="307" spans="1:13" ht="28.8" x14ac:dyDescent="0.3">
      <c r="A307" s="13"/>
      <c r="B307" s="13"/>
      <c r="C307" s="13"/>
      <c r="D307" s="13"/>
      <c r="E307" s="12">
        <f>MATCH(F307,[1]!Tabla1[Consignatario],0)</f>
        <v>392</v>
      </c>
      <c r="F307" s="80" t="s">
        <v>828</v>
      </c>
      <c r="G307" s="2"/>
      <c r="H307" s="2" t="s">
        <v>36</v>
      </c>
      <c r="I307" s="2" t="s">
        <v>12</v>
      </c>
      <c r="J307" s="91">
        <v>2000</v>
      </c>
      <c r="K307" s="69"/>
      <c r="L307" s="90"/>
      <c r="M307" s="90"/>
    </row>
    <row r="308" spans="1:13" ht="28.8" x14ac:dyDescent="0.3">
      <c r="A308" s="12" t="s">
        <v>362</v>
      </c>
      <c r="B308" s="12">
        <v>143</v>
      </c>
      <c r="C308" s="12" t="s">
        <v>363</v>
      </c>
      <c r="D308" s="12"/>
      <c r="E308" s="12">
        <f>MATCH(F308,[1]!Tabla1[Consignatario],0)</f>
        <v>762</v>
      </c>
      <c r="F308" s="80" t="s">
        <v>619</v>
      </c>
      <c r="G308" s="2"/>
      <c r="H308" s="2" t="s">
        <v>35</v>
      </c>
      <c r="I308" s="2" t="s">
        <v>13</v>
      </c>
      <c r="J308" s="51">
        <v>5000</v>
      </c>
      <c r="K308" s="69">
        <v>5800</v>
      </c>
      <c r="L308" s="89">
        <v>116</v>
      </c>
      <c r="M308" s="89"/>
    </row>
    <row r="309" spans="1:13" ht="28.8" x14ac:dyDescent="0.3">
      <c r="A309" s="13"/>
      <c r="B309" s="13"/>
      <c r="C309" s="13"/>
      <c r="D309" s="13"/>
      <c r="E309" s="12">
        <f>MATCH(F309,[1]!Tabla1[Consignatario],0)</f>
        <v>762</v>
      </c>
      <c r="F309" s="80" t="s">
        <v>619</v>
      </c>
      <c r="G309" s="2"/>
      <c r="H309" s="2" t="s">
        <v>34</v>
      </c>
      <c r="I309" s="2" t="s">
        <v>42</v>
      </c>
      <c r="J309" s="65">
        <v>800</v>
      </c>
      <c r="K309" s="69"/>
      <c r="L309" s="90"/>
      <c r="M309" s="90"/>
    </row>
    <row r="310" spans="1:13" ht="28.8" x14ac:dyDescent="0.3">
      <c r="A310" s="12" t="s">
        <v>371</v>
      </c>
      <c r="B310" s="12">
        <v>144</v>
      </c>
      <c r="C310" s="12" t="s">
        <v>363</v>
      </c>
      <c r="D310" s="12"/>
      <c r="E310" s="12">
        <f>MATCH(F310,[1]!Tabla1[Consignatario],0)</f>
        <v>1727</v>
      </c>
      <c r="F310" s="80" t="s">
        <v>829</v>
      </c>
      <c r="G310" s="2"/>
      <c r="H310" s="2" t="s">
        <v>35</v>
      </c>
      <c r="I310" s="2" t="s">
        <v>19</v>
      </c>
      <c r="J310" s="51">
        <v>7500</v>
      </c>
      <c r="K310" s="69">
        <v>14000</v>
      </c>
      <c r="L310" s="89">
        <v>280</v>
      </c>
      <c r="M310" s="89"/>
    </row>
    <row r="311" spans="1:13" ht="28.8" x14ac:dyDescent="0.3">
      <c r="A311" s="16"/>
      <c r="B311" s="16"/>
      <c r="C311" s="16"/>
      <c r="D311" s="16"/>
      <c r="E311" s="12">
        <f>MATCH(F311,[1]!Tabla1[Consignatario],0)</f>
        <v>1727</v>
      </c>
      <c r="F311" s="80" t="s">
        <v>829</v>
      </c>
      <c r="G311" s="2"/>
      <c r="H311" s="2" t="s">
        <v>34</v>
      </c>
      <c r="I311" s="2" t="s">
        <v>49</v>
      </c>
      <c r="J311" s="65">
        <v>2500</v>
      </c>
      <c r="K311" s="69"/>
      <c r="L311" s="92"/>
      <c r="M311" s="92"/>
    </row>
    <row r="312" spans="1:13" ht="28.8" x14ac:dyDescent="0.3">
      <c r="A312" s="13"/>
      <c r="B312" s="13"/>
      <c r="C312" s="13"/>
      <c r="D312" s="13"/>
      <c r="E312" s="12">
        <f>MATCH(F312,[1]!Tabla1[Consignatario],0)</f>
        <v>1727</v>
      </c>
      <c r="F312" s="80" t="s">
        <v>829</v>
      </c>
      <c r="G312" s="2"/>
      <c r="H312" s="2" t="s">
        <v>36</v>
      </c>
      <c r="I312" s="2" t="s">
        <v>29</v>
      </c>
      <c r="J312" s="91">
        <v>4000</v>
      </c>
      <c r="K312" s="69"/>
      <c r="L312" s="90"/>
      <c r="M312" s="90"/>
    </row>
    <row r="313" spans="1:13" ht="28.8" x14ac:dyDescent="0.3">
      <c r="A313" s="12" t="s">
        <v>371</v>
      </c>
      <c r="B313" s="12">
        <v>145</v>
      </c>
      <c r="C313" s="12" t="s">
        <v>363</v>
      </c>
      <c r="D313" s="12"/>
      <c r="E313" s="12">
        <f>MATCH(F313,[1]!Tabla1[Consignatario],0)</f>
        <v>904</v>
      </c>
      <c r="F313" s="80" t="s">
        <v>633</v>
      </c>
      <c r="G313" s="2"/>
      <c r="H313" s="2" t="s">
        <v>35</v>
      </c>
      <c r="I313" s="2" t="s">
        <v>372</v>
      </c>
      <c r="J313" s="51">
        <v>60000</v>
      </c>
      <c r="K313" s="69">
        <v>100500</v>
      </c>
      <c r="L313" s="89">
        <v>2010</v>
      </c>
      <c r="M313" s="89"/>
    </row>
    <row r="314" spans="1:13" ht="28.8" x14ac:dyDescent="0.3">
      <c r="A314" s="16"/>
      <c r="B314" s="16"/>
      <c r="C314" s="16"/>
      <c r="D314" s="16"/>
      <c r="E314" s="12">
        <f>MATCH(F314,[1]!Tabla1[Consignatario],0)</f>
        <v>904</v>
      </c>
      <c r="F314" s="80" t="s">
        <v>633</v>
      </c>
      <c r="G314" s="2"/>
      <c r="H314" s="2" t="s">
        <v>36</v>
      </c>
      <c r="I314" s="2" t="s">
        <v>373</v>
      </c>
      <c r="J314" s="91">
        <v>38000</v>
      </c>
      <c r="K314" s="69"/>
      <c r="L314" s="92"/>
      <c r="M314" s="92"/>
    </row>
    <row r="315" spans="1:13" ht="28.8" x14ac:dyDescent="0.3">
      <c r="A315" s="13"/>
      <c r="B315" s="13"/>
      <c r="C315" s="13"/>
      <c r="D315" s="13"/>
      <c r="E315" s="12">
        <f>MATCH(F315,[1]!Tabla1[Consignatario],0)</f>
        <v>904</v>
      </c>
      <c r="F315" s="80" t="s">
        <v>633</v>
      </c>
      <c r="G315" s="2"/>
      <c r="H315" s="2" t="s">
        <v>34</v>
      </c>
      <c r="I315" s="2" t="s">
        <v>49</v>
      </c>
      <c r="J315" s="65">
        <v>2500</v>
      </c>
      <c r="K315" s="69"/>
      <c r="L315" s="90"/>
      <c r="M315" s="90"/>
    </row>
    <row r="316" spans="1:13" ht="28.8" x14ac:dyDescent="0.3">
      <c r="A316" s="12" t="s">
        <v>371</v>
      </c>
      <c r="B316" s="12">
        <v>146</v>
      </c>
      <c r="C316" s="12" t="s">
        <v>363</v>
      </c>
      <c r="D316" s="12"/>
      <c r="E316" s="12">
        <f>MATCH(F316,[1]!Tabla1[Consignatario],0)</f>
        <v>1917</v>
      </c>
      <c r="F316" s="80" t="s">
        <v>830</v>
      </c>
      <c r="G316" s="2"/>
      <c r="H316" s="2" t="s">
        <v>35</v>
      </c>
      <c r="I316" s="2" t="s">
        <v>120</v>
      </c>
      <c r="J316" s="51">
        <v>65000</v>
      </c>
      <c r="K316" s="69">
        <v>81500</v>
      </c>
      <c r="L316" s="89">
        <v>1630</v>
      </c>
      <c r="M316" s="89"/>
    </row>
    <row r="317" spans="1:13" ht="28.8" x14ac:dyDescent="0.3">
      <c r="A317" s="16"/>
      <c r="B317" s="16"/>
      <c r="C317" s="16"/>
      <c r="D317" s="16"/>
      <c r="E317" s="12">
        <f>MATCH(F317,[1]!Tabla1[Consignatario],0)</f>
        <v>1917</v>
      </c>
      <c r="F317" s="80" t="s">
        <v>830</v>
      </c>
      <c r="G317" s="2"/>
      <c r="H317" s="2" t="s">
        <v>34</v>
      </c>
      <c r="I317" s="2" t="s">
        <v>11</v>
      </c>
      <c r="J317" s="65">
        <v>12500</v>
      </c>
      <c r="K317" s="69"/>
      <c r="L317" s="92"/>
      <c r="M317" s="92"/>
    </row>
    <row r="318" spans="1:13" ht="28.8" x14ac:dyDescent="0.3">
      <c r="A318" s="13"/>
      <c r="B318" s="13"/>
      <c r="C318" s="13"/>
      <c r="D318" s="13"/>
      <c r="E318" s="12">
        <f>MATCH(F318,[1]!Tabla1[Consignatario],0)</f>
        <v>1917</v>
      </c>
      <c r="F318" s="80" t="s">
        <v>830</v>
      </c>
      <c r="G318" s="2"/>
      <c r="H318" s="2" t="s">
        <v>36</v>
      </c>
      <c r="I318" s="2" t="s">
        <v>29</v>
      </c>
      <c r="J318" s="91">
        <v>4000</v>
      </c>
      <c r="K318" s="69"/>
      <c r="L318" s="90"/>
      <c r="M318" s="90"/>
    </row>
    <row r="319" spans="1:13" ht="43.2" x14ac:dyDescent="0.3">
      <c r="A319" s="12" t="s">
        <v>371</v>
      </c>
      <c r="B319" s="12">
        <v>147</v>
      </c>
      <c r="C319" s="12" t="s">
        <v>363</v>
      </c>
      <c r="D319" s="12"/>
      <c r="E319" s="12">
        <f>MATCH(F319,[1]!Tabla1[Consignatario],0)</f>
        <v>788</v>
      </c>
      <c r="F319" s="80" t="s">
        <v>831</v>
      </c>
      <c r="G319" s="2"/>
      <c r="H319" s="2" t="s">
        <v>35</v>
      </c>
      <c r="I319" s="2" t="s">
        <v>71</v>
      </c>
      <c r="J319" s="51">
        <v>25000</v>
      </c>
      <c r="K319" s="69">
        <v>38000</v>
      </c>
      <c r="L319" s="89">
        <v>760</v>
      </c>
      <c r="M319" s="89"/>
    </row>
    <row r="320" spans="1:13" ht="43.2" x14ac:dyDescent="0.3">
      <c r="A320" s="13"/>
      <c r="B320" s="13"/>
      <c r="C320" s="13"/>
      <c r="D320" s="13"/>
      <c r="E320" s="12">
        <f>MATCH(F320,[1]!Tabla1[Consignatario],0)</f>
        <v>788</v>
      </c>
      <c r="F320" s="80" t="s">
        <v>831</v>
      </c>
      <c r="G320" s="2"/>
      <c r="H320" s="2" t="s">
        <v>36</v>
      </c>
      <c r="I320" s="2" t="s">
        <v>7</v>
      </c>
      <c r="J320" s="91">
        <v>13000</v>
      </c>
      <c r="K320" s="69"/>
      <c r="L320" s="90"/>
      <c r="M320" s="90"/>
    </row>
    <row r="321" spans="1:13" ht="28.8" x14ac:dyDescent="0.3">
      <c r="A321" s="2" t="s">
        <v>371</v>
      </c>
      <c r="B321" s="2">
        <v>148</v>
      </c>
      <c r="C321" s="2" t="s">
        <v>363</v>
      </c>
      <c r="D321" s="2"/>
      <c r="E321" s="12">
        <f>MATCH(F321,[1]!Tabla1[Consignatario],0)</f>
        <v>2039</v>
      </c>
      <c r="F321" s="2" t="s">
        <v>759</v>
      </c>
      <c r="G321" s="2"/>
      <c r="H321" s="2" t="s">
        <v>35</v>
      </c>
      <c r="I321" s="2" t="s">
        <v>25</v>
      </c>
      <c r="J321" s="51">
        <v>2500</v>
      </c>
      <c r="K321" s="69">
        <v>2500</v>
      </c>
      <c r="L321" s="68">
        <v>50</v>
      </c>
      <c r="M321" s="68"/>
    </row>
    <row r="322" spans="1:13" ht="28.8" x14ac:dyDescent="0.3">
      <c r="A322" s="2" t="s">
        <v>371</v>
      </c>
      <c r="B322" s="2">
        <v>149</v>
      </c>
      <c r="C322" s="2" t="s">
        <v>363</v>
      </c>
      <c r="D322" s="2"/>
      <c r="E322" s="12">
        <f>MATCH(F322,[1]!Tabla1[Consignatario],0)</f>
        <v>1629</v>
      </c>
      <c r="F322" s="2" t="s">
        <v>832</v>
      </c>
      <c r="G322" s="2"/>
      <c r="H322" s="2" t="s">
        <v>36</v>
      </c>
      <c r="I322" s="2" t="s">
        <v>18</v>
      </c>
      <c r="J322" s="91">
        <v>5000</v>
      </c>
      <c r="K322" s="69">
        <v>5000</v>
      </c>
      <c r="L322" s="68">
        <v>100</v>
      </c>
      <c r="M322" s="68"/>
    </row>
    <row r="323" spans="1:13" ht="28.8" x14ac:dyDescent="0.3">
      <c r="A323" s="12" t="s">
        <v>371</v>
      </c>
      <c r="B323" s="12">
        <v>150</v>
      </c>
      <c r="C323" s="12" t="s">
        <v>363</v>
      </c>
      <c r="D323" s="12"/>
      <c r="E323" s="12">
        <f>MATCH(F323,[1]!Tabla1[Consignatario],0)</f>
        <v>916</v>
      </c>
      <c r="F323" s="80" t="s">
        <v>833</v>
      </c>
      <c r="G323" s="2"/>
      <c r="H323" s="2" t="s">
        <v>35</v>
      </c>
      <c r="I323" s="2" t="s">
        <v>27</v>
      </c>
      <c r="J323" s="51">
        <v>15000</v>
      </c>
      <c r="K323" s="69">
        <v>35000</v>
      </c>
      <c r="L323" s="89">
        <v>700</v>
      </c>
      <c r="M323" s="89"/>
    </row>
    <row r="324" spans="1:13" ht="28.8" x14ac:dyDescent="0.3">
      <c r="A324" s="13"/>
      <c r="B324" s="13"/>
      <c r="C324" s="13"/>
      <c r="D324" s="13"/>
      <c r="E324" s="12">
        <f>MATCH(F324,[1]!Tabla1[Consignatario],0)</f>
        <v>916</v>
      </c>
      <c r="F324" s="80" t="s">
        <v>833</v>
      </c>
      <c r="G324" s="2"/>
      <c r="H324" s="2" t="s">
        <v>36</v>
      </c>
      <c r="I324" s="2" t="s">
        <v>102</v>
      </c>
      <c r="J324" s="91">
        <v>20000</v>
      </c>
      <c r="K324" s="69"/>
      <c r="L324" s="90"/>
      <c r="M324" s="90"/>
    </row>
    <row r="325" spans="1:13" ht="28.8" x14ac:dyDescent="0.3">
      <c r="A325" s="2" t="s">
        <v>371</v>
      </c>
      <c r="B325" s="2">
        <v>151</v>
      </c>
      <c r="C325" s="2" t="s">
        <v>363</v>
      </c>
      <c r="D325" s="2"/>
      <c r="E325" s="12">
        <f>MATCH(F325,[1]!Tabla1[Consignatario],0)</f>
        <v>1327</v>
      </c>
      <c r="F325" s="2" t="s">
        <v>856</v>
      </c>
      <c r="G325" s="2"/>
      <c r="H325" s="2" t="s">
        <v>36</v>
      </c>
      <c r="I325" s="2" t="s">
        <v>18</v>
      </c>
      <c r="J325" s="91">
        <v>5000</v>
      </c>
      <c r="K325" s="69">
        <v>5000</v>
      </c>
      <c r="L325" s="68">
        <v>100</v>
      </c>
      <c r="M325" s="68"/>
    </row>
    <row r="326" spans="1:13" ht="28.8" x14ac:dyDescent="0.3">
      <c r="A326" s="12" t="s">
        <v>371</v>
      </c>
      <c r="B326" s="12">
        <v>152</v>
      </c>
      <c r="C326" s="12" t="s">
        <v>363</v>
      </c>
      <c r="D326" s="12"/>
      <c r="E326" s="12">
        <f>MATCH(F326,[1]!Tabla1[Consignatario],0)</f>
        <v>1549</v>
      </c>
      <c r="F326" s="80" t="s">
        <v>935</v>
      </c>
      <c r="G326" s="2"/>
      <c r="H326" s="2" t="s">
        <v>35</v>
      </c>
      <c r="I326" s="2" t="s">
        <v>13</v>
      </c>
      <c r="J326" s="51">
        <v>5000</v>
      </c>
      <c r="K326" s="69">
        <v>6050</v>
      </c>
      <c r="L326" s="89">
        <v>121</v>
      </c>
      <c r="M326" s="89"/>
    </row>
    <row r="327" spans="1:13" ht="28.8" x14ac:dyDescent="0.3">
      <c r="A327" s="13"/>
      <c r="B327" s="13"/>
      <c r="C327" s="13"/>
      <c r="D327" s="13"/>
      <c r="E327" s="12">
        <f>MATCH(F327,[1]!Tabla1[Consignatario],0)</f>
        <v>1549</v>
      </c>
      <c r="F327" s="80" t="s">
        <v>935</v>
      </c>
      <c r="G327" s="2"/>
      <c r="H327" s="2" t="s">
        <v>34</v>
      </c>
      <c r="I327" s="2" t="s">
        <v>374</v>
      </c>
      <c r="J327" s="65">
        <v>1050</v>
      </c>
      <c r="K327" s="69"/>
      <c r="L327" s="90"/>
      <c r="M327" s="90"/>
    </row>
    <row r="328" spans="1:13" ht="28.8" x14ac:dyDescent="0.3">
      <c r="A328" s="12" t="s">
        <v>371</v>
      </c>
      <c r="B328" s="12">
        <v>153</v>
      </c>
      <c r="C328" s="12" t="s">
        <v>363</v>
      </c>
      <c r="D328" s="12"/>
      <c r="E328" s="12">
        <f>MATCH(F328,[1]!Tabla1[Consignatario],0)</f>
        <v>68</v>
      </c>
      <c r="F328" s="80" t="s">
        <v>834</v>
      </c>
      <c r="G328" s="2"/>
      <c r="H328" s="2" t="s">
        <v>35</v>
      </c>
      <c r="I328" s="2" t="s">
        <v>27</v>
      </c>
      <c r="J328" s="51">
        <v>15000</v>
      </c>
      <c r="K328" s="69">
        <v>28000</v>
      </c>
      <c r="L328" s="89">
        <v>560</v>
      </c>
      <c r="M328" s="89"/>
    </row>
    <row r="329" spans="1:13" ht="28.8" x14ac:dyDescent="0.3">
      <c r="A329" s="13"/>
      <c r="B329" s="13"/>
      <c r="C329" s="13"/>
      <c r="D329" s="13"/>
      <c r="E329" s="12">
        <f>MATCH(F329,[1]!Tabla1[Consignatario],0)</f>
        <v>68</v>
      </c>
      <c r="F329" s="80" t="s">
        <v>834</v>
      </c>
      <c r="G329" s="2"/>
      <c r="H329" s="2" t="s">
        <v>36</v>
      </c>
      <c r="I329" s="2" t="s">
        <v>7</v>
      </c>
      <c r="J329" s="91">
        <v>13000</v>
      </c>
      <c r="K329" s="69"/>
      <c r="L329" s="90"/>
      <c r="M329" s="90"/>
    </row>
    <row r="330" spans="1:13" ht="28.8" x14ac:dyDescent="0.3">
      <c r="A330" s="2" t="s">
        <v>371</v>
      </c>
      <c r="B330" s="2">
        <v>154</v>
      </c>
      <c r="C330" s="2" t="s">
        <v>363</v>
      </c>
      <c r="D330" s="20"/>
      <c r="E330" s="12">
        <f>MATCH(F330,[1]!Tabla1[Consignatario],0)</f>
        <v>1233</v>
      </c>
      <c r="F330" s="2" t="s">
        <v>820</v>
      </c>
      <c r="G330" s="2"/>
      <c r="H330" s="2" t="s">
        <v>35</v>
      </c>
      <c r="I330" s="2" t="s">
        <v>13</v>
      </c>
      <c r="J330" s="51">
        <v>5000</v>
      </c>
      <c r="K330" s="69">
        <v>5000</v>
      </c>
      <c r="L330" s="68">
        <v>100</v>
      </c>
      <c r="M330" s="68"/>
    </row>
    <row r="331" spans="1:13" ht="28.8" x14ac:dyDescent="0.3">
      <c r="A331" s="12" t="s">
        <v>371</v>
      </c>
      <c r="B331" s="12">
        <v>155</v>
      </c>
      <c r="C331" s="12" t="s">
        <v>363</v>
      </c>
      <c r="D331" s="12"/>
      <c r="E331" s="12">
        <f>MATCH(F331,[1]!Tabla1[Consignatario],0)</f>
        <v>2600</v>
      </c>
      <c r="F331" s="80" t="s">
        <v>615</v>
      </c>
      <c r="G331" s="2"/>
      <c r="H331" s="2" t="s">
        <v>36</v>
      </c>
      <c r="I331" s="2" t="s">
        <v>61</v>
      </c>
      <c r="J331" s="91">
        <v>18000</v>
      </c>
      <c r="K331" s="69">
        <v>20000</v>
      </c>
      <c r="L331" s="89">
        <v>400</v>
      </c>
      <c r="M331" s="89"/>
    </row>
    <row r="332" spans="1:13" ht="28.8" x14ac:dyDescent="0.3">
      <c r="A332" s="13"/>
      <c r="B332" s="13"/>
      <c r="C332" s="13"/>
      <c r="D332" s="13"/>
      <c r="E332" s="12">
        <f>MATCH(F332,[1]!Tabla1[Consignatario],0)</f>
        <v>2600</v>
      </c>
      <c r="F332" s="80" t="s">
        <v>615</v>
      </c>
      <c r="G332" s="2"/>
      <c r="H332" s="2" t="s">
        <v>34</v>
      </c>
      <c r="I332" s="2" t="s">
        <v>375</v>
      </c>
      <c r="J332" s="65">
        <v>2000</v>
      </c>
      <c r="K332" s="69"/>
      <c r="L332" s="90"/>
      <c r="M332" s="90"/>
    </row>
    <row r="333" spans="1:13" ht="28.8" x14ac:dyDescent="0.3">
      <c r="A333" s="12" t="s">
        <v>371</v>
      </c>
      <c r="B333" s="12">
        <v>156</v>
      </c>
      <c r="C333" s="12" t="s">
        <v>363</v>
      </c>
      <c r="D333" s="12"/>
      <c r="E333" s="12">
        <f>MATCH(F333,[1]!Tabla1[Consignatario],0)</f>
        <v>1410</v>
      </c>
      <c r="F333" s="80" t="s">
        <v>835</v>
      </c>
      <c r="G333" s="2"/>
      <c r="H333" s="2" t="s">
        <v>35</v>
      </c>
      <c r="I333" s="2" t="s">
        <v>27</v>
      </c>
      <c r="J333" s="51">
        <v>15000</v>
      </c>
      <c r="K333" s="69">
        <v>33500</v>
      </c>
      <c r="L333" s="89">
        <v>670</v>
      </c>
      <c r="M333" s="89"/>
    </row>
    <row r="334" spans="1:13" ht="28.8" x14ac:dyDescent="0.3">
      <c r="A334" s="16"/>
      <c r="B334" s="16"/>
      <c r="C334" s="16"/>
      <c r="D334" s="16"/>
      <c r="E334" s="12">
        <f>MATCH(F334,[1]!Tabla1[Consignatario],0)</f>
        <v>1410</v>
      </c>
      <c r="F334" s="80" t="s">
        <v>835</v>
      </c>
      <c r="G334" s="2"/>
      <c r="H334" s="2" t="s">
        <v>36</v>
      </c>
      <c r="I334" s="2" t="s">
        <v>45</v>
      </c>
      <c r="J334" s="91">
        <v>11000</v>
      </c>
      <c r="K334" s="69"/>
      <c r="L334" s="92"/>
      <c r="M334" s="92"/>
    </row>
    <row r="335" spans="1:13" ht="28.8" x14ac:dyDescent="0.3">
      <c r="A335" s="13"/>
      <c r="B335" s="13"/>
      <c r="C335" s="13"/>
      <c r="D335" s="13"/>
      <c r="E335" s="12">
        <f>MATCH(F335,[1]!Tabla1[Consignatario],0)</f>
        <v>1410</v>
      </c>
      <c r="F335" s="80" t="s">
        <v>835</v>
      </c>
      <c r="G335" s="2"/>
      <c r="H335" s="2" t="s">
        <v>34</v>
      </c>
      <c r="I335" s="2" t="s">
        <v>367</v>
      </c>
      <c r="J335" s="65">
        <v>7500</v>
      </c>
      <c r="K335" s="69"/>
      <c r="L335" s="90"/>
      <c r="M335" s="90"/>
    </row>
    <row r="336" spans="1:13" ht="86.4" x14ac:dyDescent="0.3">
      <c r="A336" s="12" t="s">
        <v>371</v>
      </c>
      <c r="B336" s="12">
        <v>157</v>
      </c>
      <c r="C336" s="12" t="s">
        <v>363</v>
      </c>
      <c r="D336" s="12" t="s">
        <v>552</v>
      </c>
      <c r="E336" s="12">
        <f>MATCH(F336,[1]!Tabla1[Consignatario],0)</f>
        <v>1220</v>
      </c>
      <c r="F336" s="80" t="s">
        <v>936</v>
      </c>
      <c r="G336" s="2"/>
      <c r="H336" s="2" t="s">
        <v>35</v>
      </c>
      <c r="I336" s="2" t="s">
        <v>78</v>
      </c>
      <c r="J336" s="51">
        <v>37500</v>
      </c>
      <c r="K336" s="69">
        <v>53500</v>
      </c>
      <c r="L336" s="89">
        <v>1070</v>
      </c>
      <c r="M336" s="89" t="s">
        <v>376</v>
      </c>
    </row>
    <row r="337" spans="1:13" ht="28.8" x14ac:dyDescent="0.3">
      <c r="A337" s="13"/>
      <c r="B337" s="13"/>
      <c r="C337" s="13"/>
      <c r="D337" s="13"/>
      <c r="E337" s="12">
        <f>MATCH(F337,[1]!Tabla1[Consignatario],0)</f>
        <v>1220</v>
      </c>
      <c r="F337" s="80" t="s">
        <v>936</v>
      </c>
      <c r="G337" s="2"/>
      <c r="H337" s="2" t="s">
        <v>36</v>
      </c>
      <c r="I337" s="2" t="s">
        <v>92</v>
      </c>
      <c r="J337" s="91">
        <v>16000</v>
      </c>
      <c r="K337" s="69"/>
      <c r="L337" s="90"/>
      <c r="M337" s="90"/>
    </row>
    <row r="338" spans="1:13" ht="72" x14ac:dyDescent="0.3">
      <c r="A338" s="12" t="s">
        <v>377</v>
      </c>
      <c r="B338" s="12">
        <v>158</v>
      </c>
      <c r="C338" s="12" t="s">
        <v>363</v>
      </c>
      <c r="D338" s="12" t="s">
        <v>552</v>
      </c>
      <c r="E338" s="12">
        <f>MATCH(F338,[1]!Tabla1[Consignatario],0)</f>
        <v>1220</v>
      </c>
      <c r="F338" s="80" t="s">
        <v>936</v>
      </c>
      <c r="G338" s="2"/>
      <c r="H338" s="2" t="s">
        <v>36</v>
      </c>
      <c r="I338" s="2" t="s">
        <v>14</v>
      </c>
      <c r="J338" s="91">
        <v>10000</v>
      </c>
      <c r="K338" s="69">
        <v>17500</v>
      </c>
      <c r="L338" s="89">
        <v>350</v>
      </c>
      <c r="M338" s="89" t="s">
        <v>378</v>
      </c>
    </row>
    <row r="339" spans="1:13" ht="28.8" x14ac:dyDescent="0.3">
      <c r="A339" s="13"/>
      <c r="B339" s="13"/>
      <c r="C339" s="13"/>
      <c r="D339" s="13"/>
      <c r="E339" s="12">
        <f>MATCH(F339,[1]!Tabla1[Consignatario],0)</f>
        <v>1220</v>
      </c>
      <c r="F339" s="80" t="s">
        <v>936</v>
      </c>
      <c r="G339" s="2"/>
      <c r="H339" s="2" t="s">
        <v>35</v>
      </c>
      <c r="I339" s="2" t="s">
        <v>19</v>
      </c>
      <c r="J339" s="51">
        <v>7500</v>
      </c>
      <c r="K339" s="69"/>
      <c r="L339" s="90"/>
      <c r="M339" s="90"/>
    </row>
    <row r="340" spans="1:13" ht="28.8" x14ac:dyDescent="0.3">
      <c r="A340" s="12" t="s">
        <v>377</v>
      </c>
      <c r="B340" s="12">
        <v>159</v>
      </c>
      <c r="C340" s="12" t="s">
        <v>363</v>
      </c>
      <c r="D340" s="12"/>
      <c r="E340" s="12">
        <f>MATCH(F340,[1]!Tabla1[Consignatario],0)</f>
        <v>432</v>
      </c>
      <c r="F340" s="80" t="s">
        <v>836</v>
      </c>
      <c r="G340" s="2"/>
      <c r="H340" s="2" t="s">
        <v>36</v>
      </c>
      <c r="I340" s="2" t="s">
        <v>18</v>
      </c>
      <c r="J340" s="91">
        <v>5000</v>
      </c>
      <c r="K340" s="69">
        <v>7500</v>
      </c>
      <c r="L340" s="89">
        <v>150</v>
      </c>
      <c r="M340" s="89"/>
    </row>
    <row r="341" spans="1:13" ht="28.8" x14ac:dyDescent="0.3">
      <c r="A341" s="13"/>
      <c r="B341" s="13"/>
      <c r="C341" s="13"/>
      <c r="D341" s="13"/>
      <c r="E341" s="12">
        <f>MATCH(F341,[1]!Tabla1[Consignatario],0)</f>
        <v>432</v>
      </c>
      <c r="F341" s="80" t="s">
        <v>836</v>
      </c>
      <c r="G341" s="2"/>
      <c r="H341" s="2" t="s">
        <v>35</v>
      </c>
      <c r="I341" s="2" t="s">
        <v>25</v>
      </c>
      <c r="J341" s="51">
        <v>2500</v>
      </c>
      <c r="K341" s="69"/>
      <c r="L341" s="90"/>
      <c r="M341" s="90"/>
    </row>
    <row r="342" spans="1:13" ht="28.8" x14ac:dyDescent="0.3">
      <c r="A342" s="2" t="s">
        <v>377</v>
      </c>
      <c r="B342" s="2">
        <v>160</v>
      </c>
      <c r="C342" s="2" t="s">
        <v>363</v>
      </c>
      <c r="D342" s="2"/>
      <c r="E342" s="12">
        <f>MATCH(F342,[1]!Tabla1[Consignatario],0)</f>
        <v>1812</v>
      </c>
      <c r="F342" s="2" t="s">
        <v>763</v>
      </c>
      <c r="G342" s="2"/>
      <c r="H342" s="2" t="s">
        <v>35</v>
      </c>
      <c r="I342" s="2" t="s">
        <v>13</v>
      </c>
      <c r="J342" s="51">
        <v>5000</v>
      </c>
      <c r="K342" s="69">
        <v>5000</v>
      </c>
      <c r="L342" s="68">
        <v>100</v>
      </c>
      <c r="M342" s="68"/>
    </row>
    <row r="343" spans="1:13" ht="28.8" x14ac:dyDescent="0.3">
      <c r="A343" s="2" t="s">
        <v>377</v>
      </c>
      <c r="B343" s="2">
        <v>161</v>
      </c>
      <c r="C343" s="2" t="s">
        <v>363</v>
      </c>
      <c r="D343" s="2"/>
      <c r="E343" s="12">
        <f>MATCH(F343,[1]!Tabla1[Consignatario],0)</f>
        <v>1747</v>
      </c>
      <c r="F343" s="2" t="s">
        <v>912</v>
      </c>
      <c r="G343" s="2"/>
      <c r="H343" s="2" t="s">
        <v>35</v>
      </c>
      <c r="I343" s="2" t="s">
        <v>87</v>
      </c>
      <c r="J343" s="2">
        <v>10000</v>
      </c>
      <c r="K343" s="69">
        <v>10000</v>
      </c>
      <c r="L343" s="68">
        <v>200</v>
      </c>
      <c r="M343" s="68"/>
    </row>
    <row r="344" spans="1:13" ht="28.8" x14ac:dyDescent="0.3">
      <c r="A344" s="12" t="s">
        <v>377</v>
      </c>
      <c r="B344" s="12">
        <v>162</v>
      </c>
      <c r="C344" s="12" t="s">
        <v>363</v>
      </c>
      <c r="D344" s="12"/>
      <c r="E344" s="12">
        <f>MATCH(F344,[1]!Tabla1[Consignatario],0)</f>
        <v>2400</v>
      </c>
      <c r="F344" s="80" t="s">
        <v>837</v>
      </c>
      <c r="G344" s="2"/>
      <c r="H344" s="2" t="s">
        <v>35</v>
      </c>
      <c r="I344" s="2" t="s">
        <v>101</v>
      </c>
      <c r="J344" s="51">
        <v>72500</v>
      </c>
      <c r="K344" s="69">
        <v>81500</v>
      </c>
      <c r="L344" s="89">
        <v>1630</v>
      </c>
      <c r="M344" s="89"/>
    </row>
    <row r="345" spans="1:13" ht="28.8" x14ac:dyDescent="0.3">
      <c r="A345" s="13"/>
      <c r="B345" s="13"/>
      <c r="C345" s="13"/>
      <c r="D345" s="13"/>
      <c r="E345" s="12">
        <f>MATCH(F345,[1]!Tabla1[Consignatario],0)</f>
        <v>2400</v>
      </c>
      <c r="F345" s="80" t="s">
        <v>837</v>
      </c>
      <c r="G345" s="2"/>
      <c r="H345" s="2" t="s">
        <v>36</v>
      </c>
      <c r="I345" s="2" t="s">
        <v>294</v>
      </c>
      <c r="J345" s="91">
        <v>9000</v>
      </c>
      <c r="K345" s="69"/>
      <c r="L345" s="90"/>
      <c r="M345" s="90"/>
    </row>
    <row r="346" spans="1:13" ht="28.8" x14ac:dyDescent="0.3">
      <c r="A346" s="2" t="s">
        <v>377</v>
      </c>
      <c r="B346" s="2">
        <v>163</v>
      </c>
      <c r="C346" s="2" t="s">
        <v>363</v>
      </c>
      <c r="D346" s="2"/>
      <c r="E346" s="12">
        <f>MATCH(F346,[1]!Tabla1[Consignatario],0)</f>
        <v>440</v>
      </c>
      <c r="F346" s="2" t="s">
        <v>924</v>
      </c>
      <c r="G346" s="2"/>
      <c r="H346" s="2" t="s">
        <v>36</v>
      </c>
      <c r="I346" s="2" t="s">
        <v>29</v>
      </c>
      <c r="J346" s="91">
        <v>4000</v>
      </c>
      <c r="K346" s="69">
        <v>4000</v>
      </c>
      <c r="L346" s="68">
        <v>80</v>
      </c>
      <c r="M346" s="68"/>
    </row>
    <row r="347" spans="1:13" ht="28.8" x14ac:dyDescent="0.3">
      <c r="A347" s="12" t="s">
        <v>377</v>
      </c>
      <c r="B347" s="12">
        <v>164</v>
      </c>
      <c r="C347" s="12" t="s">
        <v>363</v>
      </c>
      <c r="D347" s="12"/>
      <c r="E347" s="12">
        <f>MATCH(F347,[1]!Tabla1[Consignatario],0)</f>
        <v>1884</v>
      </c>
      <c r="F347" s="80" t="s">
        <v>838</v>
      </c>
      <c r="G347" s="2"/>
      <c r="H347" s="2" t="s">
        <v>36</v>
      </c>
      <c r="I347" s="2" t="s">
        <v>294</v>
      </c>
      <c r="J347" s="91">
        <v>9000</v>
      </c>
      <c r="K347" s="69">
        <v>39000</v>
      </c>
      <c r="L347" s="89">
        <v>780</v>
      </c>
      <c r="M347" s="89"/>
    </row>
    <row r="348" spans="1:13" ht="28.8" x14ac:dyDescent="0.3">
      <c r="A348" s="16"/>
      <c r="B348" s="16"/>
      <c r="C348" s="16"/>
      <c r="D348" s="16"/>
      <c r="E348" s="12">
        <f>MATCH(F348,[1]!Tabla1[Consignatario],0)</f>
        <v>1884</v>
      </c>
      <c r="F348" s="80" t="s">
        <v>838</v>
      </c>
      <c r="G348" s="2"/>
      <c r="H348" s="2" t="s">
        <v>35</v>
      </c>
      <c r="I348" s="2" t="s">
        <v>81</v>
      </c>
      <c r="J348" s="51">
        <v>27500</v>
      </c>
      <c r="K348" s="69"/>
      <c r="L348" s="92"/>
      <c r="M348" s="92"/>
    </row>
    <row r="349" spans="1:13" ht="28.8" x14ac:dyDescent="0.3">
      <c r="A349" s="13"/>
      <c r="B349" s="13"/>
      <c r="C349" s="13"/>
      <c r="D349" s="13"/>
      <c r="E349" s="12">
        <f>MATCH(F349,[1]!Tabla1[Consignatario],0)</f>
        <v>1884</v>
      </c>
      <c r="F349" s="80" t="s">
        <v>838</v>
      </c>
      <c r="G349" s="2"/>
      <c r="H349" s="2" t="s">
        <v>34</v>
      </c>
      <c r="I349" s="2" t="s">
        <v>49</v>
      </c>
      <c r="J349" s="65">
        <v>2500</v>
      </c>
      <c r="K349" s="69"/>
      <c r="L349" s="90"/>
      <c r="M349" s="90"/>
    </row>
    <row r="350" spans="1:13" ht="43.2" x14ac:dyDescent="0.3">
      <c r="A350" s="12" t="s">
        <v>377</v>
      </c>
      <c r="B350" s="12">
        <v>165</v>
      </c>
      <c r="C350" s="12" t="s">
        <v>363</v>
      </c>
      <c r="D350" s="12"/>
      <c r="E350" s="12">
        <f>MATCH(F350,[1]!Tabla1[Consignatario],0)</f>
        <v>508</v>
      </c>
      <c r="F350" s="80" t="s">
        <v>839</v>
      </c>
      <c r="G350" s="2"/>
      <c r="H350" s="2" t="s">
        <v>36</v>
      </c>
      <c r="I350" s="2" t="s">
        <v>112</v>
      </c>
      <c r="J350" s="91">
        <v>23000</v>
      </c>
      <c r="K350" s="69">
        <v>40500</v>
      </c>
      <c r="L350" s="89">
        <v>810</v>
      </c>
      <c r="M350" s="89"/>
    </row>
    <row r="351" spans="1:13" ht="43.2" x14ac:dyDescent="0.3">
      <c r="A351" s="13"/>
      <c r="B351" s="13"/>
      <c r="C351" s="13"/>
      <c r="D351" s="13"/>
      <c r="E351" s="12">
        <f>MATCH(F351,[1]!Tabla1[Consignatario],0)</f>
        <v>508</v>
      </c>
      <c r="F351" s="80" t="s">
        <v>839</v>
      </c>
      <c r="G351" s="2"/>
      <c r="H351" s="2" t="s">
        <v>35</v>
      </c>
      <c r="I351" s="2" t="s">
        <v>41</v>
      </c>
      <c r="J351" s="51">
        <v>17500</v>
      </c>
      <c r="K351" s="69"/>
      <c r="L351" s="90"/>
      <c r="M351" s="90"/>
    </row>
    <row r="352" spans="1:13" ht="28.8" x14ac:dyDescent="0.3">
      <c r="A352" s="2" t="s">
        <v>377</v>
      </c>
      <c r="B352" s="2">
        <v>166</v>
      </c>
      <c r="C352" s="2" t="s">
        <v>363</v>
      </c>
      <c r="D352" s="2"/>
      <c r="E352" s="12">
        <f>MATCH(F352,[1]!Tabla1[Consignatario],0)</f>
        <v>488</v>
      </c>
      <c r="F352" s="2" t="s">
        <v>840</v>
      </c>
      <c r="G352" s="2"/>
      <c r="H352" s="2" t="s">
        <v>35</v>
      </c>
      <c r="I352" s="2" t="s">
        <v>93</v>
      </c>
      <c r="J352" s="51">
        <v>20000</v>
      </c>
      <c r="K352" s="69">
        <v>20000</v>
      </c>
      <c r="L352" s="68">
        <v>400</v>
      </c>
      <c r="M352" s="68"/>
    </row>
    <row r="353" spans="1:13" ht="28.8" x14ac:dyDescent="0.3">
      <c r="A353" s="2" t="s">
        <v>377</v>
      </c>
      <c r="B353" s="2">
        <v>167</v>
      </c>
      <c r="C353" s="2" t="s">
        <v>363</v>
      </c>
      <c r="D353" s="2"/>
      <c r="E353" s="12">
        <f>MATCH(F353,[1]!Tabla1[Consignatario],0)</f>
        <v>2161</v>
      </c>
      <c r="F353" s="2" t="s">
        <v>841</v>
      </c>
      <c r="G353" s="2"/>
      <c r="H353" s="2" t="s">
        <v>35</v>
      </c>
      <c r="I353" s="2" t="s">
        <v>41</v>
      </c>
      <c r="J353" s="51">
        <v>17500</v>
      </c>
      <c r="K353" s="69">
        <v>17500</v>
      </c>
      <c r="L353" s="68">
        <v>350</v>
      </c>
      <c r="M353" s="68"/>
    </row>
    <row r="354" spans="1:13" ht="28.8" x14ac:dyDescent="0.3">
      <c r="A354" s="2" t="s">
        <v>377</v>
      </c>
      <c r="B354" s="2">
        <v>168</v>
      </c>
      <c r="C354" s="2" t="s">
        <v>363</v>
      </c>
      <c r="D354" s="2"/>
      <c r="E354" s="12">
        <f>MATCH(F354,[1]!Tabla1[Consignatario],0)</f>
        <v>1109</v>
      </c>
      <c r="F354" s="2" t="s">
        <v>842</v>
      </c>
      <c r="G354" s="2"/>
      <c r="H354" s="2" t="s">
        <v>35</v>
      </c>
      <c r="I354" s="2" t="s">
        <v>71</v>
      </c>
      <c r="J354" s="51">
        <v>25000</v>
      </c>
      <c r="K354" s="69">
        <v>25000</v>
      </c>
      <c r="L354" s="68">
        <v>500</v>
      </c>
      <c r="M354" s="68"/>
    </row>
    <row r="355" spans="1:13" ht="28.8" x14ac:dyDescent="0.3">
      <c r="A355" s="12" t="s">
        <v>377</v>
      </c>
      <c r="B355" s="12">
        <v>169</v>
      </c>
      <c r="C355" s="12" t="s">
        <v>363</v>
      </c>
      <c r="D355" s="2"/>
      <c r="E355" s="12">
        <f>MATCH(F355,[1]!Tabla1[Consignatario],0)</f>
        <v>2453</v>
      </c>
      <c r="F355" s="80" t="s">
        <v>937</v>
      </c>
      <c r="G355" s="149" t="s">
        <v>843</v>
      </c>
      <c r="H355" s="2" t="s">
        <v>35</v>
      </c>
      <c r="I355" s="2" t="s">
        <v>71</v>
      </c>
      <c r="J355" s="51">
        <v>25000</v>
      </c>
      <c r="K355" s="69">
        <v>33650</v>
      </c>
      <c r="L355" s="89">
        <v>673</v>
      </c>
      <c r="M355" s="89"/>
    </row>
    <row r="356" spans="1:13" ht="28.8" x14ac:dyDescent="0.3">
      <c r="A356" s="16"/>
      <c r="B356" s="16"/>
      <c r="C356" s="16"/>
      <c r="D356" s="12"/>
      <c r="E356" s="12">
        <f>MATCH(F356,[1]!Tabla1[Consignatario],0)</f>
        <v>2453</v>
      </c>
      <c r="F356" s="80" t="s">
        <v>937</v>
      </c>
      <c r="G356" s="150"/>
      <c r="H356" s="2" t="s">
        <v>36</v>
      </c>
      <c r="I356" s="2" t="s">
        <v>40</v>
      </c>
      <c r="J356" s="91">
        <v>8000</v>
      </c>
      <c r="K356" s="69"/>
      <c r="L356" s="92"/>
      <c r="M356" s="92"/>
    </row>
    <row r="357" spans="1:13" ht="28.8" x14ac:dyDescent="0.3">
      <c r="A357" s="13"/>
      <c r="B357" s="13"/>
      <c r="C357" s="13"/>
      <c r="D357" s="13"/>
      <c r="E357" s="12">
        <f>MATCH(F357,[1]!Tabla1[Consignatario],0)</f>
        <v>2453</v>
      </c>
      <c r="F357" s="80" t="s">
        <v>937</v>
      </c>
      <c r="G357" s="151"/>
      <c r="H357" s="2" t="s">
        <v>34</v>
      </c>
      <c r="I357" s="2" t="s">
        <v>379</v>
      </c>
      <c r="J357" s="65">
        <v>650</v>
      </c>
      <c r="K357" s="69"/>
      <c r="L357" s="90"/>
      <c r="M357" s="90"/>
    </row>
    <row r="358" spans="1:13" ht="28.8" x14ac:dyDescent="0.3">
      <c r="A358" s="12" t="s">
        <v>380</v>
      </c>
      <c r="B358" s="12">
        <v>170</v>
      </c>
      <c r="C358" s="12" t="s">
        <v>363</v>
      </c>
      <c r="D358" s="12"/>
      <c r="E358" s="12">
        <f>MATCH(F358,[1]!Tabla1[Consignatario],0)</f>
        <v>1274</v>
      </c>
      <c r="F358" s="80" t="s">
        <v>903</v>
      </c>
      <c r="G358" s="2"/>
      <c r="H358" s="2" t="s">
        <v>35</v>
      </c>
      <c r="I358" s="2" t="s">
        <v>60</v>
      </c>
      <c r="J358" s="51">
        <v>10000</v>
      </c>
      <c r="K358" s="51">
        <v>11000</v>
      </c>
      <c r="L358" s="89">
        <v>220</v>
      </c>
      <c r="M358" s="89"/>
    </row>
    <row r="359" spans="1:13" ht="28.8" x14ac:dyDescent="0.3">
      <c r="A359" s="13"/>
      <c r="B359" s="13"/>
      <c r="C359" s="13"/>
      <c r="D359" s="13"/>
      <c r="E359" s="12">
        <f>MATCH(F359,[1]!Tabla1[Consignatario],0)</f>
        <v>1274</v>
      </c>
      <c r="F359" s="80" t="s">
        <v>903</v>
      </c>
      <c r="G359" s="2"/>
      <c r="H359" s="2" t="s">
        <v>36</v>
      </c>
      <c r="I359" s="2" t="s">
        <v>16</v>
      </c>
      <c r="J359" s="91">
        <v>1000</v>
      </c>
      <c r="K359" s="51"/>
      <c r="L359" s="90"/>
      <c r="M359" s="90"/>
    </row>
    <row r="360" spans="1:13" ht="28.8" x14ac:dyDescent="0.3">
      <c r="A360" s="12" t="s">
        <v>380</v>
      </c>
      <c r="B360" s="12">
        <v>171</v>
      </c>
      <c r="C360" s="12" t="s">
        <v>363</v>
      </c>
      <c r="D360" s="12"/>
      <c r="E360" s="12">
        <f>MATCH(F360,[1]!Tabla1[Consignatario],0)</f>
        <v>2382</v>
      </c>
      <c r="F360" s="80" t="s">
        <v>844</v>
      </c>
      <c r="G360" s="2"/>
      <c r="H360" s="2" t="s">
        <v>36</v>
      </c>
      <c r="I360" s="2" t="s">
        <v>12</v>
      </c>
      <c r="J360" s="91">
        <v>2000</v>
      </c>
      <c r="K360" s="51">
        <v>3800</v>
      </c>
      <c r="L360" s="89">
        <v>76</v>
      </c>
      <c r="M360" s="89"/>
    </row>
    <row r="361" spans="1:13" ht="28.8" x14ac:dyDescent="0.3">
      <c r="A361" s="16"/>
      <c r="B361" s="16"/>
      <c r="C361" s="16"/>
      <c r="D361" s="16"/>
      <c r="E361" s="12">
        <f>MATCH(F361,[1]!Tabla1[Consignatario],0)</f>
        <v>2382</v>
      </c>
      <c r="F361" s="80" t="s">
        <v>844</v>
      </c>
      <c r="G361" s="2"/>
      <c r="H361" s="2" t="s">
        <v>34</v>
      </c>
      <c r="I361" s="2" t="s">
        <v>42</v>
      </c>
      <c r="J361" s="65">
        <v>800</v>
      </c>
      <c r="K361" s="69"/>
      <c r="L361" s="92"/>
      <c r="M361" s="92"/>
    </row>
    <row r="362" spans="1:13" ht="28.8" x14ac:dyDescent="0.3">
      <c r="A362" s="13"/>
      <c r="B362" s="13"/>
      <c r="C362" s="13"/>
      <c r="D362" s="13"/>
      <c r="E362" s="12">
        <f>MATCH(F362,[1]!Tabla1[Consignatario],0)</f>
        <v>2382</v>
      </c>
      <c r="F362" s="80" t="s">
        <v>844</v>
      </c>
      <c r="G362" s="2"/>
      <c r="H362" s="2" t="s">
        <v>35</v>
      </c>
      <c r="I362" s="2" t="s">
        <v>354</v>
      </c>
      <c r="J362" s="2">
        <v>1000</v>
      </c>
      <c r="K362" s="51"/>
      <c r="L362" s="90"/>
      <c r="M362" s="90"/>
    </row>
    <row r="363" spans="1:13" ht="28.8" x14ac:dyDescent="0.3">
      <c r="A363" s="12" t="s">
        <v>380</v>
      </c>
      <c r="B363" s="12">
        <v>172</v>
      </c>
      <c r="C363" s="12" t="s">
        <v>363</v>
      </c>
      <c r="D363" s="12"/>
      <c r="E363" s="12">
        <f>MATCH(F363,[1]!Tabla1[Consignatario],0)</f>
        <v>445</v>
      </c>
      <c r="F363" s="80" t="s">
        <v>845</v>
      </c>
      <c r="G363" s="2"/>
      <c r="H363" s="2" t="s">
        <v>36</v>
      </c>
      <c r="I363" s="2" t="s">
        <v>294</v>
      </c>
      <c r="J363" s="91">
        <v>9000</v>
      </c>
      <c r="K363" s="51">
        <v>21400</v>
      </c>
      <c r="L363" s="89">
        <v>428</v>
      </c>
      <c r="M363" s="89"/>
    </row>
    <row r="364" spans="1:13" ht="28.8" x14ac:dyDescent="0.3">
      <c r="A364" s="16"/>
      <c r="B364" s="16"/>
      <c r="C364" s="16"/>
      <c r="D364" s="16"/>
      <c r="E364" s="12">
        <f>MATCH(F364,[1]!Tabla1[Consignatario],0)</f>
        <v>445</v>
      </c>
      <c r="F364" s="80" t="s">
        <v>845</v>
      </c>
      <c r="G364" s="2"/>
      <c r="H364" s="2" t="s">
        <v>35</v>
      </c>
      <c r="I364" s="2" t="s">
        <v>60</v>
      </c>
      <c r="J364" s="51">
        <v>10000</v>
      </c>
      <c r="K364" s="51"/>
      <c r="L364" s="92"/>
      <c r="M364" s="92"/>
    </row>
    <row r="365" spans="1:13" ht="28.8" x14ac:dyDescent="0.3">
      <c r="A365" s="13"/>
      <c r="B365" s="13"/>
      <c r="C365" s="13"/>
      <c r="D365" s="13"/>
      <c r="E365" s="12">
        <f>MATCH(F365,[1]!Tabla1[Consignatario],0)</f>
        <v>445</v>
      </c>
      <c r="F365" s="80" t="s">
        <v>845</v>
      </c>
      <c r="G365" s="2"/>
      <c r="H365" s="2" t="s">
        <v>34</v>
      </c>
      <c r="I365" s="2" t="s">
        <v>107</v>
      </c>
      <c r="J365" s="65">
        <v>2400</v>
      </c>
      <c r="K365" s="69"/>
      <c r="L365" s="90"/>
      <c r="M365" s="90"/>
    </row>
    <row r="366" spans="1:13" ht="28.8" x14ac:dyDescent="0.3">
      <c r="A366" s="12" t="s">
        <v>380</v>
      </c>
      <c r="B366" s="12">
        <v>173</v>
      </c>
      <c r="C366" s="12" t="s">
        <v>381</v>
      </c>
      <c r="D366" s="55" t="s">
        <v>866</v>
      </c>
      <c r="E366" s="12">
        <f>MATCH(F366,[1]!Tabla1[Consignatario],0)</f>
        <v>2365</v>
      </c>
      <c r="F366" s="80" t="s">
        <v>867</v>
      </c>
      <c r="G366" s="2"/>
      <c r="H366" s="2" t="s">
        <v>35</v>
      </c>
      <c r="I366" s="2" t="s">
        <v>57</v>
      </c>
      <c r="J366" s="51">
        <v>47500</v>
      </c>
      <c r="K366" s="51">
        <v>101500</v>
      </c>
      <c r="L366" s="89">
        <v>2030</v>
      </c>
      <c r="M366" s="89"/>
    </row>
    <row r="367" spans="1:13" ht="28.8" x14ac:dyDescent="0.3">
      <c r="A367" s="13"/>
      <c r="B367" s="13"/>
      <c r="C367" s="13"/>
      <c r="D367" s="13"/>
      <c r="E367" s="12">
        <f>MATCH(F367,[1]!Tabla1[Consignatario],0)</f>
        <v>2365</v>
      </c>
      <c r="F367" s="80" t="s">
        <v>867</v>
      </c>
      <c r="G367" s="2"/>
      <c r="H367" s="2" t="s">
        <v>36</v>
      </c>
      <c r="I367" s="2" t="s">
        <v>283</v>
      </c>
      <c r="J367" s="91">
        <v>54000</v>
      </c>
      <c r="K367" s="51"/>
      <c r="L367" s="90"/>
      <c r="M367" s="90"/>
    </row>
    <row r="368" spans="1:13" ht="28.8" x14ac:dyDescent="0.3">
      <c r="A368" s="2" t="s">
        <v>380</v>
      </c>
      <c r="B368" s="2">
        <v>174</v>
      </c>
      <c r="C368" s="2" t="s">
        <v>381</v>
      </c>
      <c r="D368" s="2"/>
      <c r="E368" s="12">
        <f>MATCH(F368,[1]!Tabla1[Consignatario],0)</f>
        <v>1915</v>
      </c>
      <c r="F368" s="2" t="s">
        <v>808</v>
      </c>
      <c r="G368" s="2"/>
      <c r="H368" s="2" t="s">
        <v>35</v>
      </c>
      <c r="I368" s="2" t="s">
        <v>25</v>
      </c>
      <c r="J368" s="51">
        <v>2500</v>
      </c>
      <c r="K368" s="51">
        <v>2500</v>
      </c>
      <c r="L368" s="68">
        <v>50</v>
      </c>
      <c r="M368" s="68"/>
    </row>
    <row r="369" spans="1:13" ht="28.8" x14ac:dyDescent="0.3">
      <c r="A369" s="12" t="s">
        <v>380</v>
      </c>
      <c r="B369" s="12">
        <v>175</v>
      </c>
      <c r="C369" s="12" t="s">
        <v>381</v>
      </c>
      <c r="D369" s="12"/>
      <c r="E369" s="12">
        <f>MATCH(F369,[1]!Tabla1[Consignatario],0)</f>
        <v>482</v>
      </c>
      <c r="F369" s="80" t="s">
        <v>846</v>
      </c>
      <c r="G369" s="2"/>
      <c r="H369" s="2" t="s">
        <v>36</v>
      </c>
      <c r="I369" s="2" t="s">
        <v>76</v>
      </c>
      <c r="J369" s="91">
        <v>22000</v>
      </c>
      <c r="K369" s="69">
        <v>47800</v>
      </c>
      <c r="L369" s="89">
        <v>956</v>
      </c>
      <c r="M369" s="89"/>
    </row>
    <row r="370" spans="1:13" ht="28.8" x14ac:dyDescent="0.3">
      <c r="A370" s="16"/>
      <c r="B370" s="16"/>
      <c r="C370" s="16"/>
      <c r="D370" s="16"/>
      <c r="E370" s="12">
        <f>MATCH(F370,[1]!Tabla1[Consignatario],0)</f>
        <v>482</v>
      </c>
      <c r="F370" s="80" t="s">
        <v>846</v>
      </c>
      <c r="G370" s="2"/>
      <c r="H370" s="2" t="s">
        <v>35</v>
      </c>
      <c r="I370" s="2" t="s">
        <v>71</v>
      </c>
      <c r="J370" s="51">
        <v>25000</v>
      </c>
      <c r="K370" s="69"/>
      <c r="L370" s="92"/>
      <c r="M370" s="92"/>
    </row>
    <row r="371" spans="1:13" ht="28.8" x14ac:dyDescent="0.3">
      <c r="A371" s="13"/>
      <c r="B371" s="13"/>
      <c r="C371" s="13"/>
      <c r="D371" s="13"/>
      <c r="E371" s="12">
        <f>MATCH(F371,[1]!Tabla1[Consignatario],0)</f>
        <v>482</v>
      </c>
      <c r="F371" s="80" t="s">
        <v>846</v>
      </c>
      <c r="G371" s="2"/>
      <c r="H371" s="2" t="s">
        <v>35</v>
      </c>
      <c r="I371" s="2" t="s">
        <v>87</v>
      </c>
      <c r="J371" s="2">
        <v>800</v>
      </c>
      <c r="K371" s="69"/>
      <c r="L371" s="90"/>
      <c r="M371" s="90"/>
    </row>
    <row r="372" spans="1:13" ht="28.8" x14ac:dyDescent="0.3">
      <c r="A372" s="2" t="s">
        <v>380</v>
      </c>
      <c r="B372" s="2">
        <v>176</v>
      </c>
      <c r="C372" s="2" t="s">
        <v>381</v>
      </c>
      <c r="D372" s="2"/>
      <c r="E372" s="12">
        <f>MATCH(F372,[1]!Tabla1[Consignatario],0)</f>
        <v>2660</v>
      </c>
      <c r="F372" s="2" t="s">
        <v>847</v>
      </c>
      <c r="G372" s="2"/>
      <c r="H372" s="2" t="s">
        <v>35</v>
      </c>
      <c r="I372" s="2" t="s">
        <v>13</v>
      </c>
      <c r="J372" s="51">
        <v>5000</v>
      </c>
      <c r="K372" s="69">
        <v>5000</v>
      </c>
      <c r="L372" s="68">
        <v>100</v>
      </c>
      <c r="M372" s="68"/>
    </row>
    <row r="373" spans="1:13" ht="28.8" x14ac:dyDescent="0.3">
      <c r="A373" s="2" t="s">
        <v>380</v>
      </c>
      <c r="B373" s="2">
        <v>177</v>
      </c>
      <c r="C373" s="2" t="s">
        <v>381</v>
      </c>
      <c r="D373" s="2" t="s">
        <v>568</v>
      </c>
      <c r="E373" s="12">
        <f>MATCH(F373,[1]!Tabla1[Consignatario],0)</f>
        <v>2375</v>
      </c>
      <c r="F373" s="2" t="s">
        <v>800</v>
      </c>
      <c r="G373" s="2"/>
      <c r="H373" s="2" t="s">
        <v>35</v>
      </c>
      <c r="I373" s="2" t="s">
        <v>25</v>
      </c>
      <c r="J373" s="51">
        <v>2500</v>
      </c>
      <c r="K373" s="69">
        <v>2500</v>
      </c>
      <c r="L373" s="68">
        <v>50</v>
      </c>
      <c r="M373" s="68"/>
    </row>
    <row r="374" spans="1:13" ht="28.8" x14ac:dyDescent="0.3">
      <c r="A374" s="2" t="s">
        <v>380</v>
      </c>
      <c r="B374" s="2">
        <v>178</v>
      </c>
      <c r="C374" s="2" t="s">
        <v>381</v>
      </c>
      <c r="D374" s="20" t="s">
        <v>870</v>
      </c>
      <c r="E374" s="12">
        <f>MATCH(F374,[1]!Tabla1[Consignatario],0)</f>
        <v>903</v>
      </c>
      <c r="F374" s="2" t="s">
        <v>911</v>
      </c>
      <c r="G374" s="2"/>
      <c r="H374" s="2" t="s">
        <v>35</v>
      </c>
      <c r="I374" s="2" t="s">
        <v>138</v>
      </c>
      <c r="J374" s="51">
        <v>57500</v>
      </c>
      <c r="K374" s="69">
        <v>57350</v>
      </c>
      <c r="L374" s="68">
        <v>1147</v>
      </c>
      <c r="M374" s="68"/>
    </row>
  </sheetData>
  <autoFilter ref="A1:M374" xr:uid="{12723ED1-1673-4F10-B3AD-6273D1AE51DD}"/>
  <mergeCells count="20">
    <mergeCell ref="D251:D252"/>
    <mergeCell ref="G355:G357"/>
    <mergeCell ref="D203:D204"/>
    <mergeCell ref="D220:D222"/>
    <mergeCell ref="D223:D224"/>
    <mergeCell ref="G225:G227"/>
    <mergeCell ref="G228:G232"/>
    <mergeCell ref="D247:D248"/>
    <mergeCell ref="D200:D202"/>
    <mergeCell ref="K2:K3"/>
    <mergeCell ref="D71:D73"/>
    <mergeCell ref="G71:G73"/>
    <mergeCell ref="D81:D82"/>
    <mergeCell ref="D83:D84"/>
    <mergeCell ref="D167:D168"/>
    <mergeCell ref="D174:D175"/>
    <mergeCell ref="D191:D192"/>
    <mergeCell ref="D193:D194"/>
    <mergeCell ref="D195:D196"/>
    <mergeCell ref="D198:D19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U5560"/>
  <sheetViews>
    <sheetView tabSelected="1" topLeftCell="B1" zoomScale="60" zoomScaleNormal="60" workbookViewId="0">
      <selection activeCell="L80" sqref="L80"/>
    </sheetView>
  </sheetViews>
  <sheetFormatPr baseColWidth="10" defaultColWidth="8.88671875" defaultRowHeight="14.4" x14ac:dyDescent="0.3"/>
  <cols>
    <col min="1" max="1" width="4.6640625" style="1" customWidth="1"/>
    <col min="2" max="2" width="6.109375" style="1" customWidth="1"/>
    <col min="3" max="4" width="10.44140625" style="1" customWidth="1"/>
    <col min="5" max="5" width="28.109375" style="1" customWidth="1"/>
    <col min="6" max="8" width="16.88671875" style="1" customWidth="1"/>
    <col min="9" max="9" width="12.44140625" style="1" customWidth="1"/>
    <col min="10" max="10" width="25.33203125" style="1" customWidth="1"/>
    <col min="11" max="11" width="12.6640625" style="1" customWidth="1"/>
    <col min="12" max="12" width="17" style="2" customWidth="1"/>
    <col min="13" max="13" width="20.88671875" style="1" customWidth="1"/>
    <col min="14" max="14" width="13.109375" style="3" customWidth="1"/>
    <col min="15" max="15" width="14.88671875" style="1" customWidth="1"/>
    <col min="16" max="16" width="9.33203125" style="1" customWidth="1"/>
    <col min="17" max="17" width="45" style="1" customWidth="1"/>
    <col min="18" max="18" width="46.44140625" style="38" customWidth="1"/>
    <col min="19" max="16384" width="8.88671875" style="1"/>
  </cols>
  <sheetData>
    <row r="1" spans="1:18" ht="43.2" x14ac:dyDescent="0.3">
      <c r="A1" s="100" t="s">
        <v>1</v>
      </c>
      <c r="B1" s="100" t="s">
        <v>10</v>
      </c>
      <c r="C1" s="57" t="s">
        <v>206</v>
      </c>
      <c r="D1" s="57" t="s">
        <v>910</v>
      </c>
      <c r="E1" s="100" t="s">
        <v>221</v>
      </c>
      <c r="F1" s="100" t="s">
        <v>871</v>
      </c>
      <c r="G1" s="100" t="s">
        <v>682</v>
      </c>
      <c r="H1" s="100" t="s">
        <v>739</v>
      </c>
      <c r="I1" s="100" t="s">
        <v>207</v>
      </c>
      <c r="J1" s="100" t="s">
        <v>208</v>
      </c>
      <c r="K1" s="100" t="s">
        <v>209</v>
      </c>
      <c r="L1" s="100" t="s">
        <v>2</v>
      </c>
      <c r="M1" s="100" t="s">
        <v>5</v>
      </c>
      <c r="N1" s="100" t="s">
        <v>38</v>
      </c>
      <c r="O1" s="100" t="s">
        <v>884</v>
      </c>
      <c r="P1" s="101" t="s">
        <v>743</v>
      </c>
      <c r="Q1" s="100" t="s">
        <v>52</v>
      </c>
    </row>
    <row r="2" spans="1:18" ht="43.2" hidden="1" x14ac:dyDescent="0.3">
      <c r="A2" s="2" t="s">
        <v>387</v>
      </c>
      <c r="B2" s="2">
        <v>1</v>
      </c>
      <c r="C2" s="12">
        <v>1670</v>
      </c>
      <c r="D2" s="12" t="e">
        <f>MATCH(E2,[1]!Tabla1[Consignatario],0)</f>
        <v>#REF!</v>
      </c>
      <c r="E2" s="2" t="s">
        <v>873</v>
      </c>
      <c r="F2" s="2"/>
      <c r="G2" s="2"/>
      <c r="H2" s="2"/>
      <c r="I2" s="12"/>
      <c r="J2" s="12"/>
      <c r="K2" s="12"/>
      <c r="L2" s="12" t="s">
        <v>388</v>
      </c>
      <c r="M2" s="12" t="s">
        <v>392</v>
      </c>
      <c r="N2" s="2">
        <v>144</v>
      </c>
      <c r="O2" s="12">
        <v>144</v>
      </c>
      <c r="P2" s="12">
        <v>10</v>
      </c>
      <c r="Q2" s="12" t="s">
        <v>389</v>
      </c>
      <c r="R2" s="1"/>
    </row>
    <row r="3" spans="1:18" ht="28.8" hidden="1" x14ac:dyDescent="0.3">
      <c r="A3" s="86" t="s">
        <v>205</v>
      </c>
      <c r="B3" s="86">
        <v>1</v>
      </c>
      <c r="C3" s="87">
        <v>1663</v>
      </c>
      <c r="D3" s="12" t="e">
        <f>MATCH(E3,[1]!Tabla1[Consignatario],0)</f>
        <v>#REF!</v>
      </c>
      <c r="E3" s="86" t="s">
        <v>685</v>
      </c>
      <c r="F3" s="86" t="s">
        <v>683</v>
      </c>
      <c r="G3" s="86" t="s">
        <v>686</v>
      </c>
      <c r="H3" s="86" t="s">
        <v>684</v>
      </c>
      <c r="I3" s="86" t="s">
        <v>210</v>
      </c>
      <c r="J3" s="86" t="s">
        <v>211</v>
      </c>
      <c r="K3" s="86" t="s">
        <v>745</v>
      </c>
      <c r="L3" s="86" t="s">
        <v>35</v>
      </c>
      <c r="M3" s="86" t="s">
        <v>212</v>
      </c>
      <c r="N3" s="86">
        <v>197500</v>
      </c>
      <c r="O3" s="47">
        <v>197500</v>
      </c>
      <c r="P3" s="47">
        <v>3950</v>
      </c>
      <c r="Q3" s="20" t="s">
        <v>213</v>
      </c>
      <c r="R3" s="1"/>
    </row>
    <row r="4" spans="1:18" hidden="1" x14ac:dyDescent="0.3">
      <c r="A4" s="2" t="s">
        <v>387</v>
      </c>
      <c r="B4" s="2">
        <v>2</v>
      </c>
      <c r="C4" s="12">
        <v>1670</v>
      </c>
      <c r="D4" s="12" t="e">
        <f>MATCH(E4,[1]!Tabla1[Consignatario],0)</f>
        <v>#REF!</v>
      </c>
      <c r="E4" s="2" t="s">
        <v>873</v>
      </c>
      <c r="F4" s="2"/>
      <c r="G4" s="2"/>
      <c r="H4" s="2"/>
      <c r="I4" s="2"/>
      <c r="J4" s="2"/>
      <c r="K4" s="2"/>
      <c r="L4" s="2" t="s">
        <v>388</v>
      </c>
      <c r="M4" s="2" t="s">
        <v>392</v>
      </c>
      <c r="N4" s="2">
        <v>144</v>
      </c>
      <c r="O4" s="12">
        <v>144</v>
      </c>
      <c r="P4" s="2">
        <v>10</v>
      </c>
      <c r="Q4" s="2" t="s">
        <v>396</v>
      </c>
      <c r="R4" s="1"/>
    </row>
    <row r="5" spans="1:18" ht="28.8" hidden="1" x14ac:dyDescent="0.3">
      <c r="A5" s="86" t="s">
        <v>205</v>
      </c>
      <c r="B5" s="86">
        <v>3</v>
      </c>
      <c r="C5" s="87">
        <v>1663</v>
      </c>
      <c r="D5" s="12" t="e">
        <f>MATCH(E5,[1]!Tabla1[Consignatario],0)</f>
        <v>#REF!</v>
      </c>
      <c r="E5" s="86" t="s">
        <v>687</v>
      </c>
      <c r="F5" s="86" t="s">
        <v>568</v>
      </c>
      <c r="G5" s="86"/>
      <c r="H5" s="86"/>
      <c r="I5" s="86" t="s">
        <v>214</v>
      </c>
      <c r="J5" s="86" t="s">
        <v>215</v>
      </c>
      <c r="K5" s="86" t="s">
        <v>744</v>
      </c>
      <c r="L5" s="86" t="s">
        <v>35</v>
      </c>
      <c r="M5" s="86" t="s">
        <v>60</v>
      </c>
      <c r="N5" s="47">
        <v>10000</v>
      </c>
      <c r="O5" s="45">
        <v>10000</v>
      </c>
      <c r="P5" s="86">
        <v>200</v>
      </c>
      <c r="Q5" s="86"/>
      <c r="R5" s="1"/>
    </row>
    <row r="6" spans="1:18" hidden="1" x14ac:dyDescent="0.3">
      <c r="A6" s="2" t="s">
        <v>387</v>
      </c>
      <c r="B6" s="2">
        <v>3</v>
      </c>
      <c r="C6" s="12">
        <v>1670</v>
      </c>
      <c r="D6" s="12" t="e">
        <f>MATCH(E6,[1]!Tabla1[Consignatario],0)</f>
        <v>#REF!</v>
      </c>
      <c r="E6" s="2" t="s">
        <v>993</v>
      </c>
      <c r="F6" s="2"/>
      <c r="G6" s="2"/>
      <c r="H6" s="2"/>
      <c r="I6" s="2"/>
      <c r="J6" s="2"/>
      <c r="K6" s="2"/>
      <c r="L6" s="2" t="s">
        <v>388</v>
      </c>
      <c r="M6" s="2" t="s">
        <v>392</v>
      </c>
      <c r="N6" s="2">
        <v>144</v>
      </c>
      <c r="O6" s="13">
        <v>144</v>
      </c>
      <c r="P6" s="2">
        <v>10</v>
      </c>
      <c r="Q6" s="2" t="s">
        <v>396</v>
      </c>
      <c r="R6" s="1"/>
    </row>
    <row r="7" spans="1:18" hidden="1" x14ac:dyDescent="0.3">
      <c r="A7" s="2" t="s">
        <v>387</v>
      </c>
      <c r="B7" s="2">
        <v>4</v>
      </c>
      <c r="C7" s="12">
        <v>1670</v>
      </c>
      <c r="D7" s="12" t="e">
        <f>MATCH(E7,[1]!Tabla1[Consignatario],0)</f>
        <v>#REF!</v>
      </c>
      <c r="E7" s="2" t="s">
        <v>874</v>
      </c>
      <c r="F7" s="2"/>
      <c r="G7" s="2"/>
      <c r="H7" s="2"/>
      <c r="I7" s="2"/>
      <c r="J7" s="2"/>
      <c r="K7" s="2"/>
      <c r="L7" s="2" t="s">
        <v>388</v>
      </c>
      <c r="M7" s="2" t="s">
        <v>393</v>
      </c>
      <c r="N7" s="2">
        <v>288</v>
      </c>
      <c r="O7" s="2">
        <v>288</v>
      </c>
      <c r="P7" s="2">
        <v>21</v>
      </c>
      <c r="Q7" s="2" t="s">
        <v>397</v>
      </c>
      <c r="R7" s="1"/>
    </row>
    <row r="8" spans="1:18" ht="28.8" hidden="1" x14ac:dyDescent="0.3">
      <c r="A8" s="86" t="s">
        <v>205</v>
      </c>
      <c r="B8" s="86">
        <v>4</v>
      </c>
      <c r="C8" s="87">
        <v>1663</v>
      </c>
      <c r="D8" s="12" t="e">
        <f>MATCH(E8,[1]!Tabla1[Consignatario],0)</f>
        <v>#REF!</v>
      </c>
      <c r="E8" s="86" t="s">
        <v>713</v>
      </c>
      <c r="F8" s="86" t="s">
        <v>576</v>
      </c>
      <c r="G8" s="86"/>
      <c r="H8" s="86"/>
      <c r="I8" s="86" t="s">
        <v>214</v>
      </c>
      <c r="J8" s="86" t="s">
        <v>724</v>
      </c>
      <c r="K8" s="86"/>
      <c r="L8" s="86" t="s">
        <v>36</v>
      </c>
      <c r="M8" s="86" t="s">
        <v>21</v>
      </c>
      <c r="N8" s="47">
        <v>7000</v>
      </c>
      <c r="O8" s="44">
        <v>7000</v>
      </c>
      <c r="P8" s="86">
        <v>140</v>
      </c>
      <c r="Q8" s="86"/>
      <c r="R8" s="1"/>
    </row>
    <row r="9" spans="1:18" ht="28.8" hidden="1" x14ac:dyDescent="0.3">
      <c r="A9" s="2" t="s">
        <v>387</v>
      </c>
      <c r="B9" s="2">
        <v>5</v>
      </c>
      <c r="C9" s="12">
        <v>1670</v>
      </c>
      <c r="D9" s="12" t="e">
        <f>MATCH(E9,[1]!Tabla1[Consignatario],0)</f>
        <v>#REF!</v>
      </c>
      <c r="E9" s="85" t="s">
        <v>952</v>
      </c>
      <c r="F9" s="2" t="s">
        <v>875</v>
      </c>
      <c r="G9" s="2" t="s">
        <v>876</v>
      </c>
      <c r="H9" s="2"/>
      <c r="I9" s="2"/>
      <c r="J9" s="2"/>
      <c r="K9" s="2"/>
      <c r="L9" s="2" t="s">
        <v>35</v>
      </c>
      <c r="M9" s="2" t="s">
        <v>23</v>
      </c>
      <c r="N9" s="2">
        <v>30000</v>
      </c>
      <c r="O9" s="16">
        <v>30000</v>
      </c>
      <c r="P9" s="11">
        <v>1500</v>
      </c>
      <c r="Q9" s="2" t="s">
        <v>390</v>
      </c>
      <c r="R9" s="1"/>
    </row>
    <row r="10" spans="1:18" hidden="1" x14ac:dyDescent="0.3">
      <c r="A10" s="87" t="s">
        <v>216</v>
      </c>
      <c r="B10" s="87">
        <v>5</v>
      </c>
      <c r="C10" s="87">
        <v>1663</v>
      </c>
      <c r="D10" s="12" t="e">
        <f>MATCH(E10,[1]!Tabla1[Consignatario],0)</f>
        <v>#REF!</v>
      </c>
      <c r="E10" s="87" t="s">
        <v>714</v>
      </c>
      <c r="F10" s="87"/>
      <c r="G10" s="87"/>
      <c r="H10" s="87"/>
      <c r="I10" s="87" t="s">
        <v>210</v>
      </c>
      <c r="J10" s="87" t="s">
        <v>725</v>
      </c>
      <c r="K10" s="87" t="s">
        <v>217</v>
      </c>
      <c r="L10" s="86" t="s">
        <v>35</v>
      </c>
      <c r="M10" s="86" t="s">
        <v>13</v>
      </c>
      <c r="N10" s="47">
        <v>5000</v>
      </c>
      <c r="O10" s="45">
        <v>5000</v>
      </c>
      <c r="P10" s="87">
        <v>100</v>
      </c>
      <c r="Q10" s="87" t="s">
        <v>218</v>
      </c>
      <c r="R10" s="1"/>
    </row>
    <row r="11" spans="1:18" ht="43.95" hidden="1" customHeight="1" x14ac:dyDescent="0.3">
      <c r="A11" s="13" t="s">
        <v>391</v>
      </c>
      <c r="B11" s="13">
        <v>6</v>
      </c>
      <c r="C11" s="12">
        <v>1670</v>
      </c>
      <c r="D11" s="12" t="e">
        <f>MATCH(E11,[1]!Tabla1[Consignatario],0)</f>
        <v>#REF!</v>
      </c>
      <c r="E11" s="12" t="s">
        <v>874</v>
      </c>
      <c r="F11" s="13"/>
      <c r="G11" s="13"/>
      <c r="H11" s="13"/>
      <c r="I11" s="13"/>
      <c r="J11" s="13"/>
      <c r="K11" s="13"/>
      <c r="L11" s="2" t="s">
        <v>388</v>
      </c>
      <c r="M11" s="2" t="s">
        <v>394</v>
      </c>
      <c r="N11" s="51">
        <v>468</v>
      </c>
      <c r="O11" s="91">
        <v>468</v>
      </c>
      <c r="P11" s="13">
        <v>33</v>
      </c>
      <c r="Q11" s="13" t="s">
        <v>399</v>
      </c>
      <c r="R11" s="1"/>
    </row>
    <row r="12" spans="1:18" hidden="1" x14ac:dyDescent="0.3">
      <c r="A12" s="86" t="s">
        <v>216</v>
      </c>
      <c r="B12" s="86">
        <v>6</v>
      </c>
      <c r="C12" s="87">
        <v>1663</v>
      </c>
      <c r="D12" s="12" t="e">
        <f>MATCH(E12,[1]!Tabla1[Consignatario],0)</f>
        <v>#REF!</v>
      </c>
      <c r="E12" s="87" t="s">
        <v>715</v>
      </c>
      <c r="F12" s="86"/>
      <c r="G12" s="86"/>
      <c r="H12" s="86"/>
      <c r="I12" s="86" t="s">
        <v>210</v>
      </c>
      <c r="J12" s="86" t="s">
        <v>219</v>
      </c>
      <c r="K12" s="86" t="s">
        <v>217</v>
      </c>
      <c r="L12" s="86" t="s">
        <v>35</v>
      </c>
      <c r="M12" s="86" t="s">
        <v>8</v>
      </c>
      <c r="N12" s="47">
        <v>12500</v>
      </c>
      <c r="O12" s="44">
        <v>12500</v>
      </c>
      <c r="P12" s="86">
        <v>250</v>
      </c>
      <c r="Q12" s="86" t="s">
        <v>220</v>
      </c>
      <c r="R12" s="1"/>
    </row>
    <row r="13" spans="1:18" ht="28.8" hidden="1" x14ac:dyDescent="0.3">
      <c r="A13" s="2" t="s">
        <v>391</v>
      </c>
      <c r="B13" s="2">
        <v>7</v>
      </c>
      <c r="C13" s="12">
        <v>1670</v>
      </c>
      <c r="D13" s="12" t="e">
        <f>MATCH(E13,[1]!Tabla1[Consignatario],0)</f>
        <v>#REF!</v>
      </c>
      <c r="E13" s="2" t="s">
        <v>877</v>
      </c>
      <c r="F13" s="2" t="s">
        <v>552</v>
      </c>
      <c r="G13" s="2"/>
      <c r="H13" s="2"/>
      <c r="I13" s="2"/>
      <c r="J13" s="2"/>
      <c r="K13" s="2"/>
      <c r="L13" s="2" t="s">
        <v>388</v>
      </c>
      <c r="M13" s="2" t="s">
        <v>395</v>
      </c>
      <c r="N13" s="2">
        <v>10387</v>
      </c>
      <c r="O13" s="16">
        <v>10387</v>
      </c>
      <c r="P13" s="2">
        <v>727</v>
      </c>
      <c r="Q13" s="2" t="s">
        <v>398</v>
      </c>
      <c r="R13" s="1"/>
    </row>
    <row r="14" spans="1:18" hidden="1" x14ac:dyDescent="0.3">
      <c r="A14" s="86" t="s">
        <v>216</v>
      </c>
      <c r="B14" s="86">
        <v>7</v>
      </c>
      <c r="C14" s="87">
        <v>1663</v>
      </c>
      <c r="D14" s="12" t="e">
        <f>MATCH(E14,[1]!Tabla1[Consignatario],0)</f>
        <v>#REF!</v>
      </c>
      <c r="E14" s="86" t="s">
        <v>716</v>
      </c>
      <c r="F14" s="86"/>
      <c r="G14" s="86"/>
      <c r="H14" s="86"/>
      <c r="I14" s="86" t="s">
        <v>210</v>
      </c>
      <c r="J14" s="86" t="s">
        <v>219</v>
      </c>
      <c r="K14" s="86" t="s">
        <v>217</v>
      </c>
      <c r="L14" s="86" t="s">
        <v>35</v>
      </c>
      <c r="M14" s="86" t="s">
        <v>13</v>
      </c>
      <c r="N14" s="47">
        <v>5000</v>
      </c>
      <c r="O14" s="46">
        <v>5000</v>
      </c>
      <c r="P14" s="86">
        <v>100</v>
      </c>
      <c r="Q14" s="86"/>
      <c r="R14" s="1"/>
    </row>
    <row r="15" spans="1:18" ht="28.95" hidden="1" customHeight="1" x14ac:dyDescent="0.3">
      <c r="A15" s="12" t="s">
        <v>391</v>
      </c>
      <c r="B15" s="12">
        <v>8</v>
      </c>
      <c r="C15" s="12">
        <v>1670</v>
      </c>
      <c r="D15" s="12" t="e">
        <f>MATCH(E15,[1]!Tabla1[Consignatario],0)</f>
        <v>#REF!</v>
      </c>
      <c r="E15" s="12" t="s">
        <v>968</v>
      </c>
      <c r="F15" s="12" t="s">
        <v>878</v>
      </c>
      <c r="G15" s="12"/>
      <c r="H15" s="12"/>
      <c r="I15" s="2"/>
      <c r="J15" s="12"/>
      <c r="K15" s="12"/>
      <c r="L15" s="2" t="s">
        <v>388</v>
      </c>
      <c r="M15" s="2" t="s">
        <v>401</v>
      </c>
      <c r="N15" s="2">
        <v>5385</v>
      </c>
      <c r="O15" s="2">
        <v>5385</v>
      </c>
      <c r="P15" s="12">
        <v>377</v>
      </c>
      <c r="Q15" s="12" t="s">
        <v>400</v>
      </c>
      <c r="R15" s="1"/>
    </row>
    <row r="16" spans="1:18" ht="28.8" hidden="1" x14ac:dyDescent="0.3">
      <c r="A16" s="88" t="s">
        <v>216</v>
      </c>
      <c r="B16" s="88">
        <v>8</v>
      </c>
      <c r="C16" s="87">
        <v>1663</v>
      </c>
      <c r="D16" s="12" t="e">
        <f>MATCH(E16,[1]!Tabla1[Consignatario],0)</f>
        <v>#REF!</v>
      </c>
      <c r="E16" s="87" t="s">
        <v>688</v>
      </c>
      <c r="F16" s="88"/>
      <c r="G16" s="88"/>
      <c r="H16" s="88"/>
      <c r="I16" s="88"/>
      <c r="J16" s="88" t="s">
        <v>222</v>
      </c>
      <c r="K16" s="88" t="s">
        <v>223</v>
      </c>
      <c r="L16" s="86" t="s">
        <v>35</v>
      </c>
      <c r="M16" s="86" t="s">
        <v>87</v>
      </c>
      <c r="N16" s="86">
        <v>6000</v>
      </c>
      <c r="O16" s="44">
        <v>6000</v>
      </c>
      <c r="P16" s="88">
        <v>120</v>
      </c>
      <c r="Q16" s="88" t="s">
        <v>224</v>
      </c>
      <c r="R16" s="1"/>
    </row>
    <row r="17" spans="1:17" s="1" customFormat="1" ht="72" hidden="1" x14ac:dyDescent="0.3">
      <c r="A17" s="2" t="s">
        <v>391</v>
      </c>
      <c r="B17" s="2">
        <v>9</v>
      </c>
      <c r="C17" s="12">
        <v>1670</v>
      </c>
      <c r="D17" s="12" t="e">
        <f>MATCH(E17,[1]!Tabla1[Consignatario],0)</f>
        <v>#REF!</v>
      </c>
      <c r="E17" s="12" t="s">
        <v>874</v>
      </c>
      <c r="F17" s="2"/>
      <c r="G17" s="2"/>
      <c r="H17" s="2"/>
      <c r="I17" s="2"/>
      <c r="J17" s="2"/>
      <c r="K17" s="2"/>
      <c r="L17" s="2" t="s">
        <v>388</v>
      </c>
      <c r="M17" s="2" t="s">
        <v>402</v>
      </c>
      <c r="N17" s="2">
        <v>108</v>
      </c>
      <c r="O17" s="92">
        <v>108</v>
      </c>
      <c r="P17" s="2">
        <v>8</v>
      </c>
      <c r="Q17" s="20" t="s">
        <v>410</v>
      </c>
    </row>
    <row r="18" spans="1:17" s="1" customFormat="1" ht="43.2" hidden="1" x14ac:dyDescent="0.3">
      <c r="A18" s="86" t="s">
        <v>216</v>
      </c>
      <c r="B18" s="86">
        <v>9</v>
      </c>
      <c r="C18" s="87">
        <v>1663</v>
      </c>
      <c r="D18" s="12" t="e">
        <f>MATCH(E18,[1]!Tabla1[Consignatario],0)</f>
        <v>#REF!</v>
      </c>
      <c r="E18" s="87" t="s">
        <v>689</v>
      </c>
      <c r="F18" s="86" t="s">
        <v>552</v>
      </c>
      <c r="G18" s="86"/>
      <c r="H18" s="86"/>
      <c r="I18" s="86" t="s">
        <v>210</v>
      </c>
      <c r="J18" s="86" t="s">
        <v>726</v>
      </c>
      <c r="K18" s="86" t="s">
        <v>745</v>
      </c>
      <c r="L18" s="47" t="s">
        <v>35</v>
      </c>
      <c r="M18" s="47" t="s">
        <v>87</v>
      </c>
      <c r="N18" s="86">
        <v>13000</v>
      </c>
      <c r="O18" s="46">
        <v>13000</v>
      </c>
      <c r="P18" s="86">
        <v>260</v>
      </c>
      <c r="Q18" s="20" t="s">
        <v>225</v>
      </c>
    </row>
    <row r="19" spans="1:17" s="1" customFormat="1" ht="28.8" hidden="1" x14ac:dyDescent="0.3">
      <c r="A19" s="2" t="s">
        <v>391</v>
      </c>
      <c r="B19" s="2">
        <v>10</v>
      </c>
      <c r="C19" s="12">
        <v>1670</v>
      </c>
      <c r="D19" s="12" t="e">
        <f>MATCH(E19,[1]!Tabla1[Consignatario],0)</f>
        <v>#REF!</v>
      </c>
      <c r="E19" s="2" t="s">
        <v>879</v>
      </c>
      <c r="F19" s="2" t="s">
        <v>568</v>
      </c>
      <c r="G19" s="2"/>
      <c r="H19" s="2"/>
      <c r="I19" s="2"/>
      <c r="J19" s="2"/>
      <c r="K19" s="2"/>
      <c r="L19" s="2" t="s">
        <v>388</v>
      </c>
      <c r="M19" s="2" t="s">
        <v>403</v>
      </c>
      <c r="N19" s="2">
        <v>18</v>
      </c>
      <c r="O19" s="2">
        <v>18</v>
      </c>
      <c r="P19" s="2">
        <v>2</v>
      </c>
      <c r="Q19" s="2" t="s">
        <v>404</v>
      </c>
    </row>
    <row r="20" spans="1:17" s="1" customFormat="1" ht="43.2" hidden="1" x14ac:dyDescent="0.3">
      <c r="A20" s="86" t="s">
        <v>216</v>
      </c>
      <c r="B20" s="86">
        <v>10</v>
      </c>
      <c r="C20" s="87">
        <v>1663</v>
      </c>
      <c r="D20" s="12" t="e">
        <f>MATCH(E20,[1]!Tabla1[Consignatario],0)</f>
        <v>#REF!</v>
      </c>
      <c r="E20" s="86" t="s">
        <v>714</v>
      </c>
      <c r="F20" s="86" t="s">
        <v>552</v>
      </c>
      <c r="G20" s="86"/>
      <c r="H20" s="86"/>
      <c r="I20" s="86" t="s">
        <v>210</v>
      </c>
      <c r="J20" s="86" t="s">
        <v>727</v>
      </c>
      <c r="K20" s="86" t="s">
        <v>217</v>
      </c>
      <c r="L20" s="86" t="s">
        <v>35</v>
      </c>
      <c r="M20" s="86" t="s">
        <v>23</v>
      </c>
      <c r="N20" s="47">
        <v>30000</v>
      </c>
      <c r="O20" s="98">
        <v>31000</v>
      </c>
      <c r="P20" s="8">
        <v>373</v>
      </c>
      <c r="Q20" s="103" t="s">
        <v>228</v>
      </c>
    </row>
    <row r="21" spans="1:17" s="1" customFormat="1" ht="57.6" hidden="1" x14ac:dyDescent="0.3">
      <c r="A21" s="86" t="s">
        <v>216</v>
      </c>
      <c r="B21" s="86">
        <v>11</v>
      </c>
      <c r="C21" s="87">
        <v>1663</v>
      </c>
      <c r="D21" s="12" t="e">
        <f>MATCH(E21,[1]!Tabla1[Consignatario],0)</f>
        <v>#REF!</v>
      </c>
      <c r="E21" s="131" t="s">
        <v>641</v>
      </c>
      <c r="F21" s="86" t="s">
        <v>568</v>
      </c>
      <c r="G21" s="86"/>
      <c r="H21" s="86"/>
      <c r="I21" s="86" t="s">
        <v>226</v>
      </c>
      <c r="J21" s="86" t="s">
        <v>227</v>
      </c>
      <c r="K21" s="86" t="s">
        <v>745</v>
      </c>
      <c r="L21" s="47" t="s">
        <v>35</v>
      </c>
      <c r="M21" s="47" t="s">
        <v>87</v>
      </c>
      <c r="N21" s="86">
        <v>5400</v>
      </c>
      <c r="O21" s="45">
        <v>5400</v>
      </c>
      <c r="P21" s="86">
        <v>108</v>
      </c>
      <c r="Q21" s="20" t="s">
        <v>229</v>
      </c>
    </row>
    <row r="22" spans="1:17" s="1" customFormat="1" ht="28.8" hidden="1" x14ac:dyDescent="0.3">
      <c r="A22" s="2" t="s">
        <v>405</v>
      </c>
      <c r="B22" s="2">
        <v>11</v>
      </c>
      <c r="C22" s="12">
        <v>1670</v>
      </c>
      <c r="D22" s="12" t="e">
        <f>MATCH(E22,[1]!Tabla1[Consignatario],0)</f>
        <v>#REF!</v>
      </c>
      <c r="E22" s="85" t="s">
        <v>952</v>
      </c>
      <c r="F22" s="85" t="s">
        <v>875</v>
      </c>
      <c r="G22" s="2" t="s">
        <v>876</v>
      </c>
      <c r="H22" s="85"/>
      <c r="I22" s="2"/>
      <c r="J22" s="2"/>
      <c r="K22" s="2"/>
      <c r="L22" s="2" t="s">
        <v>35</v>
      </c>
      <c r="M22" s="2" t="s">
        <v>78</v>
      </c>
      <c r="N22" s="2">
        <v>30000</v>
      </c>
      <c r="O22" s="97">
        <v>32000</v>
      </c>
      <c r="P22" s="11">
        <v>1600</v>
      </c>
      <c r="Q22" s="2"/>
    </row>
    <row r="23" spans="1:17" s="1" customFormat="1" ht="28.8" hidden="1" x14ac:dyDescent="0.3">
      <c r="A23" s="86" t="s">
        <v>216</v>
      </c>
      <c r="B23" s="86">
        <v>12</v>
      </c>
      <c r="C23" s="87">
        <v>1663</v>
      </c>
      <c r="D23" s="12" t="e">
        <f>MATCH(E23,[1]!Tabla1[Consignatario],0)</f>
        <v>#REF!</v>
      </c>
      <c r="E23" s="86" t="s">
        <v>684</v>
      </c>
      <c r="F23" s="86" t="s">
        <v>552</v>
      </c>
      <c r="G23" s="86"/>
      <c r="H23" s="86"/>
      <c r="I23" s="86" t="s">
        <v>226</v>
      </c>
      <c r="J23" s="86" t="s">
        <v>227</v>
      </c>
      <c r="K23" s="86" t="s">
        <v>745</v>
      </c>
      <c r="L23" s="47" t="s">
        <v>35</v>
      </c>
      <c r="M23" s="47" t="s">
        <v>87</v>
      </c>
      <c r="N23" s="86">
        <v>16000</v>
      </c>
      <c r="O23" s="47">
        <v>16000</v>
      </c>
      <c r="P23" s="86">
        <v>320</v>
      </c>
      <c r="Q23" s="20" t="s">
        <v>231</v>
      </c>
    </row>
    <row r="24" spans="1:17" s="1" customFormat="1" hidden="1" x14ac:dyDescent="0.3">
      <c r="A24" s="2" t="s">
        <v>405</v>
      </c>
      <c r="B24" s="2">
        <v>12</v>
      </c>
      <c r="C24" s="12">
        <v>1670</v>
      </c>
      <c r="D24" s="12" t="e">
        <f>MATCH(E24,[1]!Tabla1[Consignatario],0)</f>
        <v>#REF!</v>
      </c>
      <c r="E24" s="2" t="s">
        <v>880</v>
      </c>
      <c r="F24" s="2" t="s">
        <v>568</v>
      </c>
      <c r="G24" s="2"/>
      <c r="H24" s="2"/>
      <c r="I24" s="2"/>
      <c r="J24" s="2"/>
      <c r="K24" s="2"/>
      <c r="L24" s="2" t="s">
        <v>388</v>
      </c>
      <c r="M24" s="2" t="s">
        <v>408</v>
      </c>
      <c r="N24" s="2">
        <v>58</v>
      </c>
      <c r="O24" s="12">
        <v>58</v>
      </c>
      <c r="P24" s="2">
        <v>4</v>
      </c>
      <c r="Q24" s="2" t="s">
        <v>407</v>
      </c>
    </row>
    <row r="25" spans="1:17" s="1" customFormat="1" ht="43.2" hidden="1" customHeight="1" x14ac:dyDescent="0.3">
      <c r="A25" s="12" t="s">
        <v>405</v>
      </c>
      <c r="B25" s="12">
        <v>13</v>
      </c>
      <c r="C25" s="12">
        <v>1670</v>
      </c>
      <c r="D25" s="12" t="e">
        <f>MATCH(E25,[1]!Tabla1[Consignatario],0)</f>
        <v>#REF!</v>
      </c>
      <c r="E25" s="80" t="s">
        <v>952</v>
      </c>
      <c r="F25" s="12" t="s">
        <v>875</v>
      </c>
      <c r="G25" s="115"/>
      <c r="H25" s="12"/>
      <c r="I25" s="12"/>
      <c r="J25" s="12"/>
      <c r="K25" s="2"/>
      <c r="L25" s="2" t="s">
        <v>35</v>
      </c>
      <c r="M25" s="2" t="s">
        <v>31</v>
      </c>
      <c r="N25" s="2">
        <v>50000</v>
      </c>
      <c r="O25" s="96">
        <f>SUM(N25:N26)</f>
        <v>55000</v>
      </c>
      <c r="P25" s="72">
        <v>2560</v>
      </c>
      <c r="Q25" s="12"/>
    </row>
    <row r="26" spans="1:17" s="1" customFormat="1" ht="28.8" hidden="1" x14ac:dyDescent="0.3">
      <c r="A26" s="88" t="s">
        <v>240</v>
      </c>
      <c r="B26" s="88">
        <v>13</v>
      </c>
      <c r="C26" s="87">
        <v>1663</v>
      </c>
      <c r="D26" s="12" t="e">
        <f>MATCH(E26,[1]!Tabla1[Consignatario],0)</f>
        <v>#REF!</v>
      </c>
      <c r="E26" s="87" t="s">
        <v>714</v>
      </c>
      <c r="F26" s="88" t="s">
        <v>552</v>
      </c>
      <c r="G26" s="88"/>
      <c r="H26" s="88"/>
      <c r="I26" s="88" t="s">
        <v>723</v>
      </c>
      <c r="J26" s="88" t="s">
        <v>227</v>
      </c>
      <c r="K26" s="88" t="s">
        <v>745</v>
      </c>
      <c r="L26" s="86" t="s">
        <v>35</v>
      </c>
      <c r="M26" s="86" t="s">
        <v>13</v>
      </c>
      <c r="N26" s="47">
        <v>5000</v>
      </c>
      <c r="O26" s="46">
        <v>5000</v>
      </c>
      <c r="P26" s="88">
        <v>100</v>
      </c>
      <c r="Q26" s="88" t="s">
        <v>230</v>
      </c>
    </row>
    <row r="27" spans="1:17" s="1" customFormat="1" ht="57.6" hidden="1" customHeight="1" x14ac:dyDescent="0.3">
      <c r="A27" s="87" t="s">
        <v>240</v>
      </c>
      <c r="B27" s="87">
        <v>14</v>
      </c>
      <c r="C27" s="87">
        <v>1663</v>
      </c>
      <c r="D27" s="12" t="e">
        <f>MATCH(E27,[1]!Tabla1[Consignatario],0)</f>
        <v>#REF!</v>
      </c>
      <c r="E27" s="48" t="s">
        <v>690</v>
      </c>
      <c r="F27" s="87" t="s">
        <v>568</v>
      </c>
      <c r="G27" s="87"/>
      <c r="H27" s="87"/>
      <c r="I27" s="87" t="s">
        <v>723</v>
      </c>
      <c r="J27" s="87" t="s">
        <v>227</v>
      </c>
      <c r="K27" s="86"/>
      <c r="L27" s="86" t="s">
        <v>35</v>
      </c>
      <c r="M27" s="86" t="s">
        <v>87</v>
      </c>
      <c r="N27" s="86">
        <v>5000</v>
      </c>
      <c r="O27" s="47">
        <v>8000</v>
      </c>
      <c r="P27" s="87">
        <v>160</v>
      </c>
      <c r="Q27" s="87" t="s">
        <v>232</v>
      </c>
    </row>
    <row r="28" spans="1:17" s="1" customFormat="1" ht="28.8" hidden="1" x14ac:dyDescent="0.3">
      <c r="A28" s="13" t="s">
        <v>405</v>
      </c>
      <c r="B28" s="13">
        <v>14</v>
      </c>
      <c r="C28" s="12">
        <v>1670</v>
      </c>
      <c r="D28" s="12" t="e">
        <f>MATCH(E28,[1]!Tabla1[Consignatario],0)</f>
        <v>#REF!</v>
      </c>
      <c r="E28" s="80" t="s">
        <v>952</v>
      </c>
      <c r="F28" s="13" t="s">
        <v>875</v>
      </c>
      <c r="G28" s="116"/>
      <c r="H28" s="13"/>
      <c r="I28" s="13"/>
      <c r="J28" s="13"/>
      <c r="K28" s="13"/>
      <c r="L28" s="2" t="s">
        <v>35</v>
      </c>
      <c r="M28" s="2" t="s">
        <v>87</v>
      </c>
      <c r="N28" s="2">
        <v>1000</v>
      </c>
      <c r="O28" s="12">
        <v>1000</v>
      </c>
      <c r="P28" s="73">
        <v>50</v>
      </c>
      <c r="Q28" s="13"/>
    </row>
    <row r="29" spans="1:17" s="1" customFormat="1" ht="15" hidden="1" customHeight="1" x14ac:dyDescent="0.3">
      <c r="A29" s="2" t="s">
        <v>405</v>
      </c>
      <c r="B29" s="2">
        <v>15</v>
      </c>
      <c r="C29" s="12">
        <v>1670</v>
      </c>
      <c r="D29" s="12" t="e">
        <f>MATCH(E29,[1]!Tabla1[Consignatario],0)</f>
        <v>#REF!</v>
      </c>
      <c r="E29" s="80" t="s">
        <v>952</v>
      </c>
      <c r="F29" s="2" t="s">
        <v>875</v>
      </c>
      <c r="G29" s="31"/>
      <c r="H29" s="2"/>
      <c r="I29" s="2"/>
      <c r="J29" s="2"/>
      <c r="K29" s="2"/>
      <c r="L29" s="2" t="s">
        <v>35</v>
      </c>
      <c r="M29" s="2" t="s">
        <v>71</v>
      </c>
      <c r="N29" s="2">
        <v>20000</v>
      </c>
      <c r="O29" s="16">
        <v>20000</v>
      </c>
      <c r="P29" s="11">
        <v>1000</v>
      </c>
      <c r="Q29" s="2"/>
    </row>
    <row r="30" spans="1:17" s="1" customFormat="1" ht="28.8" hidden="1" x14ac:dyDescent="0.3">
      <c r="A30" s="86" t="s">
        <v>240</v>
      </c>
      <c r="B30" s="86">
        <v>15</v>
      </c>
      <c r="C30" s="87">
        <v>1663</v>
      </c>
      <c r="D30" s="12" t="e">
        <f>MATCH(E30,[1]!Tabla1[Consignatario],0)</f>
        <v>#REF!</v>
      </c>
      <c r="E30" s="87" t="s">
        <v>691</v>
      </c>
      <c r="F30" s="86" t="s">
        <v>552</v>
      </c>
      <c r="G30" s="86"/>
      <c r="H30" s="86"/>
      <c r="I30" s="86" t="s">
        <v>210</v>
      </c>
      <c r="J30" s="86" t="s">
        <v>233</v>
      </c>
      <c r="K30" s="86" t="s">
        <v>746</v>
      </c>
      <c r="L30" s="86" t="s">
        <v>35</v>
      </c>
      <c r="M30" s="86" t="s">
        <v>60</v>
      </c>
      <c r="N30" s="47">
        <v>10000</v>
      </c>
      <c r="O30" s="46">
        <v>10000</v>
      </c>
      <c r="P30" s="86">
        <v>200</v>
      </c>
      <c r="Q30" s="86" t="s">
        <v>234</v>
      </c>
    </row>
    <row r="31" spans="1:17" s="1" customFormat="1" ht="28.95" hidden="1" customHeight="1" x14ac:dyDescent="0.3">
      <c r="A31" s="87" t="s">
        <v>240</v>
      </c>
      <c r="B31" s="87">
        <v>16</v>
      </c>
      <c r="C31" s="87">
        <v>1663</v>
      </c>
      <c r="D31" s="12" t="e">
        <f>MATCH(E31,[1]!Tabla1[Consignatario],0)</f>
        <v>#REF!</v>
      </c>
      <c r="E31" s="87" t="s">
        <v>692</v>
      </c>
      <c r="F31" s="87" t="s">
        <v>552</v>
      </c>
      <c r="G31" s="87"/>
      <c r="H31" s="87"/>
      <c r="I31" s="87" t="s">
        <v>210</v>
      </c>
      <c r="J31" s="87" t="s">
        <v>728</v>
      </c>
      <c r="K31" s="87" t="s">
        <v>217</v>
      </c>
      <c r="L31" s="86" t="s">
        <v>35</v>
      </c>
      <c r="M31" s="86" t="s">
        <v>81</v>
      </c>
      <c r="N31" s="47">
        <v>27500</v>
      </c>
      <c r="O31" s="47">
        <v>27500</v>
      </c>
      <c r="P31" s="87">
        <v>550</v>
      </c>
      <c r="Q31" s="87" t="s">
        <v>235</v>
      </c>
    </row>
    <row r="32" spans="1:17" s="1" customFormat="1" hidden="1" x14ac:dyDescent="0.3">
      <c r="A32" s="88" t="s">
        <v>240</v>
      </c>
      <c r="B32" s="88">
        <v>17</v>
      </c>
      <c r="C32" s="87">
        <v>1663</v>
      </c>
      <c r="D32" s="12" t="e">
        <f>MATCH(E32,[1]!Tabla1[Consignatario],0)</f>
        <v>#REF!</v>
      </c>
      <c r="E32" s="87" t="s">
        <v>693</v>
      </c>
      <c r="F32" s="87"/>
      <c r="G32" s="88"/>
      <c r="H32" s="88"/>
      <c r="I32" s="88" t="s">
        <v>214</v>
      </c>
      <c r="J32" s="88" t="s">
        <v>237</v>
      </c>
      <c r="K32" s="88" t="s">
        <v>236</v>
      </c>
      <c r="L32" s="86" t="s">
        <v>35</v>
      </c>
      <c r="M32" s="86" t="s">
        <v>87</v>
      </c>
      <c r="N32" s="86">
        <v>1500</v>
      </c>
      <c r="O32" s="44">
        <v>1500</v>
      </c>
      <c r="P32" s="88">
        <v>30</v>
      </c>
      <c r="Q32" s="88" t="s">
        <v>238</v>
      </c>
    </row>
    <row r="33" spans="1:17" s="1" customFormat="1" hidden="1" x14ac:dyDescent="0.3">
      <c r="A33" s="86" t="s">
        <v>240</v>
      </c>
      <c r="B33" s="86">
        <v>18</v>
      </c>
      <c r="C33" s="87">
        <v>1663</v>
      </c>
      <c r="D33" s="12" t="e">
        <f>MATCH(E33,[1]!Tabla1[Consignatario],0)</f>
        <v>#REF!</v>
      </c>
      <c r="E33" s="86" t="s">
        <v>941</v>
      </c>
      <c r="F33" s="86" t="s">
        <v>552</v>
      </c>
      <c r="G33" s="86"/>
      <c r="H33" s="86"/>
      <c r="I33" s="86" t="s">
        <v>214</v>
      </c>
      <c r="J33" s="86" t="s">
        <v>237</v>
      </c>
      <c r="K33" s="86" t="s">
        <v>745</v>
      </c>
      <c r="L33" s="86" t="s">
        <v>35</v>
      </c>
      <c r="M33" s="86" t="s">
        <v>27</v>
      </c>
      <c r="N33" s="47">
        <v>15000</v>
      </c>
      <c r="O33" s="45">
        <v>15000</v>
      </c>
      <c r="P33" s="86">
        <v>300</v>
      </c>
      <c r="Q33" s="86"/>
    </row>
    <row r="34" spans="1:17" s="1" customFormat="1" ht="43.2" hidden="1" x14ac:dyDescent="0.3">
      <c r="A34" s="87" t="s">
        <v>240</v>
      </c>
      <c r="B34" s="87">
        <v>19</v>
      </c>
      <c r="C34" s="87">
        <v>1663</v>
      </c>
      <c r="D34" s="12" t="e">
        <f>MATCH(E34,[1]!Tabla1[Consignatario],0)</f>
        <v>#REF!</v>
      </c>
      <c r="E34" s="87" t="s">
        <v>936</v>
      </c>
      <c r="F34" s="87" t="s">
        <v>552</v>
      </c>
      <c r="G34" s="87"/>
      <c r="H34" s="87"/>
      <c r="I34" s="87" t="s">
        <v>210</v>
      </c>
      <c r="J34" s="87" t="s">
        <v>233</v>
      </c>
      <c r="K34" s="86" t="s">
        <v>746</v>
      </c>
      <c r="L34" s="86" t="s">
        <v>35</v>
      </c>
      <c r="M34" s="86" t="s">
        <v>13</v>
      </c>
      <c r="N34" s="47">
        <v>5000</v>
      </c>
      <c r="O34" s="46">
        <v>5000</v>
      </c>
      <c r="P34" s="87">
        <v>100</v>
      </c>
      <c r="Q34" s="87" t="s">
        <v>239</v>
      </c>
    </row>
    <row r="35" spans="1:17" s="1" customFormat="1" ht="43.2" hidden="1" x14ac:dyDescent="0.3">
      <c r="A35" s="88" t="s">
        <v>241</v>
      </c>
      <c r="B35" s="88">
        <v>20</v>
      </c>
      <c r="C35" s="87">
        <v>1663</v>
      </c>
      <c r="D35" s="12" t="e">
        <f>MATCH(E35,[1]!Tabla1[Consignatario],0)</f>
        <v>#REF!</v>
      </c>
      <c r="E35" s="87" t="s">
        <v>694</v>
      </c>
      <c r="F35" s="87"/>
      <c r="G35" s="88"/>
      <c r="H35" s="88"/>
      <c r="I35" s="88" t="s">
        <v>210</v>
      </c>
      <c r="J35" s="88" t="s">
        <v>233</v>
      </c>
      <c r="K35" s="88" t="s">
        <v>745</v>
      </c>
      <c r="L35" s="86" t="s">
        <v>35</v>
      </c>
      <c r="M35" s="86" t="s">
        <v>25</v>
      </c>
      <c r="N35" s="47">
        <v>2500</v>
      </c>
      <c r="O35" s="47">
        <v>2500</v>
      </c>
      <c r="P35" s="88">
        <v>50</v>
      </c>
      <c r="Q35" s="88" t="s">
        <v>242</v>
      </c>
    </row>
    <row r="36" spans="1:17" s="1" customFormat="1" ht="28.8" hidden="1" x14ac:dyDescent="0.3">
      <c r="A36" s="2" t="s">
        <v>409</v>
      </c>
      <c r="B36" s="2">
        <v>20</v>
      </c>
      <c r="C36" s="12">
        <v>1670</v>
      </c>
      <c r="D36" s="12" t="e">
        <f>MATCH(E36,[1]!Tabla1[Consignatario],0)</f>
        <v>#REF!</v>
      </c>
      <c r="E36" s="2" t="s">
        <v>883</v>
      </c>
      <c r="F36" s="2" t="s">
        <v>563</v>
      </c>
      <c r="G36" s="2"/>
      <c r="H36" s="2"/>
      <c r="I36" s="2"/>
      <c r="J36" s="2"/>
      <c r="K36" s="2"/>
      <c r="L36" s="2" t="s">
        <v>388</v>
      </c>
      <c r="M36" s="85" t="s">
        <v>408</v>
      </c>
      <c r="N36" s="2">
        <v>54</v>
      </c>
      <c r="O36" s="12">
        <v>54</v>
      </c>
      <c r="P36" s="2">
        <v>4</v>
      </c>
      <c r="Q36" s="2" t="s">
        <v>407</v>
      </c>
    </row>
    <row r="37" spans="1:17" s="1" customFormat="1" ht="57.6" hidden="1" customHeight="1" x14ac:dyDescent="0.3">
      <c r="A37" s="87" t="s">
        <v>241</v>
      </c>
      <c r="B37" s="87">
        <v>21</v>
      </c>
      <c r="C37" s="87">
        <v>1663</v>
      </c>
      <c r="D37" s="12" t="e">
        <f>MATCH(E37,[1]!Tabla1[Consignatario],0)</f>
        <v>#REF!</v>
      </c>
      <c r="E37" s="86" t="s">
        <v>695</v>
      </c>
      <c r="F37" s="86" t="s">
        <v>552</v>
      </c>
      <c r="G37" s="86"/>
      <c r="H37" s="86"/>
      <c r="I37" s="86" t="s">
        <v>210</v>
      </c>
      <c r="J37" s="87" t="s">
        <v>233</v>
      </c>
      <c r="K37" s="87"/>
      <c r="L37" s="87" t="s">
        <v>35</v>
      </c>
      <c r="M37" s="87" t="s">
        <v>13</v>
      </c>
      <c r="N37" s="44">
        <v>5000</v>
      </c>
      <c r="O37" s="44">
        <v>5000</v>
      </c>
      <c r="P37" s="87">
        <v>100</v>
      </c>
      <c r="Q37" s="87" t="s">
        <v>243</v>
      </c>
    </row>
    <row r="38" spans="1:17" s="1" customFormat="1" ht="43.2" hidden="1" x14ac:dyDescent="0.3">
      <c r="A38" s="2" t="s">
        <v>411</v>
      </c>
      <c r="B38" s="2">
        <v>21</v>
      </c>
      <c r="C38" s="12">
        <v>1670</v>
      </c>
      <c r="D38" s="12" t="e">
        <f>MATCH(E38,[1]!Tabla1[Consignatario],0)</f>
        <v>#REF!</v>
      </c>
      <c r="E38" s="2" t="s">
        <v>883</v>
      </c>
      <c r="F38" s="2" t="s">
        <v>563</v>
      </c>
      <c r="G38" s="2"/>
      <c r="H38" s="2"/>
      <c r="I38" s="2"/>
      <c r="J38" s="2"/>
      <c r="K38" s="2"/>
      <c r="L38" s="2" t="s">
        <v>388</v>
      </c>
      <c r="M38" s="85" t="s">
        <v>412</v>
      </c>
      <c r="N38" s="2">
        <v>154</v>
      </c>
      <c r="O38" s="2">
        <v>154</v>
      </c>
      <c r="P38" s="2">
        <v>11</v>
      </c>
      <c r="Q38" s="2" t="s">
        <v>413</v>
      </c>
    </row>
    <row r="39" spans="1:17" s="1" customFormat="1" hidden="1" x14ac:dyDescent="0.3">
      <c r="A39" s="86" t="s">
        <v>241</v>
      </c>
      <c r="B39" s="86">
        <v>22</v>
      </c>
      <c r="C39" s="86">
        <v>1663</v>
      </c>
      <c r="D39" s="12" t="e">
        <f>MATCH(E39,[1]!Tabla1[Consignatario],0)</f>
        <v>#REF!</v>
      </c>
      <c r="E39" s="132" t="s">
        <v>696</v>
      </c>
      <c r="F39" s="86" t="s">
        <v>552</v>
      </c>
      <c r="G39" s="86"/>
      <c r="H39" s="86"/>
      <c r="I39" s="86" t="s">
        <v>210</v>
      </c>
      <c r="J39" s="86" t="s">
        <v>233</v>
      </c>
      <c r="K39" s="86"/>
      <c r="L39" s="86" t="s">
        <v>35</v>
      </c>
      <c r="M39" s="86" t="s">
        <v>87</v>
      </c>
      <c r="N39" s="86">
        <v>2000</v>
      </c>
      <c r="O39" s="47">
        <v>2000</v>
      </c>
      <c r="P39" s="86">
        <v>40</v>
      </c>
      <c r="Q39" s="86"/>
    </row>
    <row r="40" spans="1:17" s="1" customFormat="1" hidden="1" x14ac:dyDescent="0.3">
      <c r="A40" s="12" t="s">
        <v>414</v>
      </c>
      <c r="B40" s="12">
        <v>22</v>
      </c>
      <c r="C40" s="2">
        <v>1670</v>
      </c>
      <c r="D40" s="12" t="e">
        <f>MATCH(E40,[1]!Tabla1[Consignatario],0)</f>
        <v>#REF!</v>
      </c>
      <c r="E40" s="2" t="s">
        <v>882</v>
      </c>
      <c r="F40" s="2"/>
      <c r="G40" s="12" t="s">
        <v>881</v>
      </c>
      <c r="H40" s="12"/>
      <c r="I40" s="12"/>
      <c r="J40" s="2"/>
      <c r="K40" s="12"/>
      <c r="L40" s="2" t="s">
        <v>35</v>
      </c>
      <c r="M40" s="85" t="s">
        <v>87</v>
      </c>
      <c r="N40" s="2">
        <v>1000</v>
      </c>
      <c r="O40" s="12">
        <v>1000</v>
      </c>
      <c r="P40" s="12">
        <v>70</v>
      </c>
      <c r="Q40" s="12" t="s">
        <v>415</v>
      </c>
    </row>
    <row r="41" spans="1:17" s="1" customFormat="1" ht="57.6" hidden="1" x14ac:dyDescent="0.3">
      <c r="A41" s="13" t="s">
        <v>414</v>
      </c>
      <c r="B41" s="13">
        <v>23</v>
      </c>
      <c r="C41" s="2">
        <v>1670</v>
      </c>
      <c r="D41" s="12"/>
      <c r="E41" s="2" t="s">
        <v>1002</v>
      </c>
      <c r="F41" s="2" t="s">
        <v>416</v>
      </c>
      <c r="G41" s="116"/>
      <c r="H41" s="13"/>
      <c r="I41" s="12"/>
      <c r="J41" s="2"/>
      <c r="K41" s="13"/>
      <c r="L41" s="2" t="s">
        <v>35</v>
      </c>
      <c r="M41" s="2" t="s">
        <v>87</v>
      </c>
      <c r="N41" s="2"/>
      <c r="O41" s="16">
        <v>20000</v>
      </c>
      <c r="P41" s="56">
        <v>0</v>
      </c>
      <c r="Q41" s="56" t="s">
        <v>417</v>
      </c>
    </row>
    <row r="42" spans="1:17" s="1" customFormat="1" ht="28.95" hidden="1" customHeight="1" x14ac:dyDescent="0.3">
      <c r="A42" s="87" t="s">
        <v>241</v>
      </c>
      <c r="B42" s="87">
        <v>23</v>
      </c>
      <c r="C42" s="86">
        <v>1663</v>
      </c>
      <c r="D42" s="12" t="e">
        <f>MATCH(E42,[1]!Tabla1[Consignatario],0)</f>
        <v>#REF!</v>
      </c>
      <c r="E42" s="103" t="s">
        <v>1003</v>
      </c>
      <c r="F42" s="86" t="s">
        <v>552</v>
      </c>
      <c r="G42" s="87"/>
      <c r="H42" s="87"/>
      <c r="I42" s="87" t="s">
        <v>210</v>
      </c>
      <c r="J42" s="87" t="s">
        <v>244</v>
      </c>
      <c r="K42" s="87" t="s">
        <v>745</v>
      </c>
      <c r="L42" s="86" t="s">
        <v>35</v>
      </c>
      <c r="M42" s="86" t="s">
        <v>27</v>
      </c>
      <c r="N42" s="47">
        <v>15000</v>
      </c>
      <c r="O42" s="46">
        <v>16000</v>
      </c>
      <c r="P42" s="87">
        <v>320</v>
      </c>
      <c r="Q42" s="87" t="s">
        <v>245</v>
      </c>
    </row>
    <row r="43" spans="1:17" s="1" customFormat="1" ht="43.2" hidden="1" x14ac:dyDescent="0.3">
      <c r="A43" s="88" t="s">
        <v>241</v>
      </c>
      <c r="B43" s="88">
        <v>24</v>
      </c>
      <c r="C43" s="86">
        <v>1663</v>
      </c>
      <c r="D43" s="12" t="e">
        <f>MATCH(E43,[1]!Tabla1[Consignatario],0)</f>
        <v>#REF!</v>
      </c>
      <c r="E43" s="103" t="s">
        <v>617</v>
      </c>
      <c r="F43" s="86" t="s">
        <v>563</v>
      </c>
      <c r="G43" s="88"/>
      <c r="H43" s="88"/>
      <c r="I43" s="88" t="s">
        <v>210</v>
      </c>
      <c r="J43" s="88" t="s">
        <v>244</v>
      </c>
      <c r="K43" s="88" t="s">
        <v>745</v>
      </c>
      <c r="L43" s="86" t="s">
        <v>35</v>
      </c>
      <c r="M43" s="86" t="s">
        <v>71</v>
      </c>
      <c r="N43" s="47">
        <v>25000</v>
      </c>
      <c r="O43" s="47">
        <v>30000</v>
      </c>
      <c r="P43" s="88">
        <v>600</v>
      </c>
      <c r="Q43" s="88" t="s">
        <v>246</v>
      </c>
    </row>
    <row r="44" spans="1:17" s="1" customFormat="1" ht="28.8" hidden="1" x14ac:dyDescent="0.3">
      <c r="A44" s="86" t="s">
        <v>241</v>
      </c>
      <c r="B44" s="86">
        <v>25</v>
      </c>
      <c r="C44" s="86">
        <v>1663</v>
      </c>
      <c r="D44" s="12" t="e">
        <f>MATCH(E44,[1]!Tabla1[Consignatario],0)</f>
        <v>#REF!</v>
      </c>
      <c r="E44" s="86" t="s">
        <v>698</v>
      </c>
      <c r="F44" s="86"/>
      <c r="G44" s="86"/>
      <c r="H44" s="86"/>
      <c r="I44" s="86" t="s">
        <v>210</v>
      </c>
      <c r="J44" s="87" t="s">
        <v>244</v>
      </c>
      <c r="K44" s="86"/>
      <c r="L44" s="86" t="s">
        <v>35</v>
      </c>
      <c r="M44" s="86" t="s">
        <v>19</v>
      </c>
      <c r="N44" s="47">
        <v>7500</v>
      </c>
      <c r="O44" s="44">
        <v>7500</v>
      </c>
      <c r="P44" s="86">
        <v>150</v>
      </c>
      <c r="Q44" s="86" t="s">
        <v>247</v>
      </c>
    </row>
    <row r="45" spans="1:17" s="1" customFormat="1" ht="28.8" hidden="1" x14ac:dyDescent="0.3">
      <c r="A45" s="86" t="s">
        <v>241</v>
      </c>
      <c r="B45" s="86">
        <v>26</v>
      </c>
      <c r="C45" s="86">
        <v>1663</v>
      </c>
      <c r="D45" s="12" t="e">
        <f>MATCH(E45,[1]!Tabla1[Consignatario],0)</f>
        <v>#REF!</v>
      </c>
      <c r="E45" s="86" t="s">
        <v>699</v>
      </c>
      <c r="F45" s="86"/>
      <c r="G45" s="86"/>
      <c r="H45" s="86"/>
      <c r="I45" s="86" t="s">
        <v>210</v>
      </c>
      <c r="J45" s="87" t="s">
        <v>244</v>
      </c>
      <c r="K45" s="86" t="s">
        <v>745</v>
      </c>
      <c r="L45" s="86" t="s">
        <v>35</v>
      </c>
      <c r="M45" s="86" t="s">
        <v>13</v>
      </c>
      <c r="N45" s="86">
        <v>6000</v>
      </c>
      <c r="O45" s="45">
        <v>6000</v>
      </c>
      <c r="P45" s="86">
        <v>120</v>
      </c>
      <c r="Q45" s="86" t="s">
        <v>248</v>
      </c>
    </row>
    <row r="46" spans="1:17" s="1" customFormat="1" ht="28.8" hidden="1" x14ac:dyDescent="0.3">
      <c r="A46" s="86" t="s">
        <v>241</v>
      </c>
      <c r="B46" s="86">
        <v>27</v>
      </c>
      <c r="C46" s="86">
        <v>1663</v>
      </c>
      <c r="D46" s="12" t="e">
        <f>MATCH(E46,[1]!Tabla1[Consignatario],0)</f>
        <v>#REF!</v>
      </c>
      <c r="E46" s="86" t="s">
        <v>699</v>
      </c>
      <c r="F46" s="86"/>
      <c r="G46" s="86"/>
      <c r="H46" s="86"/>
      <c r="I46" s="86" t="s">
        <v>210</v>
      </c>
      <c r="J46" s="86" t="s">
        <v>244</v>
      </c>
      <c r="K46" s="86"/>
      <c r="L46" s="86" t="s">
        <v>36</v>
      </c>
      <c r="M46" s="86" t="s">
        <v>16</v>
      </c>
      <c r="N46" s="46">
        <v>1000</v>
      </c>
      <c r="O46" s="46">
        <v>1558</v>
      </c>
      <c r="P46" s="86">
        <v>31</v>
      </c>
      <c r="Q46" s="86" t="s">
        <v>232</v>
      </c>
    </row>
    <row r="47" spans="1:17" s="1" customFormat="1" ht="28.95" hidden="1" customHeight="1" x14ac:dyDescent="0.3">
      <c r="A47" s="87" t="s">
        <v>249</v>
      </c>
      <c r="B47" s="87">
        <v>28</v>
      </c>
      <c r="C47" s="86">
        <v>1663</v>
      </c>
      <c r="D47" s="12" t="e">
        <f>MATCH(E47,[1]!Tabla1[Consignatario],0)</f>
        <v>#REF!</v>
      </c>
      <c r="E47" s="86" t="s">
        <v>700</v>
      </c>
      <c r="F47" s="86"/>
      <c r="G47" s="87"/>
      <c r="H47" s="87"/>
      <c r="I47" s="86" t="s">
        <v>210</v>
      </c>
      <c r="J47" s="87" t="s">
        <v>244</v>
      </c>
      <c r="K47" s="87"/>
      <c r="L47" s="86" t="s">
        <v>35</v>
      </c>
      <c r="M47" s="86" t="s">
        <v>8</v>
      </c>
      <c r="N47" s="47">
        <v>12500</v>
      </c>
      <c r="O47" s="47">
        <v>12500</v>
      </c>
      <c r="P47" s="87">
        <v>250</v>
      </c>
      <c r="Q47" s="87" t="s">
        <v>250</v>
      </c>
    </row>
    <row r="48" spans="1:17" s="1" customFormat="1" hidden="1" x14ac:dyDescent="0.3">
      <c r="A48" s="88" t="s">
        <v>249</v>
      </c>
      <c r="B48" s="88">
        <v>29</v>
      </c>
      <c r="C48" s="86">
        <v>1663</v>
      </c>
      <c r="D48" s="12" t="e">
        <f>MATCH(E48,[1]!Tabla1[Consignatario],0)</f>
        <v>#REF!</v>
      </c>
      <c r="E48" s="86" t="s">
        <v>701</v>
      </c>
      <c r="F48" s="86"/>
      <c r="G48" s="88"/>
      <c r="H48" s="88"/>
      <c r="I48" s="88" t="s">
        <v>210</v>
      </c>
      <c r="J48" s="88" t="s">
        <v>244</v>
      </c>
      <c r="K48" s="88" t="s">
        <v>745</v>
      </c>
      <c r="L48" s="86" t="s">
        <v>36</v>
      </c>
      <c r="M48" s="86" t="s">
        <v>16</v>
      </c>
      <c r="N48" s="47">
        <v>1000</v>
      </c>
      <c r="O48" s="44">
        <v>2000</v>
      </c>
      <c r="P48" s="88">
        <v>40</v>
      </c>
      <c r="Q48" s="88"/>
    </row>
    <row r="49" spans="1:17" s="1" customFormat="1" ht="28.8" hidden="1" x14ac:dyDescent="0.3">
      <c r="A49" s="86" t="s">
        <v>249</v>
      </c>
      <c r="B49" s="86">
        <v>30</v>
      </c>
      <c r="C49" s="86">
        <v>1663</v>
      </c>
      <c r="D49" s="12" t="e">
        <f>MATCH(E49,[1]!Tabla1[Consignatario],0)</f>
        <v>#REF!</v>
      </c>
      <c r="E49" s="86" t="s">
        <v>702</v>
      </c>
      <c r="F49" s="86" t="s">
        <v>697</v>
      </c>
      <c r="G49" s="86"/>
      <c r="H49" s="86"/>
      <c r="I49" s="86" t="s">
        <v>210</v>
      </c>
      <c r="J49" s="86" t="s">
        <v>244</v>
      </c>
      <c r="K49" s="86"/>
      <c r="L49" s="86" t="s">
        <v>36</v>
      </c>
      <c r="M49" s="86" t="s">
        <v>12</v>
      </c>
      <c r="N49" s="47">
        <v>2000</v>
      </c>
      <c r="O49" s="45">
        <v>2000</v>
      </c>
      <c r="P49" s="86">
        <v>40</v>
      </c>
      <c r="Q49" s="86" t="s">
        <v>251</v>
      </c>
    </row>
    <row r="50" spans="1:17" s="1" customFormat="1" ht="72" hidden="1" x14ac:dyDescent="0.3">
      <c r="A50" s="86" t="s">
        <v>249</v>
      </c>
      <c r="B50" s="86">
        <v>31</v>
      </c>
      <c r="C50" s="86">
        <v>1663</v>
      </c>
      <c r="D50" s="12" t="e">
        <f>MATCH(E50,[1]!Tabla1[Consignatario],0)</f>
        <v>#REF!</v>
      </c>
      <c r="E50" s="86" t="s">
        <v>718</v>
      </c>
      <c r="F50" s="86" t="s">
        <v>717</v>
      </c>
      <c r="G50" s="20" t="s">
        <v>951</v>
      </c>
      <c r="H50" s="20"/>
      <c r="I50" s="86" t="s">
        <v>723</v>
      </c>
      <c r="J50" s="86" t="s">
        <v>252</v>
      </c>
      <c r="K50" s="47" t="s">
        <v>253</v>
      </c>
      <c r="L50" s="86" t="s">
        <v>35</v>
      </c>
      <c r="M50" s="86" t="s">
        <v>140</v>
      </c>
      <c r="N50" s="47">
        <v>87500</v>
      </c>
      <c r="O50" s="46">
        <v>87500</v>
      </c>
      <c r="P50" s="8">
        <v>1050</v>
      </c>
      <c r="Q50" s="86" t="s">
        <v>256</v>
      </c>
    </row>
    <row r="51" spans="1:17" s="1" customFormat="1" ht="28.95" hidden="1" customHeight="1" x14ac:dyDescent="0.3">
      <c r="A51" s="129" t="s">
        <v>249</v>
      </c>
      <c r="B51" s="129">
        <v>32</v>
      </c>
      <c r="C51" s="86">
        <v>1663</v>
      </c>
      <c r="D51" s="12" t="e">
        <f>MATCH(E51,[1]!Tabla1[Consignatario],0)</f>
        <v>#REF!</v>
      </c>
      <c r="E51" s="86" t="s">
        <v>714</v>
      </c>
      <c r="F51" s="75" t="s">
        <v>552</v>
      </c>
      <c r="G51" s="129"/>
      <c r="H51" s="129"/>
      <c r="I51" s="75" t="s">
        <v>210</v>
      </c>
      <c r="J51" s="129" t="s">
        <v>729</v>
      </c>
      <c r="K51" s="133" t="s">
        <v>253</v>
      </c>
      <c r="L51" s="75" t="s">
        <v>35</v>
      </c>
      <c r="M51" s="75" t="s">
        <v>254</v>
      </c>
      <c r="N51" s="76">
        <v>67500</v>
      </c>
      <c r="O51" s="76">
        <v>67500</v>
      </c>
      <c r="P51" s="134">
        <v>810</v>
      </c>
      <c r="Q51" s="87" t="s">
        <v>255</v>
      </c>
    </row>
    <row r="52" spans="1:17" s="1" customFormat="1" ht="28.8" hidden="1" x14ac:dyDescent="0.3">
      <c r="A52" s="88" t="s">
        <v>249</v>
      </c>
      <c r="B52" s="88">
        <v>33</v>
      </c>
      <c r="C52" s="86">
        <v>1664</v>
      </c>
      <c r="D52" s="12" t="e">
        <f>MATCH(E52,[1]!Tabla1[Consignatario],0)</f>
        <v>#REF!</v>
      </c>
      <c r="E52" s="86" t="s">
        <v>703</v>
      </c>
      <c r="F52" s="86" t="s">
        <v>552</v>
      </c>
      <c r="G52" s="88"/>
      <c r="H52" s="88"/>
      <c r="I52" s="88" t="s">
        <v>210</v>
      </c>
      <c r="J52" s="88" t="s">
        <v>730</v>
      </c>
      <c r="K52" s="88" t="s">
        <v>217</v>
      </c>
      <c r="L52" s="86" t="s">
        <v>35</v>
      </c>
      <c r="M52" s="86" t="s">
        <v>41</v>
      </c>
      <c r="N52" s="47">
        <v>17500</v>
      </c>
      <c r="O52" s="44">
        <v>17500</v>
      </c>
      <c r="P52" s="107">
        <v>210</v>
      </c>
      <c r="Q52" s="88" t="s">
        <v>257</v>
      </c>
    </row>
    <row r="53" spans="1:17" s="1" customFormat="1" hidden="1" x14ac:dyDescent="0.3">
      <c r="A53" s="86" t="s">
        <v>249</v>
      </c>
      <c r="B53" s="86">
        <v>34</v>
      </c>
      <c r="C53" s="86">
        <v>1664</v>
      </c>
      <c r="D53" s="12" t="e">
        <f>MATCH(E53,[1]!Tabla1[Consignatario],0)</f>
        <v>#REF!</v>
      </c>
      <c r="E53" s="86" t="s">
        <v>704</v>
      </c>
      <c r="F53" s="86"/>
      <c r="G53" s="88"/>
      <c r="H53" s="86"/>
      <c r="I53" s="86" t="s">
        <v>210</v>
      </c>
      <c r="J53" s="86" t="s">
        <v>730</v>
      </c>
      <c r="K53" s="86"/>
      <c r="L53" s="86" t="s">
        <v>36</v>
      </c>
      <c r="M53" s="86" t="s">
        <v>14</v>
      </c>
      <c r="N53" s="47">
        <v>10000</v>
      </c>
      <c r="O53" s="99">
        <v>22500</v>
      </c>
      <c r="P53" s="85">
        <v>450</v>
      </c>
      <c r="Q53" s="2"/>
    </row>
    <row r="54" spans="1:17" s="1" customFormat="1" ht="28.8" hidden="1" x14ac:dyDescent="0.3">
      <c r="A54" s="86" t="s">
        <v>258</v>
      </c>
      <c r="B54" s="86">
        <v>35</v>
      </c>
      <c r="C54" s="86">
        <v>1664</v>
      </c>
      <c r="D54" s="12" t="e">
        <f>MATCH(E54,[1]!Tabla1[Consignatario],0)</f>
        <v>#REF!</v>
      </c>
      <c r="E54" s="86" t="s">
        <v>719</v>
      </c>
      <c r="F54" s="86"/>
      <c r="G54" s="88"/>
      <c r="H54" s="86"/>
      <c r="I54" s="86"/>
      <c r="J54" s="86" t="s">
        <v>731</v>
      </c>
      <c r="K54" s="47" t="s">
        <v>747</v>
      </c>
      <c r="L54" s="86" t="s">
        <v>35</v>
      </c>
      <c r="M54" s="86" t="s">
        <v>60</v>
      </c>
      <c r="N54" s="47">
        <v>10000</v>
      </c>
      <c r="O54" s="46">
        <v>11000</v>
      </c>
      <c r="P54" s="106">
        <v>110</v>
      </c>
      <c r="Q54" s="86" t="s">
        <v>259</v>
      </c>
    </row>
    <row r="55" spans="1:17" s="1" customFormat="1" ht="30.75" hidden="1" customHeight="1" x14ac:dyDescent="0.3">
      <c r="A55" s="86" t="s">
        <v>258</v>
      </c>
      <c r="B55" s="86">
        <v>36</v>
      </c>
      <c r="C55" s="86">
        <v>1664</v>
      </c>
      <c r="D55" s="12" t="e">
        <f>MATCH(E55,[1]!Tabla1[Consignatario],0)</f>
        <v>#REF!</v>
      </c>
      <c r="E55" s="86" t="s">
        <v>936</v>
      </c>
      <c r="F55" s="86" t="s">
        <v>552</v>
      </c>
      <c r="G55" s="88"/>
      <c r="H55" s="86"/>
      <c r="I55" s="86"/>
      <c r="J55" s="86" t="s">
        <v>731</v>
      </c>
      <c r="K55" s="86" t="s">
        <v>746</v>
      </c>
      <c r="L55" s="86" t="s">
        <v>35</v>
      </c>
      <c r="M55" s="86" t="s">
        <v>57</v>
      </c>
      <c r="N55" s="47">
        <v>47500</v>
      </c>
      <c r="O55" s="47">
        <v>47500</v>
      </c>
      <c r="P55" s="86">
        <v>950</v>
      </c>
      <c r="Q55" s="86" t="s">
        <v>260</v>
      </c>
    </row>
    <row r="56" spans="1:17" s="1" customFormat="1" hidden="1" x14ac:dyDescent="0.3">
      <c r="A56" s="86" t="s">
        <v>258</v>
      </c>
      <c r="B56" s="86">
        <v>37</v>
      </c>
      <c r="C56" s="86">
        <v>1664</v>
      </c>
      <c r="D56" s="12" t="e">
        <f>MATCH(E56,[1]!Tabla1[Consignatario],0)</f>
        <v>#REF!</v>
      </c>
      <c r="E56" s="86" t="s">
        <v>617</v>
      </c>
      <c r="F56" s="86" t="s">
        <v>568</v>
      </c>
      <c r="G56" s="88"/>
      <c r="H56" s="86"/>
      <c r="I56" s="86" t="s">
        <v>723</v>
      </c>
      <c r="J56" s="86" t="s">
        <v>731</v>
      </c>
      <c r="K56" s="86"/>
      <c r="L56" s="86" t="s">
        <v>36</v>
      </c>
      <c r="M56" s="86" t="s">
        <v>128</v>
      </c>
      <c r="N56" s="47">
        <v>32000</v>
      </c>
      <c r="O56" s="44">
        <v>32000</v>
      </c>
      <c r="P56" s="86">
        <v>640</v>
      </c>
      <c r="Q56" s="86"/>
    </row>
    <row r="57" spans="1:17" s="1" customFormat="1" ht="28.8" hidden="1" x14ac:dyDescent="0.3">
      <c r="A57" s="87" t="s">
        <v>258</v>
      </c>
      <c r="B57" s="87">
        <v>38</v>
      </c>
      <c r="C57" s="86">
        <v>1664</v>
      </c>
      <c r="D57" s="12" t="e">
        <f>MATCH(E57,[1]!Tabla1[Consignatario],0)</f>
        <v>#REF!</v>
      </c>
      <c r="E57" s="86" t="s">
        <v>617</v>
      </c>
      <c r="F57" s="86"/>
      <c r="G57" s="88"/>
      <c r="H57" s="87"/>
      <c r="I57" s="87" t="s">
        <v>210</v>
      </c>
      <c r="J57" s="87" t="s">
        <v>732</v>
      </c>
      <c r="K57" s="87" t="s">
        <v>746</v>
      </c>
      <c r="L57" s="47" t="s">
        <v>35</v>
      </c>
      <c r="M57" s="86"/>
      <c r="N57" s="47">
        <v>3200</v>
      </c>
      <c r="O57" s="45">
        <v>3200</v>
      </c>
      <c r="P57" s="87">
        <v>64</v>
      </c>
      <c r="Q57" s="87"/>
    </row>
    <row r="58" spans="1:17" s="1" customFormat="1" hidden="1" x14ac:dyDescent="0.3">
      <c r="A58" s="88" t="s">
        <v>258</v>
      </c>
      <c r="B58" s="88">
        <v>39</v>
      </c>
      <c r="C58" s="86">
        <v>1664</v>
      </c>
      <c r="D58" s="12" t="e">
        <f>MATCH(E58,[1]!Tabla1[Consignatario],0)</f>
        <v>#REF!</v>
      </c>
      <c r="E58" s="103" t="s">
        <v>975</v>
      </c>
      <c r="F58" s="86"/>
      <c r="G58" s="88"/>
      <c r="H58" s="88"/>
      <c r="I58" s="88" t="s">
        <v>723</v>
      </c>
      <c r="J58" s="88" t="s">
        <v>731</v>
      </c>
      <c r="K58" s="88"/>
      <c r="L58" s="86" t="s">
        <v>36</v>
      </c>
      <c r="M58" s="86" t="s">
        <v>63</v>
      </c>
      <c r="N58" s="47">
        <v>3000</v>
      </c>
      <c r="O58" s="46">
        <v>8000</v>
      </c>
      <c r="P58" s="88">
        <v>160</v>
      </c>
      <c r="Q58" s="88" t="s">
        <v>261</v>
      </c>
    </row>
    <row r="59" spans="1:17" s="1" customFormat="1" hidden="1" x14ac:dyDescent="0.3">
      <c r="A59" s="86" t="s">
        <v>258</v>
      </c>
      <c r="B59" s="86">
        <v>40</v>
      </c>
      <c r="C59" s="86">
        <v>1664</v>
      </c>
      <c r="D59" s="12" t="e">
        <f>MATCH(E59,[1]!Tabla1[Consignatario],0)</f>
        <v>#REF!</v>
      </c>
      <c r="E59" s="86" t="s">
        <v>705</v>
      </c>
      <c r="F59" s="86"/>
      <c r="G59" s="88"/>
      <c r="H59" s="86"/>
      <c r="I59" s="86" t="s">
        <v>210</v>
      </c>
      <c r="J59" s="86" t="s">
        <v>733</v>
      </c>
      <c r="K59" s="86" t="s">
        <v>217</v>
      </c>
      <c r="L59" s="47" t="s">
        <v>35</v>
      </c>
      <c r="M59" s="86" t="s">
        <v>87</v>
      </c>
      <c r="N59" s="86">
        <v>6000</v>
      </c>
      <c r="O59" s="47">
        <v>3000</v>
      </c>
      <c r="P59" s="136">
        <v>60</v>
      </c>
      <c r="Q59" s="86" t="s">
        <v>262</v>
      </c>
    </row>
    <row r="60" spans="1:17" s="1" customFormat="1" hidden="1" x14ac:dyDescent="0.3">
      <c r="A60" s="86" t="s">
        <v>258</v>
      </c>
      <c r="B60" s="86">
        <v>41</v>
      </c>
      <c r="C60" s="86">
        <v>1664</v>
      </c>
      <c r="D60" s="12" t="e">
        <f>MATCH(E60,[1]!Tabla1[Consignatario],0)</f>
        <v>#REF!</v>
      </c>
      <c r="E60" s="86" t="s">
        <v>918</v>
      </c>
      <c r="F60" s="86"/>
      <c r="G60" s="88"/>
      <c r="H60" s="86"/>
      <c r="I60" s="86" t="s">
        <v>210</v>
      </c>
      <c r="J60" s="86" t="s">
        <v>733</v>
      </c>
      <c r="K60" s="87"/>
      <c r="L60" s="47" t="s">
        <v>35</v>
      </c>
      <c r="M60" s="86" t="s">
        <v>87</v>
      </c>
      <c r="N60" s="86">
        <v>4000</v>
      </c>
      <c r="O60" s="44">
        <v>4000</v>
      </c>
      <c r="P60" s="2">
        <v>80</v>
      </c>
      <c r="Q60" s="2"/>
    </row>
    <row r="61" spans="1:17" s="1" customFormat="1" ht="28.8" hidden="1" x14ac:dyDescent="0.3">
      <c r="A61" s="86" t="s">
        <v>265</v>
      </c>
      <c r="B61" s="86">
        <v>42</v>
      </c>
      <c r="C61" s="86">
        <v>1664</v>
      </c>
      <c r="D61" s="12" t="e">
        <f>MATCH(E61,[1]!Tabla1[Consignatario],0)</f>
        <v>#REF!</v>
      </c>
      <c r="E61" s="103" t="s">
        <v>706</v>
      </c>
      <c r="F61" s="86" t="s">
        <v>552</v>
      </c>
      <c r="G61" s="88"/>
      <c r="H61" s="86"/>
      <c r="I61" s="86" t="s">
        <v>723</v>
      </c>
      <c r="J61" s="86" t="s">
        <v>263</v>
      </c>
      <c r="K61" s="86" t="s">
        <v>264</v>
      </c>
      <c r="L61" s="86" t="s">
        <v>35</v>
      </c>
      <c r="M61" s="86" t="s">
        <v>93</v>
      </c>
      <c r="N61" s="47">
        <v>20000</v>
      </c>
      <c r="O61" s="47">
        <v>23000</v>
      </c>
      <c r="P61" s="86">
        <v>460</v>
      </c>
      <c r="Q61" s="86"/>
    </row>
    <row r="62" spans="1:17" s="1" customFormat="1" ht="28.8" hidden="1" x14ac:dyDescent="0.3">
      <c r="A62" s="86" t="s">
        <v>266</v>
      </c>
      <c r="B62" s="86">
        <v>43</v>
      </c>
      <c r="C62" s="86">
        <v>1664</v>
      </c>
      <c r="D62" s="12" t="e">
        <f>MATCH(E62,[1]!Tabla1[Consignatario],0)</f>
        <v>#REF!</v>
      </c>
      <c r="E62" s="86" t="s">
        <v>612</v>
      </c>
      <c r="F62" s="86" t="s">
        <v>576</v>
      </c>
      <c r="G62" s="86"/>
      <c r="H62" s="86"/>
      <c r="I62" s="86" t="s">
        <v>210</v>
      </c>
      <c r="J62" s="86" t="s">
        <v>734</v>
      </c>
      <c r="K62" s="86" t="s">
        <v>745</v>
      </c>
      <c r="L62" s="86" t="s">
        <v>35</v>
      </c>
      <c r="M62" s="86" t="s">
        <v>27</v>
      </c>
      <c r="N62" s="47">
        <v>15000</v>
      </c>
      <c r="O62" s="46">
        <v>15000</v>
      </c>
      <c r="P62" s="86">
        <v>300</v>
      </c>
      <c r="Q62" s="86" t="s">
        <v>267</v>
      </c>
    </row>
    <row r="63" spans="1:17" s="1" customFormat="1" ht="28.8" hidden="1" x14ac:dyDescent="0.3">
      <c r="A63" s="86" t="s">
        <v>266</v>
      </c>
      <c r="B63" s="86">
        <v>44</v>
      </c>
      <c r="C63" s="86">
        <v>1664</v>
      </c>
      <c r="D63" s="12" t="e">
        <f>MATCH(E63,[1]!Tabla1[Consignatario],0)</f>
        <v>#REF!</v>
      </c>
      <c r="E63" s="86" t="s">
        <v>583</v>
      </c>
      <c r="F63" s="86"/>
      <c r="G63" s="86"/>
      <c r="H63" s="86"/>
      <c r="I63" s="86" t="s">
        <v>210</v>
      </c>
      <c r="J63" s="86" t="s">
        <v>734</v>
      </c>
      <c r="K63" s="86"/>
      <c r="L63" s="86" t="s">
        <v>35</v>
      </c>
      <c r="M63" s="86" t="s">
        <v>13</v>
      </c>
      <c r="N63" s="47">
        <v>5000</v>
      </c>
      <c r="O63" s="47">
        <v>5000</v>
      </c>
      <c r="P63" s="86">
        <v>100</v>
      </c>
      <c r="Q63" s="86" t="s">
        <v>268</v>
      </c>
    </row>
    <row r="64" spans="1:17" s="1" customFormat="1" ht="28.8" hidden="1" x14ac:dyDescent="0.3">
      <c r="A64" s="86" t="s">
        <v>266</v>
      </c>
      <c r="B64" s="86">
        <v>45</v>
      </c>
      <c r="C64" s="86">
        <v>1664</v>
      </c>
      <c r="D64" s="12" t="e">
        <f>MATCH(E64,[1]!Tabla1[Consignatario],0)</f>
        <v>#REF!</v>
      </c>
      <c r="E64" s="86" t="s">
        <v>714</v>
      </c>
      <c r="F64" s="86"/>
      <c r="G64" s="86"/>
      <c r="H64" s="86"/>
      <c r="I64" s="86" t="s">
        <v>226</v>
      </c>
      <c r="J64" s="86" t="s">
        <v>736</v>
      </c>
      <c r="K64" s="47" t="s">
        <v>253</v>
      </c>
      <c r="L64" s="86" t="s">
        <v>35</v>
      </c>
      <c r="M64" s="86" t="s">
        <v>269</v>
      </c>
      <c r="N64" s="47">
        <v>70000</v>
      </c>
      <c r="O64" s="47">
        <v>70000</v>
      </c>
      <c r="P64" s="8">
        <v>840</v>
      </c>
      <c r="Q64" s="86" t="s">
        <v>270</v>
      </c>
    </row>
    <row r="65" spans="1:18" ht="28.8" hidden="1" x14ac:dyDescent="0.3">
      <c r="A65" s="102" t="s">
        <v>266</v>
      </c>
      <c r="B65" s="102">
        <v>46</v>
      </c>
      <c r="C65" s="102">
        <v>1664</v>
      </c>
      <c r="D65" s="12" t="e">
        <f>MATCH(E65,[1]!Tabla1[Consignatario],0)</f>
        <v>#REF!</v>
      </c>
      <c r="E65" s="102" t="s">
        <v>707</v>
      </c>
      <c r="F65" s="102" t="s">
        <v>552</v>
      </c>
      <c r="G65" s="102"/>
      <c r="H65" s="102"/>
      <c r="I65" s="102" t="s">
        <v>210</v>
      </c>
      <c r="J65" s="102" t="s">
        <v>735</v>
      </c>
      <c r="K65" s="102" t="s">
        <v>746</v>
      </c>
      <c r="L65" s="104" t="s">
        <v>35</v>
      </c>
      <c r="M65" s="102" t="s">
        <v>87</v>
      </c>
      <c r="N65" s="102">
        <v>10000</v>
      </c>
      <c r="O65" s="104">
        <v>10000</v>
      </c>
      <c r="P65" s="1">
        <v>200</v>
      </c>
      <c r="R65" s="1"/>
    </row>
    <row r="66" spans="1:18" hidden="1" x14ac:dyDescent="0.3">
      <c r="A66" s="102" t="s">
        <v>266</v>
      </c>
      <c r="B66" s="102">
        <v>47</v>
      </c>
      <c r="C66" s="102">
        <v>1664</v>
      </c>
      <c r="D66" s="12" t="e">
        <f>MATCH(E66,[1]!Tabla1[Consignatario],0)</f>
        <v>#REF!</v>
      </c>
      <c r="E66" s="102" t="s">
        <v>936</v>
      </c>
      <c r="F66" s="102" t="s">
        <v>552</v>
      </c>
      <c r="G66" s="102"/>
      <c r="H66" s="102"/>
      <c r="I66" s="102" t="s">
        <v>226</v>
      </c>
      <c r="J66" s="102" t="s">
        <v>271</v>
      </c>
      <c r="K66" s="102" t="s">
        <v>745</v>
      </c>
      <c r="L66" s="102" t="s">
        <v>35</v>
      </c>
      <c r="M66" s="102" t="s">
        <v>13</v>
      </c>
      <c r="N66" s="104">
        <v>5000</v>
      </c>
      <c r="O66" s="104">
        <v>10000</v>
      </c>
      <c r="P66" s="1">
        <v>200</v>
      </c>
      <c r="R66" s="1"/>
    </row>
    <row r="67" spans="1:18" hidden="1" x14ac:dyDescent="0.3">
      <c r="A67" s="102" t="s">
        <v>266</v>
      </c>
      <c r="B67" s="102">
        <v>48</v>
      </c>
      <c r="C67" s="102">
        <v>1664</v>
      </c>
      <c r="D67" s="12" t="e">
        <f>MATCH(E67,[1]!Tabla1[Consignatario],0)</f>
        <v>#REF!</v>
      </c>
      <c r="E67" s="102" t="s">
        <v>708</v>
      </c>
      <c r="F67" s="102"/>
      <c r="G67" s="102"/>
      <c r="H67" s="102"/>
      <c r="I67" s="102" t="s">
        <v>226</v>
      </c>
      <c r="J67" s="102" t="s">
        <v>271</v>
      </c>
      <c r="K67" s="102"/>
      <c r="L67" s="102" t="s">
        <v>35</v>
      </c>
      <c r="M67" s="102" t="s">
        <v>60</v>
      </c>
      <c r="N67" s="104">
        <v>10000</v>
      </c>
      <c r="O67" s="104">
        <v>10000</v>
      </c>
      <c r="P67" s="1">
        <v>200</v>
      </c>
      <c r="R67" s="1"/>
    </row>
    <row r="68" spans="1:18" hidden="1" x14ac:dyDescent="0.3">
      <c r="A68" s="102" t="s">
        <v>266</v>
      </c>
      <c r="B68" s="102">
        <v>49</v>
      </c>
      <c r="C68" s="102">
        <v>1664</v>
      </c>
      <c r="D68" s="12" t="e">
        <f>MATCH(E68,[1]!Tabla1[Consignatario],0)</f>
        <v>#REF!</v>
      </c>
      <c r="E68" s="102" t="s">
        <v>642</v>
      </c>
      <c r="F68" s="102"/>
      <c r="G68" s="102"/>
      <c r="H68" s="102"/>
      <c r="I68" s="102" t="s">
        <v>226</v>
      </c>
      <c r="J68" s="102" t="s">
        <v>271</v>
      </c>
      <c r="K68" s="102" t="s">
        <v>745</v>
      </c>
      <c r="L68" s="104" t="s">
        <v>35</v>
      </c>
      <c r="M68" s="102" t="s">
        <v>87</v>
      </c>
      <c r="N68" s="102">
        <v>4000</v>
      </c>
      <c r="O68" s="104">
        <v>4000</v>
      </c>
      <c r="P68" s="1">
        <v>80</v>
      </c>
      <c r="R68" s="1"/>
    </row>
    <row r="69" spans="1:18" ht="57.6" hidden="1" x14ac:dyDescent="0.3">
      <c r="A69" s="102" t="s">
        <v>272</v>
      </c>
      <c r="B69" s="102">
        <v>50</v>
      </c>
      <c r="C69" s="102">
        <v>1664</v>
      </c>
      <c r="D69" s="12" t="e">
        <f>MATCH(E69,[1]!Tabla1[Consignatario],0)</f>
        <v>#REF!</v>
      </c>
      <c r="E69" s="102" t="s">
        <v>710</v>
      </c>
      <c r="F69" s="102" t="s">
        <v>709</v>
      </c>
      <c r="G69" s="102"/>
      <c r="H69" s="102"/>
      <c r="I69" s="102" t="s">
        <v>210</v>
      </c>
      <c r="J69" s="102" t="s">
        <v>219</v>
      </c>
      <c r="K69" s="104" t="s">
        <v>253</v>
      </c>
      <c r="L69" s="102" t="s">
        <v>35</v>
      </c>
      <c r="M69" s="102" t="s">
        <v>71</v>
      </c>
      <c r="N69" s="104">
        <v>25000</v>
      </c>
      <c r="O69" s="104">
        <v>25000</v>
      </c>
      <c r="P69" s="135">
        <v>300</v>
      </c>
      <c r="Q69" s="135" t="s">
        <v>273</v>
      </c>
      <c r="R69" s="1"/>
    </row>
    <row r="70" spans="1:18" ht="28.8" hidden="1" x14ac:dyDescent="0.3">
      <c r="A70" s="102" t="s">
        <v>274</v>
      </c>
      <c r="B70" s="102">
        <v>51</v>
      </c>
      <c r="C70" s="102">
        <v>1664</v>
      </c>
      <c r="D70" s="12" t="e">
        <f>MATCH(E70,[1]!Tabla1[Consignatario],0)</f>
        <v>#REF!</v>
      </c>
      <c r="E70" s="102" t="s">
        <v>712</v>
      </c>
      <c r="F70" s="102" t="s">
        <v>711</v>
      </c>
      <c r="G70" s="102"/>
      <c r="H70" s="102"/>
      <c r="I70" s="102"/>
      <c r="J70" s="102" t="s">
        <v>737</v>
      </c>
      <c r="K70" s="102" t="s">
        <v>746</v>
      </c>
      <c r="L70" s="104" t="s">
        <v>35</v>
      </c>
      <c r="M70" s="102" t="s">
        <v>87</v>
      </c>
      <c r="N70" s="102">
        <v>1280</v>
      </c>
      <c r="O70" s="104">
        <v>1280</v>
      </c>
      <c r="P70" s="1">
        <v>25</v>
      </c>
      <c r="R70" s="1"/>
    </row>
    <row r="71" spans="1:18" hidden="1" x14ac:dyDescent="0.3">
      <c r="A71" s="102" t="s">
        <v>274</v>
      </c>
      <c r="B71" s="102">
        <v>52</v>
      </c>
      <c r="C71" s="102">
        <v>1664</v>
      </c>
      <c r="D71" s="12" t="e">
        <f>MATCH(E71,[1]!Tabla1[Consignatario],0)</f>
        <v>#REF!</v>
      </c>
      <c r="E71" s="102" t="s">
        <v>721</v>
      </c>
      <c r="F71" s="102" t="s">
        <v>720</v>
      </c>
      <c r="G71" s="102"/>
      <c r="H71" s="102"/>
      <c r="I71" s="102"/>
      <c r="J71" s="102"/>
      <c r="K71" s="102"/>
      <c r="L71" s="102" t="s">
        <v>35</v>
      </c>
      <c r="M71" s="102" t="s">
        <v>13</v>
      </c>
      <c r="N71" s="104">
        <v>5000</v>
      </c>
      <c r="O71" s="104">
        <v>5000</v>
      </c>
      <c r="P71" s="1">
        <v>100</v>
      </c>
      <c r="R71" s="1"/>
    </row>
    <row r="72" spans="1:18" ht="28.8" hidden="1" x14ac:dyDescent="0.3">
      <c r="A72" s="86" t="s">
        <v>274</v>
      </c>
      <c r="B72" s="86">
        <v>53</v>
      </c>
      <c r="C72" s="86">
        <v>1664</v>
      </c>
      <c r="D72" s="12" t="e">
        <f>MATCH(E72,[1]!Tabla1[Consignatario],0)</f>
        <v>#REF!</v>
      </c>
      <c r="E72" s="102" t="s">
        <v>722</v>
      </c>
      <c r="F72" s="86"/>
      <c r="G72" s="86"/>
      <c r="H72" s="86"/>
      <c r="I72" s="102"/>
      <c r="J72" s="102" t="s">
        <v>738</v>
      </c>
      <c r="K72" s="102" t="s">
        <v>217</v>
      </c>
      <c r="L72" s="2" t="s">
        <v>35</v>
      </c>
      <c r="M72" s="2" t="s">
        <v>78</v>
      </c>
      <c r="N72" s="37">
        <v>37500</v>
      </c>
      <c r="O72" s="37">
        <v>37500</v>
      </c>
      <c r="P72" s="8">
        <v>450</v>
      </c>
      <c r="Q72" s="2" t="s">
        <v>275</v>
      </c>
      <c r="R72" s="1"/>
    </row>
    <row r="73" spans="1:18" ht="28.8" hidden="1" x14ac:dyDescent="0.3">
      <c r="A73" s="2" t="s">
        <v>535</v>
      </c>
      <c r="B73" s="2">
        <v>203</v>
      </c>
      <c r="C73" s="2">
        <v>1672</v>
      </c>
      <c r="D73" s="12" t="e">
        <f>MATCH(E73,[1]!Tabla1[Consignatario],0)</f>
        <v>#REF!</v>
      </c>
      <c r="E73" s="2" t="s">
        <v>962</v>
      </c>
      <c r="F73" s="2"/>
      <c r="G73" s="2"/>
      <c r="H73" s="2"/>
      <c r="L73" s="2" t="s">
        <v>35</v>
      </c>
      <c r="M73" s="85" t="s">
        <v>87</v>
      </c>
      <c r="N73" s="2">
        <v>8000</v>
      </c>
      <c r="O73" s="2">
        <v>8000</v>
      </c>
      <c r="P73" s="2">
        <v>160</v>
      </c>
      <c r="Q73" s="2" t="s">
        <v>536</v>
      </c>
      <c r="R73" s="1"/>
    </row>
    <row r="74" spans="1:18" ht="43.2" hidden="1" x14ac:dyDescent="0.3">
      <c r="A74" s="2" t="s">
        <v>537</v>
      </c>
      <c r="B74" s="2">
        <v>204</v>
      </c>
      <c r="C74" s="2">
        <v>1672</v>
      </c>
      <c r="D74" s="12" t="e">
        <f>MATCH(E74,[1]!Tabla1[Consignatario],0)</f>
        <v>#REF!</v>
      </c>
      <c r="E74" s="2" t="s">
        <v>970</v>
      </c>
      <c r="F74" s="2" t="s">
        <v>576</v>
      </c>
      <c r="G74" s="2"/>
      <c r="H74" s="2"/>
      <c r="L74" s="2" t="s">
        <v>36</v>
      </c>
      <c r="M74" s="85" t="s">
        <v>538</v>
      </c>
      <c r="N74" s="2">
        <v>18454</v>
      </c>
      <c r="O74" s="2">
        <v>18454</v>
      </c>
      <c r="P74" s="2">
        <v>369</v>
      </c>
      <c r="Q74" s="2" t="s">
        <v>539</v>
      </c>
      <c r="R74" s="1"/>
    </row>
    <row r="75" spans="1:18" ht="57.6" hidden="1" x14ac:dyDescent="0.3">
      <c r="A75" s="2" t="s">
        <v>540</v>
      </c>
      <c r="B75" s="2">
        <v>205</v>
      </c>
      <c r="C75" s="2">
        <v>1672</v>
      </c>
      <c r="D75" s="12" t="e">
        <f>MATCH(E75,[1]!Tabla1[Consignatario],0)</f>
        <v>#REF!</v>
      </c>
      <c r="E75" s="2" t="s">
        <v>998</v>
      </c>
      <c r="F75" s="2"/>
      <c r="G75" s="2"/>
      <c r="H75" s="2"/>
      <c r="L75" s="2" t="s">
        <v>35</v>
      </c>
      <c r="M75" s="2" t="s">
        <v>78</v>
      </c>
      <c r="N75" s="2">
        <v>39500</v>
      </c>
      <c r="O75" s="2">
        <v>39500</v>
      </c>
      <c r="P75" s="2">
        <v>2765</v>
      </c>
      <c r="Q75" s="20" t="s">
        <v>542</v>
      </c>
      <c r="R75" s="1"/>
    </row>
    <row r="76" spans="1:18" ht="28.8" hidden="1" x14ac:dyDescent="0.3">
      <c r="A76" s="12" t="s">
        <v>541</v>
      </c>
      <c r="B76" s="12">
        <v>206</v>
      </c>
      <c r="C76" s="2">
        <v>1672</v>
      </c>
      <c r="D76" s="12" t="e">
        <f>MATCH(E76,[1]!Tabla1[Consignatario],0)</f>
        <v>#REF!</v>
      </c>
      <c r="E76" s="2" t="s">
        <v>959</v>
      </c>
      <c r="F76" s="2" t="s">
        <v>552</v>
      </c>
      <c r="G76" s="2"/>
      <c r="H76" s="12"/>
      <c r="L76" s="12" t="s">
        <v>35</v>
      </c>
      <c r="M76" s="12" t="s">
        <v>13</v>
      </c>
      <c r="N76" s="12">
        <v>5000</v>
      </c>
      <c r="O76" s="12">
        <v>5000</v>
      </c>
      <c r="P76" s="12">
        <v>350</v>
      </c>
      <c r="Q76" s="12" t="s">
        <v>543</v>
      </c>
      <c r="R76" s="1"/>
    </row>
    <row r="77" spans="1:18" ht="28.8" x14ac:dyDescent="0.3">
      <c r="A77" s="2" t="s">
        <v>544</v>
      </c>
      <c r="B77" s="2">
        <v>207</v>
      </c>
      <c r="C77" s="2">
        <v>1672</v>
      </c>
      <c r="D77" s="12" t="e">
        <f>MATCH(E77,[1]!Tabla1[Consignatario],0)</f>
        <v>#REF!</v>
      </c>
      <c r="E77" s="2" t="s">
        <v>959</v>
      </c>
      <c r="F77" s="2" t="s">
        <v>552</v>
      </c>
      <c r="G77" s="2"/>
      <c r="H77" s="2"/>
      <c r="L77" s="2" t="s">
        <v>35</v>
      </c>
      <c r="M77" s="2"/>
      <c r="N77" s="51">
        <v>2200</v>
      </c>
      <c r="O77" s="2">
        <v>2200</v>
      </c>
      <c r="P77" s="2">
        <v>154</v>
      </c>
      <c r="Q77" s="2" t="s">
        <v>546</v>
      </c>
      <c r="R77" s="38" t="s">
        <v>1014</v>
      </c>
    </row>
    <row r="78" spans="1:18" ht="28.8" x14ac:dyDescent="0.3">
      <c r="A78" s="2" t="s">
        <v>544</v>
      </c>
      <c r="B78" s="2">
        <v>208</v>
      </c>
      <c r="C78" s="2">
        <v>1672</v>
      </c>
      <c r="D78" s="12" t="e">
        <f>MATCH(E78,[1]!Tabla1[Consignatario],0)</f>
        <v>#REF!</v>
      </c>
      <c r="E78" s="2" t="s">
        <v>959</v>
      </c>
      <c r="F78" s="2" t="s">
        <v>552</v>
      </c>
      <c r="G78" s="2"/>
      <c r="H78" s="2"/>
      <c r="L78" s="2" t="s">
        <v>35</v>
      </c>
      <c r="M78" s="2"/>
      <c r="N78" s="51">
        <v>3890</v>
      </c>
      <c r="O78" s="2">
        <v>3890</v>
      </c>
      <c r="P78" s="2">
        <v>272</v>
      </c>
      <c r="Q78" s="2" t="s">
        <v>547</v>
      </c>
      <c r="R78" s="38" t="s">
        <v>1014</v>
      </c>
    </row>
    <row r="79" spans="1:18" ht="43.2" x14ac:dyDescent="0.3">
      <c r="A79" s="2" t="s">
        <v>545</v>
      </c>
      <c r="B79" s="2">
        <v>209</v>
      </c>
      <c r="C79" s="2">
        <v>1672</v>
      </c>
      <c r="D79" s="12" t="e">
        <f>MATCH(E79,[1]!Tabla1[Consignatario],0)</f>
        <v>#REF!</v>
      </c>
      <c r="E79" s="2" t="s">
        <v>959</v>
      </c>
      <c r="F79" s="2" t="s">
        <v>552</v>
      </c>
      <c r="G79" s="2"/>
      <c r="H79" s="2"/>
      <c r="L79" s="2" t="s">
        <v>35</v>
      </c>
      <c r="M79" s="2"/>
      <c r="N79" s="51">
        <v>10910</v>
      </c>
      <c r="O79" s="2">
        <v>10910</v>
      </c>
      <c r="P79" s="2">
        <v>763</v>
      </c>
      <c r="Q79" s="2" t="s">
        <v>548</v>
      </c>
      <c r="R79" s="38" t="s">
        <v>1014</v>
      </c>
    </row>
    <row r="80" spans="1:18" ht="28.8" x14ac:dyDescent="0.3">
      <c r="A80" s="2" t="s">
        <v>549</v>
      </c>
      <c r="B80" s="2">
        <v>210</v>
      </c>
      <c r="C80" s="2">
        <v>1672</v>
      </c>
      <c r="D80" s="12" t="e">
        <f>MATCH(E80,[1]!Tabla1[Consignatario],0)</f>
        <v>#REF!</v>
      </c>
      <c r="E80" s="2" t="s">
        <v>987</v>
      </c>
      <c r="F80" s="2" t="s">
        <v>568</v>
      </c>
      <c r="G80" s="2"/>
      <c r="H80" s="2"/>
      <c r="L80" s="2" t="s">
        <v>35</v>
      </c>
      <c r="M80" s="2"/>
      <c r="N80" s="51">
        <v>5000</v>
      </c>
      <c r="O80" s="2">
        <v>5000</v>
      </c>
      <c r="P80" s="2">
        <v>350</v>
      </c>
      <c r="Q80" s="2" t="s">
        <v>550</v>
      </c>
      <c r="R80" s="38" t="s">
        <v>1014</v>
      </c>
    </row>
    <row r="81" spans="1:17" s="1" customFormat="1" hidden="1" x14ac:dyDescent="0.3">
      <c r="A81" s="2" t="s">
        <v>495</v>
      </c>
      <c r="B81" s="2"/>
      <c r="C81" s="2">
        <v>1672</v>
      </c>
      <c r="D81" s="12" t="e">
        <f>MATCH(E81,[1]!Tabla1[Consignatario],0)</f>
        <v>#REF!</v>
      </c>
      <c r="E81" s="2" t="s">
        <v>992</v>
      </c>
      <c r="F81" s="2"/>
      <c r="G81" s="2"/>
      <c r="H81" s="2"/>
      <c r="L81" s="2" t="s">
        <v>359</v>
      </c>
      <c r="M81" s="85" t="s">
        <v>497</v>
      </c>
      <c r="N81" s="2">
        <v>600</v>
      </c>
      <c r="O81" s="2">
        <v>600</v>
      </c>
      <c r="P81" s="2">
        <v>42</v>
      </c>
      <c r="Q81" s="2"/>
    </row>
    <row r="82" spans="1:17" s="1" customFormat="1" ht="15" hidden="1" customHeight="1" x14ac:dyDescent="0.3">
      <c r="A82" s="12" t="s">
        <v>521</v>
      </c>
      <c r="B82" s="12"/>
      <c r="C82" s="2">
        <v>1672</v>
      </c>
      <c r="D82" s="12" t="e">
        <f>MATCH(E82,[1]!Tabla1[Consignatario],0)</f>
        <v>#REF!</v>
      </c>
      <c r="E82" s="2" t="s">
        <v>960</v>
      </c>
      <c r="F82" s="2"/>
      <c r="G82" s="12"/>
      <c r="H82" s="12"/>
      <c r="L82" s="2" t="s">
        <v>359</v>
      </c>
      <c r="M82" s="2" t="s">
        <v>523</v>
      </c>
      <c r="N82" s="2">
        <v>450</v>
      </c>
      <c r="O82" s="12">
        <v>450</v>
      </c>
      <c r="P82" s="12">
        <v>32</v>
      </c>
      <c r="Q82" s="12"/>
    </row>
    <row r="83" spans="1:17" s="1" customFormat="1" ht="28.8" hidden="1" x14ac:dyDescent="0.3">
      <c r="A83" s="16" t="s">
        <v>521</v>
      </c>
      <c r="B83" s="16"/>
      <c r="C83" s="2">
        <v>1672</v>
      </c>
      <c r="D83" s="12" t="e">
        <f>MATCH(E83,[1]!Tabla1[Consignatario],0)</f>
        <v>#REF!</v>
      </c>
      <c r="E83" s="2" t="s">
        <v>974</v>
      </c>
      <c r="F83" s="16" t="s">
        <v>568</v>
      </c>
      <c r="G83" s="16"/>
      <c r="H83" s="16"/>
      <c r="L83" s="2" t="s">
        <v>436</v>
      </c>
      <c r="M83" s="2" t="s">
        <v>522</v>
      </c>
      <c r="N83" s="2">
        <v>32700</v>
      </c>
      <c r="O83" s="16">
        <v>32700</v>
      </c>
      <c r="P83" s="16">
        <v>2289</v>
      </c>
      <c r="Q83" s="16"/>
    </row>
    <row r="84" spans="1:17" s="1" customFormat="1" hidden="1" x14ac:dyDescent="0.3">
      <c r="A84" s="88"/>
      <c r="B84" s="88"/>
      <c r="C84" s="86">
        <v>1663</v>
      </c>
      <c r="D84" s="12" t="e">
        <f>MATCH(E84,[1]!Tabla1[Consignatario],0)</f>
        <v>#REF!</v>
      </c>
      <c r="E84" s="103" t="s">
        <v>1003</v>
      </c>
      <c r="F84" s="88"/>
      <c r="G84" s="88"/>
      <c r="H84" s="88"/>
      <c r="I84" s="102"/>
      <c r="J84" s="102"/>
      <c r="K84" s="102"/>
      <c r="L84" s="86" t="s">
        <v>36</v>
      </c>
      <c r="M84" s="86" t="s">
        <v>16</v>
      </c>
      <c r="N84" s="47">
        <v>1000</v>
      </c>
      <c r="O84" s="46"/>
      <c r="P84" s="88"/>
      <c r="Q84" s="88"/>
    </row>
    <row r="85" spans="1:17" s="1" customFormat="1" hidden="1" x14ac:dyDescent="0.3">
      <c r="A85" s="86"/>
      <c r="B85" s="86"/>
      <c r="C85" s="86">
        <v>1663</v>
      </c>
      <c r="D85" s="12" t="e">
        <f>MATCH(E85,[1]!Tabla1[Consignatario],0)</f>
        <v>#REF!</v>
      </c>
      <c r="E85" s="103" t="s">
        <v>690</v>
      </c>
      <c r="F85" s="86"/>
      <c r="G85" s="86"/>
      <c r="H85" s="86"/>
      <c r="I85" s="102"/>
      <c r="J85" s="102"/>
      <c r="K85" s="102"/>
      <c r="L85" s="86" t="s">
        <v>36</v>
      </c>
      <c r="M85" s="86" t="s">
        <v>63</v>
      </c>
      <c r="N85" s="47">
        <v>3000</v>
      </c>
      <c r="O85" s="47"/>
      <c r="P85" s="86"/>
      <c r="Q85" s="86"/>
    </row>
    <row r="86" spans="1:17" s="1" customFormat="1" ht="28.8" hidden="1" x14ac:dyDescent="0.3">
      <c r="A86" s="80" t="s">
        <v>423</v>
      </c>
      <c r="B86" s="80"/>
      <c r="C86" s="2">
        <v>1671</v>
      </c>
      <c r="D86" s="12" t="e">
        <f>MATCH(E86,[1]!Tabla1[Consignatario],0)</f>
        <v>#REF!</v>
      </c>
      <c r="E86" s="80" t="s">
        <v>979</v>
      </c>
      <c r="F86" s="12"/>
      <c r="G86" s="12"/>
      <c r="H86" s="12"/>
      <c r="L86" s="2" t="s">
        <v>35</v>
      </c>
      <c r="M86" s="2" t="s">
        <v>87</v>
      </c>
      <c r="N86" s="2">
        <v>150</v>
      </c>
      <c r="O86" s="80">
        <v>230</v>
      </c>
      <c r="P86" s="12">
        <v>7</v>
      </c>
      <c r="Q86" s="12" t="s">
        <v>426</v>
      </c>
    </row>
    <row r="87" spans="1:17" s="1" customFormat="1" hidden="1" x14ac:dyDescent="0.3">
      <c r="A87" s="97"/>
      <c r="B87" s="97"/>
      <c r="C87" s="2">
        <v>1671</v>
      </c>
      <c r="D87" s="12" t="e">
        <f>MATCH(E87,[1]!Tabla1[Consignatario],0)</f>
        <v>#REF!</v>
      </c>
      <c r="E87" s="80" t="s">
        <v>979</v>
      </c>
      <c r="F87" s="13"/>
      <c r="G87" s="13"/>
      <c r="H87" s="13"/>
      <c r="L87" s="2" t="s">
        <v>34</v>
      </c>
      <c r="M87" s="2" t="s">
        <v>425</v>
      </c>
      <c r="N87" s="2">
        <v>80</v>
      </c>
      <c r="O87" s="97"/>
      <c r="P87" s="13"/>
      <c r="Q87" s="13"/>
    </row>
    <row r="88" spans="1:17" s="1" customFormat="1" hidden="1" x14ac:dyDescent="0.3">
      <c r="A88" s="2" t="s">
        <v>445</v>
      </c>
      <c r="B88" s="85"/>
      <c r="C88" s="2">
        <v>1671</v>
      </c>
      <c r="D88" s="12" t="e">
        <f>MATCH(E88,[1]!Tabla1[Consignatario],0)</f>
        <v>#REF!</v>
      </c>
      <c r="E88" s="12" t="s">
        <v>981</v>
      </c>
      <c r="F88" s="12" t="s">
        <v>552</v>
      </c>
      <c r="G88" s="2"/>
      <c r="H88" s="2"/>
      <c r="L88" s="2" t="s">
        <v>388</v>
      </c>
      <c r="M88" s="2" t="s">
        <v>447</v>
      </c>
      <c r="N88" s="2">
        <v>90</v>
      </c>
      <c r="O88" s="2">
        <v>90</v>
      </c>
      <c r="P88" s="2">
        <v>6</v>
      </c>
      <c r="Q88" s="2"/>
    </row>
    <row r="89" spans="1:17" s="1" customFormat="1" ht="28.8" hidden="1" x14ac:dyDescent="0.3">
      <c r="A89" s="85" t="s">
        <v>499</v>
      </c>
      <c r="B89" s="85"/>
      <c r="C89" s="2">
        <v>1672</v>
      </c>
      <c r="D89" s="12" t="e">
        <f>MATCH(E89,[1]!Tabla1[Consignatario],0)</f>
        <v>#REF!</v>
      </c>
      <c r="E89" s="80" t="s">
        <v>978</v>
      </c>
      <c r="F89" s="12"/>
      <c r="G89" s="2"/>
      <c r="H89" s="2"/>
      <c r="L89" s="2" t="s">
        <v>35</v>
      </c>
      <c r="M89" s="85" t="s">
        <v>88</v>
      </c>
      <c r="N89" s="2">
        <v>2000</v>
      </c>
      <c r="O89" s="2">
        <v>2360</v>
      </c>
      <c r="P89" s="2">
        <v>158</v>
      </c>
      <c r="Q89" s="2" t="s">
        <v>502</v>
      </c>
    </row>
    <row r="90" spans="1:17" s="1" customFormat="1" hidden="1" x14ac:dyDescent="0.3">
      <c r="A90" s="85"/>
      <c r="B90" s="85"/>
      <c r="C90" s="2">
        <v>1672</v>
      </c>
      <c r="D90" s="12" t="e">
        <f>MATCH(E90,[1]!Tabla1[Consignatario],0)</f>
        <v>#REF!</v>
      </c>
      <c r="E90" s="85" t="s">
        <v>978</v>
      </c>
      <c r="F90" s="2"/>
      <c r="G90" s="2"/>
      <c r="H90" s="2"/>
      <c r="I90" s="2"/>
      <c r="J90" s="2"/>
      <c r="K90" s="2"/>
      <c r="L90" s="2" t="s">
        <v>34</v>
      </c>
      <c r="M90" s="2" t="s">
        <v>501</v>
      </c>
      <c r="N90" s="2">
        <v>360</v>
      </c>
      <c r="O90" s="2"/>
      <c r="P90" s="2"/>
      <c r="Q90" s="2"/>
    </row>
    <row r="91" spans="1:17" s="1" customFormat="1" ht="43.2" hidden="1" x14ac:dyDescent="0.3">
      <c r="A91" s="85" t="s">
        <v>528</v>
      </c>
      <c r="B91" s="85"/>
      <c r="C91" s="2">
        <v>1672</v>
      </c>
      <c r="D91" s="12" t="e">
        <f>MATCH(E91,[1]!Tabla1[Consignatario],0)</f>
        <v>#REF!</v>
      </c>
      <c r="E91" s="85" t="s">
        <v>963</v>
      </c>
      <c r="F91" s="2" t="s">
        <v>560</v>
      </c>
      <c r="G91" s="2"/>
      <c r="H91" s="2"/>
      <c r="I91" s="2"/>
      <c r="J91" s="2"/>
      <c r="K91" s="2"/>
      <c r="L91" s="2" t="s">
        <v>35</v>
      </c>
      <c r="M91" s="85" t="s">
        <v>13</v>
      </c>
      <c r="N91" s="2">
        <v>5000</v>
      </c>
      <c r="O91" s="85">
        <v>7340</v>
      </c>
      <c r="P91" s="2">
        <v>490</v>
      </c>
      <c r="Q91" s="2" t="s">
        <v>529</v>
      </c>
    </row>
    <row r="92" spans="1:17" s="1" customFormat="1" hidden="1" x14ac:dyDescent="0.3">
      <c r="A92" s="80"/>
      <c r="B92" s="80"/>
      <c r="C92" s="2">
        <v>1672</v>
      </c>
      <c r="D92" s="12" t="e">
        <f>MATCH(E92,[1]!Tabla1[Consignatario],0)</f>
        <v>#REF!</v>
      </c>
      <c r="E92" s="85" t="s">
        <v>963</v>
      </c>
      <c r="F92" s="12" t="s">
        <v>560</v>
      </c>
      <c r="G92" s="2"/>
      <c r="H92" s="12"/>
      <c r="I92" s="12"/>
      <c r="J92" s="12"/>
      <c r="K92" s="12"/>
      <c r="L92" s="12" t="s">
        <v>35</v>
      </c>
      <c r="M92" s="80" t="s">
        <v>88</v>
      </c>
      <c r="N92" s="12">
        <v>2000</v>
      </c>
      <c r="O92" s="80"/>
      <c r="P92" s="12"/>
      <c r="Q92" s="12"/>
    </row>
    <row r="93" spans="1:17" s="1" customFormat="1" hidden="1" x14ac:dyDescent="0.3">
      <c r="A93" s="85"/>
      <c r="B93" s="85"/>
      <c r="C93" s="2">
        <v>1672</v>
      </c>
      <c r="D93" s="12" t="e">
        <f>MATCH(E93,[1]!Tabla1[Consignatario],0)</f>
        <v>#REF!</v>
      </c>
      <c r="E93" s="85" t="s">
        <v>963</v>
      </c>
      <c r="F93" s="2" t="s">
        <v>560</v>
      </c>
      <c r="G93" s="2"/>
      <c r="H93" s="2"/>
      <c r="I93" s="2"/>
      <c r="J93" s="2"/>
      <c r="K93" s="2"/>
      <c r="L93" s="2" t="s">
        <v>34</v>
      </c>
      <c r="M93" s="2" t="s">
        <v>351</v>
      </c>
      <c r="N93" s="2">
        <v>240</v>
      </c>
      <c r="O93" s="85"/>
      <c r="P93" s="2"/>
      <c r="Q93" s="2"/>
    </row>
    <row r="94" spans="1:17" s="1" customFormat="1" hidden="1" x14ac:dyDescent="0.3">
      <c r="A94" s="80"/>
      <c r="B94" s="80"/>
      <c r="C94" s="12">
        <v>1672</v>
      </c>
      <c r="D94" s="12" t="e">
        <f>MATCH(E94,[1]!Tabla1[Consignatario],0)</f>
        <v>#REF!</v>
      </c>
      <c r="E94" s="85" t="s">
        <v>963</v>
      </c>
      <c r="F94" s="12" t="s">
        <v>560</v>
      </c>
      <c r="G94" s="12"/>
      <c r="H94" s="12"/>
      <c r="I94" s="12"/>
      <c r="L94" s="2" t="s">
        <v>35</v>
      </c>
      <c r="M94" s="2" t="s">
        <v>87</v>
      </c>
      <c r="N94" s="2">
        <v>100</v>
      </c>
      <c r="O94" s="80"/>
      <c r="P94" s="12"/>
      <c r="Q94" s="12"/>
    </row>
    <row r="95" spans="1:17" s="1" customFormat="1" ht="28.8" hidden="1" x14ac:dyDescent="0.3">
      <c r="A95" s="13" t="s">
        <v>459</v>
      </c>
      <c r="B95" s="12"/>
      <c r="C95" s="12">
        <v>1672</v>
      </c>
      <c r="D95" s="12" t="e">
        <f>MATCH(E95,[1]!Tabla1[Consignatario],0)</f>
        <v>#REF!</v>
      </c>
      <c r="E95" s="2" t="s">
        <v>957</v>
      </c>
      <c r="F95" s="13" t="s">
        <v>552</v>
      </c>
      <c r="G95" s="13"/>
      <c r="H95" s="13"/>
      <c r="I95" s="13"/>
      <c r="L95" s="2" t="s">
        <v>388</v>
      </c>
      <c r="M95" s="2" t="s">
        <v>460</v>
      </c>
      <c r="N95" s="2">
        <v>324</v>
      </c>
      <c r="O95" s="13">
        <v>324</v>
      </c>
      <c r="P95" s="13">
        <v>23</v>
      </c>
      <c r="Q95" s="13"/>
    </row>
    <row r="96" spans="1:17" s="1" customFormat="1" ht="15" hidden="1" customHeight="1" x14ac:dyDescent="0.3">
      <c r="A96" s="12" t="s">
        <v>464</v>
      </c>
      <c r="B96" s="12"/>
      <c r="C96" s="12">
        <v>1672</v>
      </c>
      <c r="D96" s="12" t="e">
        <f>MATCH(E96,[1]!Tabla1[Consignatario],0)</f>
        <v>#REF!</v>
      </c>
      <c r="E96" s="2" t="s">
        <v>957</v>
      </c>
      <c r="F96" s="12" t="s">
        <v>552</v>
      </c>
      <c r="G96" s="12"/>
      <c r="H96" s="12"/>
      <c r="I96" s="12"/>
      <c r="L96" s="2" t="s">
        <v>388</v>
      </c>
      <c r="M96" s="2" t="s">
        <v>460</v>
      </c>
      <c r="N96" s="2">
        <v>324</v>
      </c>
      <c r="O96" s="12">
        <v>324</v>
      </c>
      <c r="P96" s="12">
        <v>23</v>
      </c>
      <c r="Q96" s="12"/>
    </row>
    <row r="97" spans="1:21" hidden="1" x14ac:dyDescent="0.3">
      <c r="A97" s="13" t="s">
        <v>464</v>
      </c>
      <c r="B97" s="12"/>
      <c r="C97" s="12">
        <v>1672</v>
      </c>
      <c r="D97" s="12" t="e">
        <f>MATCH(E97,[1]!Tabla1[Consignatario],0)</f>
        <v>#REF!</v>
      </c>
      <c r="E97" s="2" t="s">
        <v>957</v>
      </c>
      <c r="F97" s="13" t="s">
        <v>552</v>
      </c>
      <c r="G97" s="13"/>
      <c r="H97" s="13"/>
      <c r="I97" s="13"/>
      <c r="L97" s="2" t="s">
        <v>388</v>
      </c>
      <c r="M97" s="2" t="s">
        <v>466</v>
      </c>
      <c r="N97" s="2">
        <v>387</v>
      </c>
      <c r="O97" s="13">
        <v>387</v>
      </c>
      <c r="P97" s="13">
        <v>27</v>
      </c>
      <c r="Q97" s="13" t="s">
        <v>467</v>
      </c>
      <c r="R97" s="1"/>
    </row>
    <row r="98" spans="1:21" ht="28.8" hidden="1" x14ac:dyDescent="0.3">
      <c r="A98" s="2" t="s">
        <v>468</v>
      </c>
      <c r="B98" s="12"/>
      <c r="C98" s="12">
        <v>1672</v>
      </c>
      <c r="D98" s="12" t="e">
        <f>MATCH(E98,[1]!Tabla1[Consignatario],0)</f>
        <v>#REF!</v>
      </c>
      <c r="E98" s="2" t="s">
        <v>957</v>
      </c>
      <c r="F98" s="2" t="s">
        <v>552</v>
      </c>
      <c r="G98" s="2"/>
      <c r="H98" s="2"/>
      <c r="I98" s="2"/>
      <c r="L98" s="2" t="s">
        <v>388</v>
      </c>
      <c r="M98" s="2" t="s">
        <v>460</v>
      </c>
      <c r="N98" s="2">
        <v>324</v>
      </c>
      <c r="O98" s="2">
        <v>324</v>
      </c>
      <c r="P98" s="2">
        <v>23</v>
      </c>
      <c r="Q98" s="2"/>
      <c r="R98" s="1"/>
    </row>
    <row r="99" spans="1:21" ht="28.8" hidden="1" x14ac:dyDescent="0.3">
      <c r="A99" s="2" t="s">
        <v>479</v>
      </c>
      <c r="B99" s="12"/>
      <c r="C99" s="12">
        <v>1672</v>
      </c>
      <c r="D99" s="12" t="e">
        <f>MATCH(E99,[1]!Tabla1[Consignatario],0)</f>
        <v>#REF!</v>
      </c>
      <c r="E99" s="2" t="s">
        <v>957</v>
      </c>
      <c r="F99" s="2" t="s">
        <v>552</v>
      </c>
      <c r="G99" s="2"/>
      <c r="H99" s="2"/>
      <c r="I99" s="2"/>
      <c r="L99" s="2" t="s">
        <v>388</v>
      </c>
      <c r="M99" s="2" t="s">
        <v>460</v>
      </c>
      <c r="N99" s="2">
        <v>324</v>
      </c>
      <c r="O99" s="2">
        <v>324</v>
      </c>
      <c r="P99" s="2">
        <v>23</v>
      </c>
      <c r="Q99" s="2"/>
      <c r="R99" s="1"/>
    </row>
    <row r="100" spans="1:21" hidden="1" x14ac:dyDescent="0.3">
      <c r="A100" s="2" t="s">
        <v>481</v>
      </c>
      <c r="B100" s="12"/>
      <c r="C100" s="12">
        <v>1672</v>
      </c>
      <c r="D100" s="12" t="e">
        <f>MATCH(E100,[1]!Tabla1[Consignatario],0)</f>
        <v>#REF!</v>
      </c>
      <c r="E100" s="2" t="s">
        <v>957</v>
      </c>
      <c r="F100" s="2" t="s">
        <v>552</v>
      </c>
      <c r="G100" s="2"/>
      <c r="H100" s="2"/>
      <c r="I100" s="2"/>
      <c r="L100" s="2" t="s">
        <v>388</v>
      </c>
      <c r="M100" s="85" t="s">
        <v>484</v>
      </c>
      <c r="N100" s="2">
        <v>63</v>
      </c>
      <c r="O100" s="2">
        <v>63</v>
      </c>
      <c r="P100" s="2">
        <v>5</v>
      </c>
      <c r="Q100" s="2"/>
      <c r="R100" s="1"/>
    </row>
    <row r="101" spans="1:21" ht="15" hidden="1" customHeight="1" x14ac:dyDescent="0.3">
      <c r="A101" s="12" t="s">
        <v>505</v>
      </c>
      <c r="B101" s="12"/>
      <c r="C101" s="12">
        <v>1672</v>
      </c>
      <c r="D101" s="12" t="e">
        <f>MATCH(E101,[1]!Tabla1[Consignatario],0)</f>
        <v>#REF!</v>
      </c>
      <c r="E101" s="2" t="s">
        <v>957</v>
      </c>
      <c r="F101" s="12" t="s">
        <v>552</v>
      </c>
      <c r="G101" s="12"/>
      <c r="H101" s="12"/>
      <c r="I101" s="12"/>
      <c r="L101" s="2" t="s">
        <v>359</v>
      </c>
      <c r="M101" s="85" t="s">
        <v>506</v>
      </c>
      <c r="N101" s="2">
        <v>2250</v>
      </c>
      <c r="O101" s="12">
        <v>2250</v>
      </c>
      <c r="P101" s="12">
        <v>158</v>
      </c>
      <c r="Q101" s="12"/>
      <c r="R101" s="1"/>
    </row>
    <row r="102" spans="1:21" ht="28.8" hidden="1" x14ac:dyDescent="0.3">
      <c r="A102" s="16" t="s">
        <v>459</v>
      </c>
      <c r="B102" s="12"/>
      <c r="C102" s="12">
        <v>1672</v>
      </c>
      <c r="D102" s="12" t="e">
        <f>MATCH(E102,[1]!Tabla1[Consignatario],0)</f>
        <v>#REF!</v>
      </c>
      <c r="E102" s="12" t="s">
        <v>991</v>
      </c>
      <c r="F102" s="16" t="s">
        <v>568</v>
      </c>
      <c r="G102" s="16"/>
      <c r="H102" s="16"/>
      <c r="I102" s="16"/>
      <c r="L102" s="2" t="s">
        <v>388</v>
      </c>
      <c r="M102" s="2" t="s">
        <v>392</v>
      </c>
      <c r="N102" s="2">
        <v>144</v>
      </c>
      <c r="O102" s="16">
        <v>144</v>
      </c>
      <c r="P102" s="16">
        <v>10</v>
      </c>
      <c r="Q102" s="16"/>
      <c r="R102" s="1"/>
      <c r="U102"/>
    </row>
    <row r="103" spans="1:21" ht="43.2" hidden="1" x14ac:dyDescent="0.3">
      <c r="A103" s="97" t="s">
        <v>428</v>
      </c>
      <c r="B103" s="80"/>
      <c r="C103" s="12">
        <v>1671</v>
      </c>
      <c r="D103" s="12" t="e">
        <f>MATCH(E103,[1]!Tabla1[Consignatario],0)</f>
        <v>#REF!</v>
      </c>
      <c r="E103" s="80" t="s">
        <v>989</v>
      </c>
      <c r="F103" s="13"/>
      <c r="G103" s="13"/>
      <c r="H103" s="13"/>
      <c r="I103" s="13"/>
      <c r="L103" s="2" t="s">
        <v>35</v>
      </c>
      <c r="M103" s="85" t="s">
        <v>88</v>
      </c>
      <c r="N103" s="85">
        <v>200</v>
      </c>
      <c r="O103" s="97">
        <v>360</v>
      </c>
      <c r="P103" s="13">
        <v>16</v>
      </c>
      <c r="Q103" s="13" t="s">
        <v>430</v>
      </c>
      <c r="R103" s="1"/>
      <c r="U103"/>
    </row>
    <row r="104" spans="1:21" hidden="1" x14ac:dyDescent="0.3">
      <c r="A104" s="80"/>
      <c r="B104" s="80"/>
      <c r="C104" s="12">
        <v>1671</v>
      </c>
      <c r="D104" s="12" t="e">
        <f>MATCH(E104,[1]!Tabla1[Consignatario],0)</f>
        <v>#REF!</v>
      </c>
      <c r="E104" s="80" t="s">
        <v>989</v>
      </c>
      <c r="F104" s="12"/>
      <c r="G104" s="12"/>
      <c r="H104" s="12"/>
      <c r="I104" s="12"/>
      <c r="L104" s="2" t="s">
        <v>34</v>
      </c>
      <c r="M104" s="85" t="s">
        <v>429</v>
      </c>
      <c r="N104" s="85">
        <v>160</v>
      </c>
      <c r="O104" s="80"/>
      <c r="P104" s="12"/>
      <c r="Q104" s="12"/>
      <c r="R104" s="1"/>
      <c r="U104"/>
    </row>
    <row r="105" spans="1:21" hidden="1" x14ac:dyDescent="0.3">
      <c r="A105" s="13"/>
      <c r="B105" s="12"/>
      <c r="C105" s="12">
        <v>1669</v>
      </c>
      <c r="D105" s="12" t="e">
        <f>MATCH(E105,[1]!Tabla1[Consignatario],0)</f>
        <v>#REF!</v>
      </c>
      <c r="E105" s="12" t="s">
        <v>848</v>
      </c>
      <c r="F105" s="12" t="s">
        <v>552</v>
      </c>
      <c r="G105" s="13"/>
      <c r="H105" s="13"/>
      <c r="I105" s="13"/>
      <c r="L105" s="2" t="s">
        <v>36</v>
      </c>
      <c r="M105" s="2" t="s">
        <v>16</v>
      </c>
      <c r="N105" s="2">
        <v>1000</v>
      </c>
      <c r="O105" s="13">
        <v>2648</v>
      </c>
      <c r="P105" s="13">
        <v>102</v>
      </c>
      <c r="Q105" s="13"/>
      <c r="R105" s="1"/>
      <c r="U105"/>
    </row>
    <row r="106" spans="1:21" hidden="1" x14ac:dyDescent="0.3">
      <c r="A106" s="12"/>
      <c r="B106" s="12"/>
      <c r="C106" s="12">
        <v>1669</v>
      </c>
      <c r="D106" s="12" t="e">
        <f>MATCH(E106,[1]!Tabla1[Consignatario],0)</f>
        <v>#REF!</v>
      </c>
      <c r="E106" s="12" t="s">
        <v>848</v>
      </c>
      <c r="F106" s="12" t="s">
        <v>552</v>
      </c>
      <c r="G106" s="12"/>
      <c r="H106" s="12"/>
      <c r="I106" s="12"/>
      <c r="L106" s="2" t="s">
        <v>34</v>
      </c>
      <c r="M106" s="2" t="s">
        <v>382</v>
      </c>
      <c r="N106" s="2">
        <v>1648</v>
      </c>
      <c r="O106" s="12"/>
      <c r="P106" s="12"/>
      <c r="Q106" s="12"/>
      <c r="R106" s="1"/>
      <c r="U106"/>
    </row>
    <row r="107" spans="1:21" ht="72" hidden="1" x14ac:dyDescent="0.3">
      <c r="A107" s="13" t="s">
        <v>419</v>
      </c>
      <c r="B107" s="80"/>
      <c r="C107" s="12">
        <v>1671</v>
      </c>
      <c r="D107" s="12" t="e">
        <f>MATCH(E107,[1]!Tabla1[Consignatario],0)</f>
        <v>#REF!</v>
      </c>
      <c r="E107" s="12" t="s">
        <v>990</v>
      </c>
      <c r="F107" s="13" t="s">
        <v>592</v>
      </c>
      <c r="G107" s="13"/>
      <c r="H107" s="13"/>
      <c r="I107" s="13"/>
      <c r="L107" s="2" t="s">
        <v>35</v>
      </c>
      <c r="M107" s="85" t="s">
        <v>87</v>
      </c>
      <c r="N107" s="2">
        <v>200</v>
      </c>
      <c r="O107" s="13">
        <v>200</v>
      </c>
      <c r="P107" s="13">
        <v>7</v>
      </c>
      <c r="Q107" s="13" t="s">
        <v>427</v>
      </c>
      <c r="R107" s="1"/>
      <c r="U107"/>
    </row>
    <row r="108" spans="1:21" hidden="1" x14ac:dyDescent="0.3">
      <c r="A108" s="86"/>
      <c r="B108" s="87"/>
      <c r="C108" s="87">
        <v>1664</v>
      </c>
      <c r="D108" s="12" t="e">
        <f>MATCH(E108,[1]!Tabla1[Consignatario],0)</f>
        <v>#REF!</v>
      </c>
      <c r="E108" s="86" t="s">
        <v>719</v>
      </c>
      <c r="F108" s="86"/>
      <c r="G108" s="86"/>
      <c r="H108" s="86"/>
      <c r="I108" s="86"/>
      <c r="J108" s="102"/>
      <c r="K108" s="102"/>
      <c r="L108" s="86" t="s">
        <v>35</v>
      </c>
      <c r="M108" s="86" t="s">
        <v>87</v>
      </c>
      <c r="N108" s="86">
        <v>1000</v>
      </c>
      <c r="O108" s="47"/>
      <c r="P108" s="86"/>
      <c r="Q108" s="86"/>
      <c r="R108" s="1"/>
      <c r="U108"/>
    </row>
    <row r="109" spans="1:21" hidden="1" x14ac:dyDescent="0.3">
      <c r="A109" s="2" t="s">
        <v>464</v>
      </c>
      <c r="B109" s="12"/>
      <c r="C109" s="12">
        <v>1672</v>
      </c>
      <c r="D109" s="12" t="e">
        <f>MATCH(E109,[1]!Tabla1[Consignatario],0)</f>
        <v>#REF!</v>
      </c>
      <c r="E109" s="2" t="s">
        <v>973</v>
      </c>
      <c r="F109" s="2" t="s">
        <v>552</v>
      </c>
      <c r="G109" s="2"/>
      <c r="H109" s="2"/>
      <c r="I109" s="2"/>
      <c r="L109" s="2" t="s">
        <v>388</v>
      </c>
      <c r="M109" s="2" t="s">
        <v>465</v>
      </c>
      <c r="N109" s="2">
        <v>270</v>
      </c>
      <c r="O109" s="2">
        <v>270</v>
      </c>
      <c r="P109" s="2">
        <v>18</v>
      </c>
      <c r="Q109" s="2"/>
      <c r="R109" s="1"/>
      <c r="U109"/>
    </row>
    <row r="110" spans="1:21" hidden="1" x14ac:dyDescent="0.3">
      <c r="A110" s="2"/>
      <c r="B110" s="12"/>
      <c r="C110" s="12">
        <v>1669</v>
      </c>
      <c r="D110" s="12" t="e">
        <f>MATCH(E110,[1]!Tabla1[Consignatario],0)</f>
        <v>#REF!</v>
      </c>
      <c r="E110" s="2" t="s">
        <v>750</v>
      </c>
      <c r="F110" s="2"/>
      <c r="G110" s="2"/>
      <c r="H110" s="2"/>
      <c r="I110" s="2"/>
      <c r="K110" s="1" t="s">
        <v>217</v>
      </c>
      <c r="L110" s="2" t="s">
        <v>35</v>
      </c>
      <c r="M110" s="2" t="s">
        <v>269</v>
      </c>
      <c r="N110" s="2">
        <v>70000</v>
      </c>
      <c r="O110" s="2">
        <v>70000</v>
      </c>
      <c r="P110" s="2">
        <v>840</v>
      </c>
      <c r="Q110" s="2" t="s">
        <v>280</v>
      </c>
      <c r="R110" s="1"/>
      <c r="U110"/>
    </row>
    <row r="111" spans="1:21" hidden="1" x14ac:dyDescent="0.3">
      <c r="A111" s="2"/>
      <c r="B111" s="12"/>
      <c r="C111" s="12">
        <v>1669</v>
      </c>
      <c r="D111" s="12" t="e">
        <f>MATCH(E111,[1]!Tabla1[Consignatario],0)</f>
        <v>#REF!</v>
      </c>
      <c r="E111" s="2" t="s">
        <v>849</v>
      </c>
      <c r="F111" s="2"/>
      <c r="G111" s="2"/>
      <c r="H111" s="2"/>
      <c r="I111" s="12"/>
      <c r="L111" s="12" t="s">
        <v>36</v>
      </c>
      <c r="M111" s="12" t="s">
        <v>106</v>
      </c>
      <c r="N111" s="12">
        <v>6000</v>
      </c>
      <c r="O111" s="12">
        <v>15848</v>
      </c>
      <c r="P111" s="12">
        <v>612</v>
      </c>
      <c r="Q111" s="12"/>
      <c r="R111" s="1"/>
      <c r="U111"/>
    </row>
    <row r="112" spans="1:21" hidden="1" x14ac:dyDescent="0.3">
      <c r="A112" s="2"/>
      <c r="B112" s="12"/>
      <c r="C112" s="12">
        <v>1669</v>
      </c>
      <c r="D112" s="12" t="e">
        <f>MATCH(E112,[1]!Tabla1[Consignatario],0)</f>
        <v>#REF!</v>
      </c>
      <c r="E112" s="2" t="s">
        <v>849</v>
      </c>
      <c r="F112" s="12"/>
      <c r="G112" s="2"/>
      <c r="H112" s="12"/>
      <c r="I112" s="12"/>
      <c r="L112" s="12" t="s">
        <v>34</v>
      </c>
      <c r="M112" s="12" t="s">
        <v>383</v>
      </c>
      <c r="N112" s="12">
        <v>9848</v>
      </c>
      <c r="O112" s="12"/>
      <c r="P112" s="12"/>
      <c r="Q112" s="12"/>
      <c r="R112" s="1"/>
      <c r="U112"/>
    </row>
    <row r="113" spans="1:21" hidden="1" x14ac:dyDescent="0.3">
      <c r="A113" s="85" t="s">
        <v>481</v>
      </c>
      <c r="B113" s="80"/>
      <c r="C113" s="12">
        <v>1672</v>
      </c>
      <c r="D113" s="12" t="e">
        <f>MATCH(E113,[1]!Tabla1[Consignatario],0)</f>
        <v>#REF!</v>
      </c>
      <c r="E113" s="85" t="s">
        <v>986</v>
      </c>
      <c r="F113" s="2" t="s">
        <v>568</v>
      </c>
      <c r="G113" s="2"/>
      <c r="H113" s="2"/>
      <c r="I113" s="2"/>
      <c r="L113" s="2" t="s">
        <v>35</v>
      </c>
      <c r="M113" s="2" t="s">
        <v>88</v>
      </c>
      <c r="N113" s="2">
        <v>7000</v>
      </c>
      <c r="O113" s="2">
        <v>7800</v>
      </c>
      <c r="P113" s="2">
        <v>546</v>
      </c>
      <c r="Q113" s="2"/>
      <c r="R113" s="1"/>
      <c r="U113"/>
    </row>
    <row r="114" spans="1:21" hidden="1" x14ac:dyDescent="0.3">
      <c r="A114" s="85"/>
      <c r="B114" s="80"/>
      <c r="C114" s="12">
        <v>1672</v>
      </c>
      <c r="D114" s="12" t="e">
        <f>MATCH(E114,[1]!Tabla1[Consignatario],0)</f>
        <v>#REF!</v>
      </c>
      <c r="E114" s="85" t="s">
        <v>986</v>
      </c>
      <c r="F114" s="12" t="s">
        <v>568</v>
      </c>
      <c r="G114" s="2"/>
      <c r="H114" s="12"/>
      <c r="I114" s="12"/>
      <c r="L114" s="12" t="s">
        <v>34</v>
      </c>
      <c r="M114" s="12" t="s">
        <v>42</v>
      </c>
      <c r="N114" s="12">
        <v>800</v>
      </c>
      <c r="O114" s="12"/>
      <c r="P114" s="12"/>
      <c r="Q114" s="12"/>
      <c r="R114" s="1"/>
      <c r="U114"/>
    </row>
    <row r="115" spans="1:21" ht="28.8" hidden="1" x14ac:dyDescent="0.3">
      <c r="A115" s="2" t="s">
        <v>449</v>
      </c>
      <c r="B115" s="80"/>
      <c r="C115" s="12">
        <v>1671</v>
      </c>
      <c r="D115" s="12" t="e">
        <f>MATCH(E115,[1]!Tabla1[Consignatario],0)</f>
        <v>#REF!</v>
      </c>
      <c r="E115" s="2" t="s">
        <v>967</v>
      </c>
      <c r="F115" s="2" t="s">
        <v>552</v>
      </c>
      <c r="G115" s="2"/>
      <c r="H115" s="2"/>
      <c r="I115" s="2"/>
      <c r="L115" s="2" t="s">
        <v>388</v>
      </c>
      <c r="M115" s="2" t="s">
        <v>450</v>
      </c>
      <c r="N115" s="2">
        <v>306</v>
      </c>
      <c r="O115" s="2">
        <v>306</v>
      </c>
      <c r="P115" s="2">
        <v>22</v>
      </c>
      <c r="Q115" s="2"/>
      <c r="R115" s="1"/>
      <c r="U115"/>
    </row>
    <row r="116" spans="1:21" ht="28.8" hidden="1" x14ac:dyDescent="0.3">
      <c r="A116" s="2" t="s">
        <v>459</v>
      </c>
      <c r="B116" s="12"/>
      <c r="C116" s="12">
        <v>1672</v>
      </c>
      <c r="D116" s="12" t="e">
        <f>MATCH(E116,[1]!Tabla1[Consignatario],0)</f>
        <v>#REF!</v>
      </c>
      <c r="E116" s="2" t="s">
        <v>967</v>
      </c>
      <c r="F116" s="2" t="s">
        <v>552</v>
      </c>
      <c r="G116" s="2"/>
      <c r="H116" s="2"/>
      <c r="I116" s="2"/>
      <c r="L116" s="2" t="s">
        <v>388</v>
      </c>
      <c r="M116" s="2" t="s">
        <v>462</v>
      </c>
      <c r="N116" s="2">
        <v>504</v>
      </c>
      <c r="O116" s="2">
        <v>504</v>
      </c>
      <c r="P116" s="2">
        <v>35</v>
      </c>
      <c r="Q116" s="2"/>
      <c r="R116" s="1"/>
      <c r="U116"/>
    </row>
    <row r="117" spans="1:21" hidden="1" x14ac:dyDescent="0.3">
      <c r="A117" s="2" t="s">
        <v>464</v>
      </c>
      <c r="B117" s="12"/>
      <c r="C117" s="12">
        <v>1672</v>
      </c>
      <c r="D117" s="12" t="e">
        <f>MATCH(E117,[1]!Tabla1[Consignatario],0)</f>
        <v>#REF!</v>
      </c>
      <c r="E117" s="2" t="s">
        <v>967</v>
      </c>
      <c r="F117" s="2" t="s">
        <v>552</v>
      </c>
      <c r="G117" s="2"/>
      <c r="H117" s="2"/>
      <c r="I117" s="2"/>
      <c r="L117" s="2" t="s">
        <v>388</v>
      </c>
      <c r="M117" s="2" t="s">
        <v>462</v>
      </c>
      <c r="N117" s="2">
        <v>504</v>
      </c>
      <c r="O117" s="2">
        <v>504</v>
      </c>
      <c r="P117" s="2">
        <v>35</v>
      </c>
      <c r="Q117" s="2"/>
      <c r="R117" s="1"/>
      <c r="U117"/>
    </row>
    <row r="118" spans="1:21" ht="28.8" hidden="1" x14ac:dyDescent="0.3">
      <c r="A118" s="2" t="s">
        <v>468</v>
      </c>
      <c r="B118" s="12"/>
      <c r="C118" s="12">
        <v>1672</v>
      </c>
      <c r="D118" s="12" t="e">
        <f>MATCH(E118,[1]!Tabla1[Consignatario],0)</f>
        <v>#REF!</v>
      </c>
      <c r="E118" s="2" t="s">
        <v>967</v>
      </c>
      <c r="F118" s="2" t="s">
        <v>552</v>
      </c>
      <c r="G118" s="2"/>
      <c r="H118" s="2"/>
      <c r="I118" s="2"/>
      <c r="L118" s="2" t="s">
        <v>388</v>
      </c>
      <c r="M118" s="2" t="s">
        <v>394</v>
      </c>
      <c r="N118" s="2">
        <v>468</v>
      </c>
      <c r="O118" s="2">
        <v>468</v>
      </c>
      <c r="P118" s="2">
        <v>33</v>
      </c>
      <c r="Q118" s="2"/>
      <c r="R118" s="1"/>
      <c r="U118"/>
    </row>
    <row r="119" spans="1:21" ht="15" hidden="1" customHeight="1" x14ac:dyDescent="0.3">
      <c r="A119" s="80" t="s">
        <v>471</v>
      </c>
      <c r="B119" s="80"/>
      <c r="C119" s="12">
        <v>1672</v>
      </c>
      <c r="D119" s="12" t="e">
        <f>MATCH(E119,[1]!Tabla1[Consignatario],0)</f>
        <v>#REF!</v>
      </c>
      <c r="E119" s="12" t="s">
        <v>967</v>
      </c>
      <c r="F119" s="12" t="s">
        <v>552</v>
      </c>
      <c r="G119" s="12"/>
      <c r="H119" s="12"/>
      <c r="I119" s="12"/>
      <c r="L119" s="2" t="s">
        <v>388</v>
      </c>
      <c r="M119" s="2" t="s">
        <v>473</v>
      </c>
      <c r="N119" s="2">
        <v>36</v>
      </c>
      <c r="O119" s="12">
        <v>108</v>
      </c>
      <c r="P119" s="12">
        <v>7</v>
      </c>
      <c r="Q119" s="12"/>
      <c r="R119" s="1"/>
      <c r="U119"/>
    </row>
    <row r="120" spans="1:21" hidden="1" x14ac:dyDescent="0.3">
      <c r="A120" s="96"/>
      <c r="B120" s="80"/>
      <c r="C120" s="12">
        <v>1672</v>
      </c>
      <c r="D120" s="12" t="e">
        <f>MATCH(E120,[1]!Tabla1[Consignatario],0)</f>
        <v>#REF!</v>
      </c>
      <c r="E120" s="12" t="s">
        <v>967</v>
      </c>
      <c r="F120" s="16" t="s">
        <v>552</v>
      </c>
      <c r="G120" s="16"/>
      <c r="H120" s="16"/>
      <c r="I120" s="16"/>
      <c r="L120" s="2" t="s">
        <v>474</v>
      </c>
      <c r="M120" s="2" t="s">
        <v>475</v>
      </c>
      <c r="N120" s="2">
        <v>72</v>
      </c>
      <c r="O120" s="16"/>
      <c r="P120" s="16"/>
      <c r="Q120" s="16"/>
      <c r="R120" s="1"/>
      <c r="U120"/>
    </row>
    <row r="121" spans="1:21" ht="28.8" hidden="1" x14ac:dyDescent="0.3">
      <c r="A121" s="13" t="s">
        <v>479</v>
      </c>
      <c r="B121" s="12"/>
      <c r="C121" s="12">
        <v>1672</v>
      </c>
      <c r="D121" s="12" t="e">
        <f>MATCH(E121,[1]!Tabla1[Consignatario],0)</f>
        <v>#REF!</v>
      </c>
      <c r="E121" s="12" t="s">
        <v>967</v>
      </c>
      <c r="F121" s="16" t="s">
        <v>552</v>
      </c>
      <c r="G121" s="13"/>
      <c r="H121" s="13"/>
      <c r="I121" s="13"/>
      <c r="L121" s="2" t="s">
        <v>388</v>
      </c>
      <c r="M121" s="2" t="s">
        <v>480</v>
      </c>
      <c r="N121" s="2">
        <v>522</v>
      </c>
      <c r="O121" s="13">
        <v>522</v>
      </c>
      <c r="P121" s="13">
        <v>37</v>
      </c>
      <c r="Q121" s="13"/>
      <c r="R121" s="1"/>
      <c r="U121"/>
    </row>
    <row r="122" spans="1:21" ht="43.2" hidden="1" x14ac:dyDescent="0.3">
      <c r="A122" s="2" t="s">
        <v>526</v>
      </c>
      <c r="B122" s="12"/>
      <c r="C122" s="12">
        <v>1672</v>
      </c>
      <c r="D122" s="12" t="e">
        <f>MATCH(E122,[1]!Tabla1[Consignatario],0)</f>
        <v>#REF!</v>
      </c>
      <c r="E122" s="12" t="s">
        <v>967</v>
      </c>
      <c r="F122" s="16" t="s">
        <v>552</v>
      </c>
      <c r="G122" s="2"/>
      <c r="H122" s="2"/>
      <c r="I122" s="2"/>
      <c r="L122" s="2" t="s">
        <v>474</v>
      </c>
      <c r="M122" s="2" t="s">
        <v>527</v>
      </c>
      <c r="N122" s="2">
        <v>192</v>
      </c>
      <c r="O122" s="2">
        <v>192</v>
      </c>
      <c r="P122" s="2">
        <v>14</v>
      </c>
      <c r="Q122" s="2"/>
      <c r="R122" s="1"/>
      <c r="U122"/>
    </row>
    <row r="123" spans="1:21" ht="57.6" hidden="1" x14ac:dyDescent="0.3">
      <c r="A123" s="2" t="s">
        <v>528</v>
      </c>
      <c r="B123" s="12"/>
      <c r="C123" s="12">
        <v>1672</v>
      </c>
      <c r="D123" s="12" t="e">
        <f>MATCH(E123,[1]!Tabla1[Consignatario],0)</f>
        <v>#REF!</v>
      </c>
      <c r="E123" s="12" t="s">
        <v>967</v>
      </c>
      <c r="F123" s="16" t="s">
        <v>552</v>
      </c>
      <c r="G123" s="2"/>
      <c r="H123" s="2"/>
      <c r="I123" s="2"/>
      <c r="L123" s="2" t="s">
        <v>34</v>
      </c>
      <c r="M123" s="2" t="s">
        <v>46</v>
      </c>
      <c r="N123" s="2">
        <v>480</v>
      </c>
      <c r="O123" s="2">
        <v>480</v>
      </c>
      <c r="P123" s="20" t="s">
        <v>492</v>
      </c>
      <c r="Q123" s="20" t="s">
        <v>530</v>
      </c>
      <c r="R123" s="1"/>
      <c r="U123"/>
    </row>
    <row r="124" spans="1:21" hidden="1" x14ac:dyDescent="0.3">
      <c r="A124" s="86"/>
      <c r="B124" s="87"/>
      <c r="C124" s="87">
        <v>1664</v>
      </c>
      <c r="D124" s="12" t="e">
        <f>MATCH(E124,[1]!Tabla1[Consignatario],0)</f>
        <v>#REF!</v>
      </c>
      <c r="E124" s="48" t="s">
        <v>975</v>
      </c>
      <c r="F124" s="59"/>
      <c r="G124" s="86"/>
      <c r="H124" s="86"/>
      <c r="I124" s="86"/>
      <c r="J124" s="102"/>
      <c r="K124" s="102"/>
      <c r="L124" s="47" t="s">
        <v>35</v>
      </c>
      <c r="M124" s="86" t="s">
        <v>100</v>
      </c>
      <c r="N124" s="47">
        <v>5000</v>
      </c>
      <c r="O124" s="47"/>
      <c r="P124" s="2"/>
      <c r="Q124" s="2" t="s">
        <v>748</v>
      </c>
      <c r="R124" s="1"/>
      <c r="U124"/>
    </row>
    <row r="125" spans="1:21" ht="28.8" hidden="1" x14ac:dyDescent="0.3">
      <c r="A125" s="2" t="s">
        <v>468</v>
      </c>
      <c r="B125" s="12"/>
      <c r="C125" s="12">
        <v>1672</v>
      </c>
      <c r="D125" s="12" t="e">
        <f>MATCH(E125,[1]!Tabla1[Consignatario],0)</f>
        <v>#REF!</v>
      </c>
      <c r="E125" s="12" t="s">
        <v>968</v>
      </c>
      <c r="F125" s="16" t="s">
        <v>878</v>
      </c>
      <c r="G125" s="2"/>
      <c r="H125" s="2"/>
      <c r="I125" s="2"/>
      <c r="L125" s="2" t="s">
        <v>388</v>
      </c>
      <c r="M125" s="2" t="s">
        <v>469</v>
      </c>
      <c r="N125" s="2">
        <v>360</v>
      </c>
      <c r="O125" s="2">
        <v>360</v>
      </c>
      <c r="P125" s="2">
        <v>25</v>
      </c>
      <c r="Q125" s="2"/>
      <c r="R125" s="1"/>
      <c r="U125"/>
    </row>
    <row r="126" spans="1:21" hidden="1" x14ac:dyDescent="0.3">
      <c r="A126" s="2" t="s">
        <v>471</v>
      </c>
      <c r="B126" s="12"/>
      <c r="C126" s="12">
        <v>1672</v>
      </c>
      <c r="D126" s="12" t="e">
        <f>MATCH(E126,[1]!Tabla1[Consignatario],0)</f>
        <v>#REF!</v>
      </c>
      <c r="E126" s="12" t="s">
        <v>968</v>
      </c>
      <c r="F126" s="16" t="s">
        <v>878</v>
      </c>
      <c r="G126" s="2"/>
      <c r="H126" s="2"/>
      <c r="I126" s="2"/>
      <c r="L126" s="2" t="s">
        <v>388</v>
      </c>
      <c r="M126" s="2" t="s">
        <v>476</v>
      </c>
      <c r="N126" s="2">
        <v>72</v>
      </c>
      <c r="O126" s="2">
        <v>72</v>
      </c>
      <c r="P126" s="2">
        <v>5</v>
      </c>
      <c r="Q126" s="2"/>
      <c r="R126" s="1"/>
      <c r="U126"/>
    </row>
    <row r="127" spans="1:21" ht="43.2" hidden="1" x14ac:dyDescent="0.3">
      <c r="A127" s="80" t="s">
        <v>479</v>
      </c>
      <c r="B127" s="80"/>
      <c r="C127" s="12">
        <v>1672</v>
      </c>
      <c r="D127" s="12" t="e">
        <f>MATCH(E127,[1]!Tabla1[Consignatario],0)</f>
        <v>#REF!</v>
      </c>
      <c r="E127" s="12" t="s">
        <v>968</v>
      </c>
      <c r="F127" s="16" t="s">
        <v>878</v>
      </c>
      <c r="G127" s="12"/>
      <c r="H127" s="12"/>
      <c r="I127" s="12"/>
      <c r="L127" s="2" t="s">
        <v>34</v>
      </c>
      <c r="M127" s="85" t="s">
        <v>365</v>
      </c>
      <c r="N127" s="2">
        <v>400</v>
      </c>
      <c r="O127" s="12">
        <v>600</v>
      </c>
      <c r="P127" s="12">
        <v>28</v>
      </c>
      <c r="Q127" s="12" t="s">
        <v>490</v>
      </c>
      <c r="R127" s="1"/>
      <c r="U127"/>
    </row>
    <row r="128" spans="1:21" hidden="1" x14ac:dyDescent="0.3">
      <c r="A128" s="96"/>
      <c r="B128" s="80"/>
      <c r="C128" s="12">
        <v>1672</v>
      </c>
      <c r="D128" s="12" t="e">
        <f>MATCH(E128,[1]!Tabla1[Consignatario],0)</f>
        <v>#REF!</v>
      </c>
      <c r="E128" s="12" t="s">
        <v>968</v>
      </c>
      <c r="F128" s="16" t="s">
        <v>878</v>
      </c>
      <c r="G128" s="16"/>
      <c r="H128" s="16"/>
      <c r="I128" s="16"/>
      <c r="L128" s="2" t="s">
        <v>35</v>
      </c>
      <c r="M128" s="2" t="s">
        <v>87</v>
      </c>
      <c r="N128" s="2">
        <v>200</v>
      </c>
      <c r="O128" s="16"/>
      <c r="P128" s="16"/>
      <c r="Q128" s="16"/>
      <c r="R128" s="1"/>
      <c r="U128"/>
    </row>
    <row r="129" spans="1:21" hidden="1" x14ac:dyDescent="0.3">
      <c r="A129" s="97" t="s">
        <v>495</v>
      </c>
      <c r="B129" s="80"/>
      <c r="C129" s="12">
        <v>1672</v>
      </c>
      <c r="D129" s="12" t="e">
        <f>MATCH(E129,[1]!Tabla1[Consignatario],0)</f>
        <v>#REF!</v>
      </c>
      <c r="E129" s="12" t="s">
        <v>968</v>
      </c>
      <c r="F129" s="16" t="s">
        <v>878</v>
      </c>
      <c r="G129" s="13"/>
      <c r="H129" s="13"/>
      <c r="I129" s="13"/>
      <c r="L129" s="2" t="s">
        <v>359</v>
      </c>
      <c r="M129" s="85" t="s">
        <v>408</v>
      </c>
      <c r="N129" s="2">
        <v>1350</v>
      </c>
      <c r="O129" s="13">
        <v>1446</v>
      </c>
      <c r="P129" s="13">
        <v>101</v>
      </c>
      <c r="Q129" s="13"/>
      <c r="R129" s="1"/>
      <c r="U129"/>
    </row>
    <row r="130" spans="1:21" hidden="1" x14ac:dyDescent="0.3">
      <c r="A130" s="85"/>
      <c r="B130" s="85"/>
      <c r="C130" s="2">
        <v>1672</v>
      </c>
      <c r="D130" s="12" t="e">
        <f>MATCH(E130,[1]!Tabla1[Consignatario],0)</f>
        <v>#REF!</v>
      </c>
      <c r="E130" s="12" t="s">
        <v>968</v>
      </c>
      <c r="F130" s="16" t="s">
        <v>878</v>
      </c>
      <c r="G130" s="2"/>
      <c r="H130" s="2"/>
      <c r="I130" s="2"/>
      <c r="L130" s="2" t="s">
        <v>474</v>
      </c>
      <c r="M130" s="85" t="s">
        <v>496</v>
      </c>
      <c r="N130" s="2">
        <v>96</v>
      </c>
      <c r="O130" s="2"/>
      <c r="P130" s="2"/>
      <c r="Q130" s="2"/>
      <c r="R130" s="1"/>
      <c r="U130"/>
    </row>
    <row r="131" spans="1:21" ht="28.8" hidden="1" x14ac:dyDescent="0.3">
      <c r="A131" s="2" t="s">
        <v>499</v>
      </c>
      <c r="B131" s="2"/>
      <c r="C131" s="2">
        <v>1672</v>
      </c>
      <c r="D131" s="12" t="e">
        <f>MATCH(E131,[1]!Tabla1[Consignatario],0)</f>
        <v>#REF!</v>
      </c>
      <c r="E131" s="12" t="s">
        <v>968</v>
      </c>
      <c r="F131" s="16" t="s">
        <v>878</v>
      </c>
      <c r="G131" s="2" t="s">
        <v>1001</v>
      </c>
      <c r="H131" s="2"/>
      <c r="I131" s="2"/>
      <c r="L131" s="2" t="s">
        <v>388</v>
      </c>
      <c r="M131" s="85" t="s">
        <v>500</v>
      </c>
      <c r="N131" s="2">
        <v>396</v>
      </c>
      <c r="O131" s="2">
        <v>396</v>
      </c>
      <c r="P131" s="2">
        <v>28</v>
      </c>
      <c r="Q131" s="2"/>
      <c r="R131" s="1"/>
      <c r="U131"/>
    </row>
    <row r="132" spans="1:21" ht="28.8" hidden="1" x14ac:dyDescent="0.3">
      <c r="A132" s="2" t="s">
        <v>499</v>
      </c>
      <c r="B132" s="2"/>
      <c r="C132" s="2">
        <v>1672</v>
      </c>
      <c r="D132" s="12" t="e">
        <f>MATCH(E132,[1]!Tabla1[Consignatario],0)</f>
        <v>#REF!</v>
      </c>
      <c r="E132" s="12" t="s">
        <v>968</v>
      </c>
      <c r="F132" s="16" t="s">
        <v>878</v>
      </c>
      <c r="G132" s="2" t="s">
        <v>1001</v>
      </c>
      <c r="H132" s="2"/>
      <c r="I132" s="2"/>
      <c r="L132" s="2" t="s">
        <v>388</v>
      </c>
      <c r="M132" s="2" t="s">
        <v>503</v>
      </c>
      <c r="N132" s="2">
        <v>252</v>
      </c>
      <c r="O132" s="2">
        <v>252</v>
      </c>
      <c r="P132" s="2">
        <v>18</v>
      </c>
      <c r="Q132" s="2"/>
      <c r="R132" s="1"/>
      <c r="U132"/>
    </row>
    <row r="133" spans="1:21" hidden="1" x14ac:dyDescent="0.3">
      <c r="A133" s="2" t="s">
        <v>505</v>
      </c>
      <c r="B133" s="2"/>
      <c r="C133" s="2">
        <v>1672</v>
      </c>
      <c r="D133" s="12" t="e">
        <f>MATCH(E133,[1]!Tabla1[Consignatario],0)</f>
        <v>#REF!</v>
      </c>
      <c r="E133" s="12" t="s">
        <v>968</v>
      </c>
      <c r="F133" s="16" t="s">
        <v>878</v>
      </c>
      <c r="G133" s="2" t="s">
        <v>1001</v>
      </c>
      <c r="H133" s="2"/>
      <c r="I133" s="2"/>
      <c r="L133" s="2" t="s">
        <v>388</v>
      </c>
      <c r="M133" s="2" t="s">
        <v>469</v>
      </c>
      <c r="N133" s="2">
        <v>360</v>
      </c>
      <c r="O133" s="2">
        <v>360</v>
      </c>
      <c r="P133" s="2">
        <v>25</v>
      </c>
      <c r="Q133" s="2"/>
      <c r="R133" s="1"/>
      <c r="U133"/>
    </row>
    <row r="134" spans="1:21" ht="28.8" hidden="1" x14ac:dyDescent="0.3">
      <c r="A134" s="2" t="s">
        <v>505</v>
      </c>
      <c r="B134" s="2"/>
      <c r="C134" s="2">
        <v>1672</v>
      </c>
      <c r="D134" s="12" t="e">
        <f>MATCH(E134,[1]!Tabla1[Consignatario],0)</f>
        <v>#REF!</v>
      </c>
      <c r="E134" s="12" t="s">
        <v>968</v>
      </c>
      <c r="F134" s="16" t="s">
        <v>878</v>
      </c>
      <c r="G134" s="2" t="s">
        <v>1001</v>
      </c>
      <c r="H134" s="2"/>
      <c r="I134" s="2"/>
      <c r="L134" s="2" t="s">
        <v>388</v>
      </c>
      <c r="M134" s="85" t="s">
        <v>508</v>
      </c>
      <c r="N134" s="2">
        <v>630</v>
      </c>
      <c r="O134" s="2">
        <v>630</v>
      </c>
      <c r="P134" s="2">
        <v>44</v>
      </c>
      <c r="Q134" s="2" t="s">
        <v>507</v>
      </c>
      <c r="R134" s="1"/>
      <c r="U134"/>
    </row>
    <row r="135" spans="1:21" hidden="1" x14ac:dyDescent="0.3">
      <c r="A135" s="2" t="s">
        <v>505</v>
      </c>
      <c r="B135" s="2"/>
      <c r="C135" s="2">
        <v>1672</v>
      </c>
      <c r="D135" s="12" t="e">
        <f>MATCH(E135,[1]!Tabla1[Consignatario],0)</f>
        <v>#REF!</v>
      </c>
      <c r="E135" s="12" t="s">
        <v>968</v>
      </c>
      <c r="F135" s="16" t="s">
        <v>878</v>
      </c>
      <c r="G135" s="2" t="s">
        <v>1001</v>
      </c>
      <c r="H135" s="2"/>
      <c r="I135" s="2"/>
      <c r="L135" s="2" t="s">
        <v>388</v>
      </c>
      <c r="M135" s="85" t="s">
        <v>510</v>
      </c>
      <c r="N135" s="2">
        <v>1440</v>
      </c>
      <c r="O135" s="2">
        <v>1440</v>
      </c>
      <c r="P135" s="2">
        <v>101</v>
      </c>
      <c r="Q135" s="2" t="s">
        <v>509</v>
      </c>
      <c r="R135" s="1"/>
      <c r="U135"/>
    </row>
    <row r="136" spans="1:21" ht="28.8" hidden="1" x14ac:dyDescent="0.3">
      <c r="A136" s="2" t="s">
        <v>511</v>
      </c>
      <c r="B136" s="2"/>
      <c r="C136" s="2">
        <v>1672</v>
      </c>
      <c r="D136" s="12" t="e">
        <f>MATCH(E136,[1]!Tabla1[Consignatario],0)</f>
        <v>#REF!</v>
      </c>
      <c r="E136" s="12" t="s">
        <v>968</v>
      </c>
      <c r="F136" s="16" t="s">
        <v>878</v>
      </c>
      <c r="G136" s="2" t="s">
        <v>1001</v>
      </c>
      <c r="H136" s="2"/>
      <c r="I136" s="2"/>
      <c r="L136" s="2" t="s">
        <v>388</v>
      </c>
      <c r="M136" s="85" t="s">
        <v>512</v>
      </c>
      <c r="N136" s="2">
        <v>648</v>
      </c>
      <c r="O136" s="2">
        <v>648</v>
      </c>
      <c r="P136" s="2">
        <v>45</v>
      </c>
      <c r="Q136" s="2" t="s">
        <v>509</v>
      </c>
      <c r="R136" s="1"/>
      <c r="U136"/>
    </row>
    <row r="137" spans="1:21" hidden="1" x14ac:dyDescent="0.3">
      <c r="A137" s="2" t="s">
        <v>517</v>
      </c>
      <c r="B137" s="2"/>
      <c r="C137" s="2">
        <v>1672</v>
      </c>
      <c r="D137" s="12" t="e">
        <f>MATCH(E137,[1]!Tabla1[Consignatario],0)</f>
        <v>#REF!</v>
      </c>
      <c r="E137" s="12" t="s">
        <v>968</v>
      </c>
      <c r="F137" s="16" t="s">
        <v>878</v>
      </c>
      <c r="G137" s="2" t="s">
        <v>1001</v>
      </c>
      <c r="H137" s="2"/>
      <c r="I137" s="2"/>
      <c r="L137" s="2" t="s">
        <v>388</v>
      </c>
      <c r="M137" s="2" t="s">
        <v>518</v>
      </c>
      <c r="N137" s="2">
        <v>612</v>
      </c>
      <c r="O137" s="2">
        <v>612</v>
      </c>
      <c r="P137" s="2">
        <v>43</v>
      </c>
      <c r="Q137" s="2"/>
      <c r="R137" s="1"/>
      <c r="U137"/>
    </row>
    <row r="138" spans="1:21" hidden="1" x14ac:dyDescent="0.3">
      <c r="A138" s="2" t="s">
        <v>517</v>
      </c>
      <c r="B138" s="2"/>
      <c r="C138" s="2">
        <v>1672</v>
      </c>
      <c r="D138" s="12" t="e">
        <f>MATCH(E138,[1]!Tabla1[Consignatario],0)</f>
        <v>#REF!</v>
      </c>
      <c r="E138" s="12" t="s">
        <v>968</v>
      </c>
      <c r="F138" s="16" t="s">
        <v>878</v>
      </c>
      <c r="G138" s="2" t="s">
        <v>1001</v>
      </c>
      <c r="H138" s="2"/>
      <c r="I138" s="2"/>
      <c r="L138" s="2" t="s">
        <v>388</v>
      </c>
      <c r="M138" s="2" t="s">
        <v>462</v>
      </c>
      <c r="N138" s="2">
        <v>504</v>
      </c>
      <c r="O138" s="2">
        <v>504</v>
      </c>
      <c r="P138" s="2">
        <v>35</v>
      </c>
      <c r="Q138" s="2"/>
      <c r="R138" s="1"/>
      <c r="U138"/>
    </row>
    <row r="139" spans="1:21" hidden="1" x14ac:dyDescent="0.3">
      <c r="A139" s="2" t="s">
        <v>517</v>
      </c>
      <c r="B139" s="2"/>
      <c r="C139" s="2">
        <v>1672</v>
      </c>
      <c r="D139" s="12" t="e">
        <f>MATCH(E139,[1]!Tabla1[Consignatario],0)</f>
        <v>#REF!</v>
      </c>
      <c r="E139" s="12" t="s">
        <v>968</v>
      </c>
      <c r="F139" s="16" t="s">
        <v>878</v>
      </c>
      <c r="G139" s="2" t="s">
        <v>1001</v>
      </c>
      <c r="H139" s="2"/>
      <c r="I139" s="2"/>
      <c r="L139" s="2" t="s">
        <v>388</v>
      </c>
      <c r="M139" s="2" t="s">
        <v>519</v>
      </c>
      <c r="N139" s="2">
        <v>216</v>
      </c>
      <c r="O139" s="2">
        <v>216</v>
      </c>
      <c r="P139" s="2">
        <v>15</v>
      </c>
      <c r="Q139" s="2"/>
      <c r="R139" s="1"/>
      <c r="U139"/>
    </row>
    <row r="140" spans="1:21" hidden="1" x14ac:dyDescent="0.3">
      <c r="A140" s="2" t="s">
        <v>517</v>
      </c>
      <c r="B140" s="2"/>
      <c r="C140" s="2">
        <v>1672</v>
      </c>
      <c r="D140" s="12" t="e">
        <f>MATCH(E140,[1]!Tabla1[Consignatario],0)</f>
        <v>#REF!</v>
      </c>
      <c r="E140" s="12" t="s">
        <v>968</v>
      </c>
      <c r="F140" s="16" t="s">
        <v>878</v>
      </c>
      <c r="G140" s="2" t="s">
        <v>1001</v>
      </c>
      <c r="H140" s="2"/>
      <c r="I140" s="2"/>
      <c r="L140" s="2" t="s">
        <v>388</v>
      </c>
      <c r="M140" s="85" t="s">
        <v>520</v>
      </c>
      <c r="N140" s="2">
        <v>2700</v>
      </c>
      <c r="O140" s="2">
        <v>2700</v>
      </c>
      <c r="P140" s="2">
        <v>189</v>
      </c>
      <c r="Q140" s="2"/>
      <c r="R140" s="1"/>
      <c r="U140"/>
    </row>
    <row r="141" spans="1:21" ht="43.2" hidden="1" x14ac:dyDescent="0.3">
      <c r="A141" s="2"/>
      <c r="B141" s="2"/>
      <c r="C141" s="2">
        <v>1672</v>
      </c>
      <c r="D141" s="12" t="e">
        <f>MATCH(E141,[1]!Tabla1[Consignatario],0)</f>
        <v>#REF!</v>
      </c>
      <c r="E141" s="2" t="s">
        <v>952</v>
      </c>
      <c r="F141" s="2" t="s">
        <v>875</v>
      </c>
      <c r="G141" s="2" t="s">
        <v>976</v>
      </c>
      <c r="H141" s="2"/>
      <c r="I141" s="2"/>
      <c r="K141" s="6"/>
      <c r="L141" s="2" t="s">
        <v>36</v>
      </c>
      <c r="M141" s="85" t="s">
        <v>9</v>
      </c>
      <c r="N141" s="2">
        <v>21437</v>
      </c>
      <c r="O141" s="85">
        <v>128937</v>
      </c>
      <c r="P141" s="2">
        <v>9200</v>
      </c>
      <c r="Q141" s="2" t="s">
        <v>534</v>
      </c>
      <c r="R141" s="1"/>
      <c r="U141"/>
    </row>
    <row r="142" spans="1:21" ht="28.8" hidden="1" x14ac:dyDescent="0.3">
      <c r="A142" s="2"/>
      <c r="B142" s="2"/>
      <c r="C142" s="2">
        <v>1672</v>
      </c>
      <c r="D142" s="12" t="e">
        <f>MATCH(E142,[1]!Tabla1[Consignatario],0)</f>
        <v>#REF!</v>
      </c>
      <c r="E142" s="2" t="s">
        <v>952</v>
      </c>
      <c r="F142" s="85" t="s">
        <v>875</v>
      </c>
      <c r="G142" s="2" t="s">
        <v>976</v>
      </c>
      <c r="H142" s="2"/>
      <c r="I142" s="2"/>
      <c r="K142" s="6"/>
      <c r="L142" s="2" t="s">
        <v>35</v>
      </c>
      <c r="M142" s="2" t="s">
        <v>533</v>
      </c>
      <c r="N142" s="2">
        <v>107500</v>
      </c>
      <c r="O142" s="85"/>
      <c r="P142" s="2"/>
      <c r="Q142" s="2"/>
      <c r="R142" s="1"/>
      <c r="U142"/>
    </row>
    <row r="143" spans="1:21" ht="28.8" hidden="1" x14ac:dyDescent="0.3">
      <c r="A143" s="2"/>
      <c r="B143" s="2"/>
      <c r="C143" s="2">
        <v>1670</v>
      </c>
      <c r="D143" s="12" t="e">
        <f>MATCH(E143,[1]!Tabla1[Consignatario],0)</f>
        <v>#REF!</v>
      </c>
      <c r="E143" s="85" t="s">
        <v>952</v>
      </c>
      <c r="F143" s="2" t="s">
        <v>875</v>
      </c>
      <c r="G143" s="85"/>
      <c r="H143" s="85"/>
      <c r="I143" s="2"/>
      <c r="L143" s="2" t="s">
        <v>34</v>
      </c>
      <c r="M143" s="2" t="s">
        <v>406</v>
      </c>
      <c r="N143" s="2">
        <v>1302</v>
      </c>
      <c r="O143" s="85"/>
      <c r="P143" s="2"/>
      <c r="Q143" s="2"/>
      <c r="R143" s="1"/>
      <c r="U143"/>
    </row>
    <row r="144" spans="1:21" ht="28.8" hidden="1" x14ac:dyDescent="0.3">
      <c r="A144" s="2"/>
      <c r="B144" s="2"/>
      <c r="C144" s="2">
        <v>1670</v>
      </c>
      <c r="D144" s="12" t="e">
        <f>MATCH(E144,[1]!Tabla1[Consignatario],0)</f>
        <v>#REF!</v>
      </c>
      <c r="E144" s="85" t="s">
        <v>952</v>
      </c>
      <c r="F144" s="2" t="s">
        <v>875</v>
      </c>
      <c r="G144" s="85"/>
      <c r="H144" s="85"/>
      <c r="I144" s="2"/>
      <c r="L144" s="2" t="s">
        <v>35</v>
      </c>
      <c r="M144" s="2" t="s">
        <v>88</v>
      </c>
      <c r="N144" s="2">
        <v>698</v>
      </c>
      <c r="O144" s="85"/>
      <c r="P144" s="2"/>
      <c r="Q144" s="2"/>
      <c r="R144" s="1"/>
      <c r="U144"/>
    </row>
    <row r="145" spans="1:21" ht="28.8" hidden="1" x14ac:dyDescent="0.3">
      <c r="A145" s="2"/>
      <c r="B145" s="2"/>
      <c r="C145" s="2">
        <v>1670</v>
      </c>
      <c r="D145" s="12" t="e">
        <f>MATCH(E145,[1]!Tabla1[Consignatario],0)</f>
        <v>#REF!</v>
      </c>
      <c r="E145" s="85" t="s">
        <v>952</v>
      </c>
      <c r="F145" s="2" t="s">
        <v>875</v>
      </c>
      <c r="G145" s="31"/>
      <c r="H145" s="2"/>
      <c r="I145" s="2"/>
      <c r="L145" s="2" t="s">
        <v>34</v>
      </c>
      <c r="M145" s="2" t="s">
        <v>295</v>
      </c>
      <c r="N145" s="2">
        <v>1200</v>
      </c>
      <c r="O145" s="85"/>
      <c r="P145" s="11"/>
      <c r="Q145" s="2"/>
      <c r="R145" s="1"/>
      <c r="U145"/>
    </row>
    <row r="146" spans="1:21" ht="15" hidden="1" customHeight="1" x14ac:dyDescent="0.3">
      <c r="A146" s="87"/>
      <c r="B146" s="87"/>
      <c r="C146" s="86">
        <v>1663</v>
      </c>
      <c r="D146" s="12" t="e">
        <f>MATCH(E146,[1]!Tabla1[Consignatario],0)</f>
        <v>#REF!</v>
      </c>
      <c r="E146" s="87" t="s">
        <v>701</v>
      </c>
      <c r="F146" s="87"/>
      <c r="G146" s="87"/>
      <c r="H146" s="87"/>
      <c r="I146" s="87"/>
      <c r="J146" s="102"/>
      <c r="K146" s="102"/>
      <c r="L146" s="86" t="s">
        <v>35</v>
      </c>
      <c r="M146" s="86" t="s">
        <v>88</v>
      </c>
      <c r="N146" s="86">
        <v>1000</v>
      </c>
      <c r="O146" s="44"/>
      <c r="P146" s="87"/>
      <c r="Q146" s="87"/>
      <c r="R146" s="1"/>
      <c r="U146"/>
    </row>
    <row r="147" spans="1:21" ht="28.8" hidden="1" x14ac:dyDescent="0.3">
      <c r="A147" s="13" t="s">
        <v>459</v>
      </c>
      <c r="B147" s="13"/>
      <c r="C147" s="2">
        <v>1672</v>
      </c>
      <c r="D147" s="12" t="e">
        <f>MATCH(E147,[1]!Tabla1[Consignatario],0)</f>
        <v>#REF!</v>
      </c>
      <c r="E147" s="12" t="s">
        <v>964</v>
      </c>
      <c r="F147" s="13" t="s">
        <v>552</v>
      </c>
      <c r="G147" s="13"/>
      <c r="H147" s="13"/>
      <c r="I147" s="13"/>
      <c r="L147" s="2" t="s">
        <v>359</v>
      </c>
      <c r="M147" s="2" t="s">
        <v>461</v>
      </c>
      <c r="N147" s="2">
        <v>1200</v>
      </c>
      <c r="O147" s="13">
        <v>1200</v>
      </c>
      <c r="P147" s="13">
        <v>84</v>
      </c>
      <c r="Q147" s="13"/>
      <c r="R147" s="1"/>
      <c r="U147"/>
    </row>
    <row r="148" spans="1:21" hidden="1" x14ac:dyDescent="0.3">
      <c r="A148" s="86"/>
      <c r="B148" s="86"/>
      <c r="C148" s="86">
        <v>1663</v>
      </c>
      <c r="D148" s="12" t="e">
        <f>MATCH(E148,[1]!Tabla1[Consignatario],0)</f>
        <v>#REF!</v>
      </c>
      <c r="E148" s="103" t="s">
        <v>617</v>
      </c>
      <c r="F148" s="86"/>
      <c r="G148" s="86"/>
      <c r="H148" s="86"/>
      <c r="I148" s="86"/>
      <c r="J148" s="102"/>
      <c r="K148" s="102"/>
      <c r="L148" s="86" t="s">
        <v>36</v>
      </c>
      <c r="M148" s="86" t="s">
        <v>18</v>
      </c>
      <c r="N148" s="47">
        <v>5000</v>
      </c>
      <c r="O148" s="47"/>
      <c r="P148" s="86"/>
      <c r="Q148" s="86"/>
      <c r="R148" s="1"/>
      <c r="U148"/>
    </row>
    <row r="149" spans="1:21" ht="28.8" hidden="1" x14ac:dyDescent="0.3">
      <c r="A149" s="2" t="s">
        <v>521</v>
      </c>
      <c r="B149" s="2"/>
      <c r="C149" s="2">
        <v>1672</v>
      </c>
      <c r="D149" s="12" t="e">
        <f>MATCH(E149,[1]!Tabla1[Consignatario],0)</f>
        <v>#REF!</v>
      </c>
      <c r="E149" s="2" t="s">
        <v>977</v>
      </c>
      <c r="F149" s="12"/>
      <c r="G149" s="2"/>
      <c r="H149" s="12"/>
      <c r="I149" s="12"/>
      <c r="L149" s="12" t="s">
        <v>388</v>
      </c>
      <c r="M149" s="80" t="s">
        <v>418</v>
      </c>
      <c r="N149" s="12">
        <v>216</v>
      </c>
      <c r="O149" s="12">
        <v>216</v>
      </c>
      <c r="P149" s="12">
        <v>15</v>
      </c>
      <c r="Q149" s="12"/>
      <c r="R149" s="1"/>
      <c r="U149"/>
    </row>
    <row r="150" spans="1:21" hidden="1" x14ac:dyDescent="0.3">
      <c r="A150" s="2" t="s">
        <v>432</v>
      </c>
      <c r="B150" s="85"/>
      <c r="C150" s="2">
        <v>1671</v>
      </c>
      <c r="D150" s="12" t="e">
        <f>MATCH(E150,[1]!Tabla1[Consignatario],0)</f>
        <v>#REF!</v>
      </c>
      <c r="E150" s="2" t="s">
        <v>980</v>
      </c>
      <c r="F150" s="2" t="s">
        <v>552</v>
      </c>
      <c r="G150" s="2"/>
      <c r="H150" s="2"/>
      <c r="I150" s="2"/>
      <c r="L150" s="2" t="s">
        <v>436</v>
      </c>
      <c r="M150" s="85" t="s">
        <v>435</v>
      </c>
      <c r="N150" s="2">
        <v>15300</v>
      </c>
      <c r="O150" s="2">
        <v>15300</v>
      </c>
      <c r="P150" s="2">
        <v>1071</v>
      </c>
      <c r="Q150" s="2" t="s">
        <v>434</v>
      </c>
      <c r="R150" s="1"/>
      <c r="U150"/>
    </row>
    <row r="151" spans="1:21" hidden="1" x14ac:dyDescent="0.3">
      <c r="A151" s="2" t="s">
        <v>481</v>
      </c>
      <c r="B151" s="2"/>
      <c r="C151" s="2">
        <v>1672</v>
      </c>
      <c r="D151" s="12" t="e">
        <f>MATCH(E151,[1]!Tabla1[Consignatario],0)</f>
        <v>#REF!</v>
      </c>
      <c r="E151" s="2" t="s">
        <v>980</v>
      </c>
      <c r="F151" s="12" t="s">
        <v>552</v>
      </c>
      <c r="G151" s="2"/>
      <c r="H151" s="12"/>
      <c r="I151" s="12"/>
      <c r="L151" s="12" t="s">
        <v>35</v>
      </c>
      <c r="M151" s="80" t="s">
        <v>87</v>
      </c>
      <c r="N151" s="12">
        <v>300</v>
      </c>
      <c r="O151" s="12">
        <v>300</v>
      </c>
      <c r="P151" s="12">
        <v>21</v>
      </c>
      <c r="Q151" s="12"/>
      <c r="R151" s="1"/>
      <c r="U151"/>
    </row>
    <row r="152" spans="1:21" hidden="1" x14ac:dyDescent="0.3">
      <c r="A152" s="87"/>
      <c r="B152" s="87"/>
      <c r="C152" s="86">
        <v>1664</v>
      </c>
      <c r="D152" s="12" t="e">
        <f>MATCH(E152,[1]!Tabla1[Consignatario],0)</f>
        <v>#REF!</v>
      </c>
      <c r="E152" s="87" t="s">
        <v>936</v>
      </c>
      <c r="F152" s="87"/>
      <c r="G152" s="87"/>
      <c r="H152" s="87"/>
      <c r="I152" s="87"/>
      <c r="J152" s="102"/>
      <c r="K152" s="102"/>
      <c r="L152" s="86" t="s">
        <v>36</v>
      </c>
      <c r="M152" s="86" t="s">
        <v>18</v>
      </c>
      <c r="N152" s="47">
        <v>5000</v>
      </c>
      <c r="O152" s="44"/>
      <c r="P152" s="12"/>
      <c r="Q152" s="12"/>
      <c r="R152" s="1"/>
      <c r="U152"/>
    </row>
    <row r="153" spans="1:21" ht="72" hidden="1" x14ac:dyDescent="0.3">
      <c r="A153" s="13"/>
      <c r="B153" s="13"/>
      <c r="C153" s="2">
        <v>1669</v>
      </c>
      <c r="D153" s="12" t="e">
        <f>MATCH(E153,[1]!Tabla1[Consignatario],0)</f>
        <v>#REF!</v>
      </c>
      <c r="E153" s="87" t="s">
        <v>936</v>
      </c>
      <c r="F153" s="13" t="s">
        <v>552</v>
      </c>
      <c r="G153" s="13"/>
      <c r="H153" s="13"/>
      <c r="I153" s="13"/>
      <c r="K153" s="1" t="s">
        <v>277</v>
      </c>
      <c r="L153" s="2" t="s">
        <v>35</v>
      </c>
      <c r="M153" s="2" t="s">
        <v>87</v>
      </c>
      <c r="N153" s="2">
        <v>2600</v>
      </c>
      <c r="O153" s="13">
        <v>2600</v>
      </c>
      <c r="P153" s="13">
        <v>52</v>
      </c>
      <c r="Q153" s="13" t="s">
        <v>297</v>
      </c>
      <c r="R153" s="1"/>
      <c r="U153"/>
    </row>
    <row r="154" spans="1:21" hidden="1" x14ac:dyDescent="0.3">
      <c r="A154" s="2" t="s">
        <v>432</v>
      </c>
      <c r="B154" s="85"/>
      <c r="C154" s="2">
        <v>1671</v>
      </c>
      <c r="D154" s="12" t="e">
        <f>MATCH(E154,[1]!Tabla1[Consignatario],0)</f>
        <v>#REF!</v>
      </c>
      <c r="E154" s="2" t="s">
        <v>927</v>
      </c>
      <c r="F154" s="2"/>
      <c r="G154" s="2"/>
      <c r="H154" s="2"/>
      <c r="I154" s="2"/>
      <c r="L154" s="2" t="s">
        <v>436</v>
      </c>
      <c r="M154" s="85" t="s">
        <v>437</v>
      </c>
      <c r="N154" s="2">
        <v>10000</v>
      </c>
      <c r="O154" s="2">
        <v>10000</v>
      </c>
      <c r="P154" s="2">
        <v>700</v>
      </c>
      <c r="Q154" s="2" t="s">
        <v>434</v>
      </c>
      <c r="R154" s="1"/>
      <c r="U154"/>
    </row>
    <row r="155" spans="1:21" ht="28.8" hidden="1" x14ac:dyDescent="0.3">
      <c r="A155" s="2" t="s">
        <v>440</v>
      </c>
      <c r="B155" s="85"/>
      <c r="C155" s="2">
        <v>1671</v>
      </c>
      <c r="D155" s="12" t="e">
        <f>MATCH(E155,[1]!Tabla1[Consignatario],0)</f>
        <v>#REF!</v>
      </c>
      <c r="E155" s="2" t="s">
        <v>927</v>
      </c>
      <c r="F155" s="2"/>
      <c r="G155" s="2"/>
      <c r="H155" s="2"/>
      <c r="I155" s="2"/>
      <c r="L155" s="2" t="s">
        <v>436</v>
      </c>
      <c r="M155" s="2" t="s">
        <v>437</v>
      </c>
      <c r="N155" s="2">
        <v>10000</v>
      </c>
      <c r="O155" s="2">
        <v>10000</v>
      </c>
      <c r="P155" s="2">
        <v>700</v>
      </c>
      <c r="Q155" s="2" t="s">
        <v>444</v>
      </c>
      <c r="R155" s="1"/>
      <c r="U155"/>
    </row>
    <row r="156" spans="1:21" ht="28.8" hidden="1" x14ac:dyDescent="0.3">
      <c r="A156" s="85" t="s">
        <v>419</v>
      </c>
      <c r="B156" s="85"/>
      <c r="C156" s="2">
        <v>1671</v>
      </c>
      <c r="D156" s="12" t="e">
        <f>MATCH(E156,[1]!Tabla1[Consignatario],0)</f>
        <v>#REF!</v>
      </c>
      <c r="E156" s="85" t="s">
        <v>876</v>
      </c>
      <c r="F156" s="2" t="s">
        <v>875</v>
      </c>
      <c r="G156" s="2"/>
      <c r="H156" s="2"/>
      <c r="I156" s="2"/>
      <c r="L156" s="2" t="s">
        <v>35</v>
      </c>
      <c r="M156" s="2" t="s">
        <v>105</v>
      </c>
      <c r="N156" s="2">
        <v>45000</v>
      </c>
      <c r="O156" s="85">
        <v>49800</v>
      </c>
      <c r="P156" s="74">
        <v>2490</v>
      </c>
      <c r="Q156" s="2"/>
      <c r="R156" s="1"/>
      <c r="U156"/>
    </row>
    <row r="157" spans="1:21" ht="28.8" hidden="1" x14ac:dyDescent="0.3">
      <c r="A157" s="85"/>
      <c r="B157" s="85"/>
      <c r="C157" s="2">
        <v>1671</v>
      </c>
      <c r="D157" s="12" t="e">
        <f>MATCH(E157,[1]!Tabla1[Consignatario],0)</f>
        <v>#REF!</v>
      </c>
      <c r="E157" s="85" t="s">
        <v>876</v>
      </c>
      <c r="F157" s="2" t="s">
        <v>875</v>
      </c>
      <c r="G157" s="2"/>
      <c r="H157" s="2"/>
      <c r="I157" s="2"/>
      <c r="L157" s="2" t="s">
        <v>34</v>
      </c>
      <c r="M157" s="2" t="s">
        <v>319</v>
      </c>
      <c r="N157" s="2">
        <v>4800</v>
      </c>
      <c r="O157" s="85"/>
      <c r="P157" s="74"/>
      <c r="Q157" s="2"/>
      <c r="R157" s="1"/>
      <c r="U157"/>
    </row>
    <row r="158" spans="1:21" ht="28.8" hidden="1" x14ac:dyDescent="0.3">
      <c r="A158" s="85" t="s">
        <v>423</v>
      </c>
      <c r="B158" s="85"/>
      <c r="C158" s="2">
        <v>1671</v>
      </c>
      <c r="D158" s="12" t="e">
        <f>MATCH(E158,[1]!Tabla1[Consignatario],0)</f>
        <v>#REF!</v>
      </c>
      <c r="E158" s="85" t="s">
        <v>876</v>
      </c>
      <c r="F158" s="2" t="s">
        <v>875</v>
      </c>
      <c r="G158" s="2"/>
      <c r="H158" s="2"/>
      <c r="I158" s="2"/>
      <c r="L158" s="2" t="s">
        <v>35</v>
      </c>
      <c r="M158" s="85" t="s">
        <v>93</v>
      </c>
      <c r="N158" s="85">
        <v>20000</v>
      </c>
      <c r="O158" s="85">
        <v>23720</v>
      </c>
      <c r="P158" s="74">
        <v>1186</v>
      </c>
      <c r="Q158" s="2"/>
      <c r="R158" s="1"/>
      <c r="U158"/>
    </row>
    <row r="159" spans="1:21" ht="28.8" hidden="1" x14ac:dyDescent="0.3">
      <c r="A159" s="85"/>
      <c r="B159" s="85"/>
      <c r="C159" s="2">
        <v>1671</v>
      </c>
      <c r="D159" s="12" t="e">
        <f>MATCH(E159,[1]!Tabla1[Consignatario],0)</f>
        <v>#REF!</v>
      </c>
      <c r="E159" s="85" t="s">
        <v>876</v>
      </c>
      <c r="F159" s="2" t="s">
        <v>875</v>
      </c>
      <c r="G159" s="2"/>
      <c r="H159" s="2"/>
      <c r="I159" s="2"/>
      <c r="L159" s="2" t="s">
        <v>34</v>
      </c>
      <c r="M159" s="85" t="s">
        <v>424</v>
      </c>
      <c r="N159" s="85">
        <v>2320</v>
      </c>
      <c r="O159" s="85"/>
      <c r="P159" s="74"/>
      <c r="Q159" s="2"/>
      <c r="R159" s="1"/>
      <c r="U159"/>
    </row>
    <row r="160" spans="1:21" ht="28.8" hidden="1" x14ac:dyDescent="0.3">
      <c r="A160" s="80"/>
      <c r="B160" s="80"/>
      <c r="C160" s="2">
        <v>1671</v>
      </c>
      <c r="D160" s="12" t="e">
        <f>MATCH(E160,[1]!Tabla1[Consignatario],0)</f>
        <v>#REF!</v>
      </c>
      <c r="E160" s="80" t="s">
        <v>876</v>
      </c>
      <c r="F160" s="12" t="s">
        <v>875</v>
      </c>
      <c r="G160" s="12"/>
      <c r="H160" s="12"/>
      <c r="I160" s="12"/>
      <c r="L160" s="2" t="s">
        <v>35</v>
      </c>
      <c r="M160" s="2" t="s">
        <v>87</v>
      </c>
      <c r="N160" s="2">
        <v>1400</v>
      </c>
      <c r="O160" s="80"/>
      <c r="P160" s="94"/>
      <c r="Q160" s="12"/>
      <c r="R160" s="1"/>
      <c r="U160"/>
    </row>
    <row r="161" spans="1:21" ht="129.6" hidden="1" x14ac:dyDescent="0.3">
      <c r="A161" s="13" t="s">
        <v>440</v>
      </c>
      <c r="B161" s="97"/>
      <c r="C161" s="2">
        <v>1671</v>
      </c>
      <c r="D161" s="12" t="e">
        <f>MATCH(E161,[1]!Tabla1[Consignatario],0)</f>
        <v>#REF!</v>
      </c>
      <c r="E161" s="80" t="s">
        <v>876</v>
      </c>
      <c r="F161" s="13" t="s">
        <v>875</v>
      </c>
      <c r="G161" s="13"/>
      <c r="H161" s="13"/>
      <c r="I161" s="13"/>
      <c r="L161" s="2" t="s">
        <v>34</v>
      </c>
      <c r="M161" s="2" t="s">
        <v>442</v>
      </c>
      <c r="N161" s="2">
        <v>570</v>
      </c>
      <c r="O161" s="13">
        <v>570</v>
      </c>
      <c r="P161" s="95">
        <v>28</v>
      </c>
      <c r="Q161" s="13" t="s">
        <v>443</v>
      </c>
      <c r="R161" s="1"/>
      <c r="U161"/>
    </row>
    <row r="162" spans="1:21" ht="15" hidden="1" customHeight="1" x14ac:dyDescent="0.3">
      <c r="A162" s="80" t="s">
        <v>445</v>
      </c>
      <c r="B162" s="80"/>
      <c r="C162" s="2">
        <v>1671</v>
      </c>
      <c r="D162" s="12" t="e">
        <f>MATCH(E162,[1]!Tabla1[Consignatario],0)</f>
        <v>#REF!</v>
      </c>
      <c r="E162" s="80" t="s">
        <v>876</v>
      </c>
      <c r="F162" s="12" t="s">
        <v>875</v>
      </c>
      <c r="G162" s="12"/>
      <c r="H162" s="12"/>
      <c r="I162" s="12"/>
      <c r="L162" s="2" t="s">
        <v>35</v>
      </c>
      <c r="M162" s="2" t="s">
        <v>138</v>
      </c>
      <c r="N162" s="2">
        <v>57500</v>
      </c>
      <c r="O162" s="12">
        <v>59620</v>
      </c>
      <c r="P162" s="94">
        <v>2981</v>
      </c>
      <c r="Q162" s="12"/>
      <c r="R162" s="1"/>
      <c r="U162"/>
    </row>
    <row r="163" spans="1:21" ht="28.8" hidden="1" x14ac:dyDescent="0.3">
      <c r="A163" s="97"/>
      <c r="B163" s="97"/>
      <c r="C163" s="2">
        <v>1671</v>
      </c>
      <c r="D163" s="12" t="e">
        <f>MATCH(E163,[1]!Tabla1[Consignatario],0)</f>
        <v>#REF!</v>
      </c>
      <c r="E163" s="80" t="s">
        <v>876</v>
      </c>
      <c r="F163" s="13" t="s">
        <v>875</v>
      </c>
      <c r="G163" s="13"/>
      <c r="H163" s="13"/>
      <c r="I163" s="13"/>
      <c r="L163" s="2" t="s">
        <v>35</v>
      </c>
      <c r="M163" s="2" t="s">
        <v>25</v>
      </c>
      <c r="N163" s="2">
        <v>1500</v>
      </c>
      <c r="O163" s="13"/>
      <c r="P163" s="95"/>
      <c r="Q163" s="13"/>
      <c r="R163" s="1"/>
      <c r="U163"/>
    </row>
    <row r="164" spans="1:21" ht="28.8" hidden="1" x14ac:dyDescent="0.3">
      <c r="A164" s="80"/>
      <c r="B164" s="80"/>
      <c r="C164" s="2">
        <v>1671</v>
      </c>
      <c r="D164" s="12" t="e">
        <f>MATCH(E164,[1]!Tabla1[Consignatario],0)</f>
        <v>#REF!</v>
      </c>
      <c r="E164" s="80" t="s">
        <v>876</v>
      </c>
      <c r="F164" s="12" t="s">
        <v>875</v>
      </c>
      <c r="G164" s="12"/>
      <c r="H164" s="12"/>
      <c r="I164" s="12"/>
      <c r="L164" s="2" t="s">
        <v>34</v>
      </c>
      <c r="M164" s="2" t="s">
        <v>448</v>
      </c>
      <c r="N164" s="2">
        <v>620</v>
      </c>
      <c r="O164" s="12"/>
      <c r="P164" s="94"/>
      <c r="Q164" s="12"/>
      <c r="R164" s="1"/>
      <c r="U164"/>
    </row>
    <row r="165" spans="1:21" ht="230.4" hidden="1" x14ac:dyDescent="0.3">
      <c r="A165" s="16" t="s">
        <v>452</v>
      </c>
      <c r="B165" s="96"/>
      <c r="C165" s="2">
        <v>1671</v>
      </c>
      <c r="D165" s="12" t="e">
        <f>MATCH(E165,[1]!Tabla1[Consignatario],0)</f>
        <v>#REF!</v>
      </c>
      <c r="E165" s="80" t="s">
        <v>876</v>
      </c>
      <c r="F165" s="16" t="s">
        <v>875</v>
      </c>
      <c r="G165" s="16"/>
      <c r="H165" s="16"/>
      <c r="I165" s="16"/>
      <c r="L165" s="2" t="s">
        <v>35</v>
      </c>
      <c r="M165" s="85" t="s">
        <v>71</v>
      </c>
      <c r="N165" s="2">
        <v>25000</v>
      </c>
      <c r="O165" s="16">
        <v>25000</v>
      </c>
      <c r="P165" s="16">
        <v>1750</v>
      </c>
      <c r="Q165" s="16" t="s">
        <v>453</v>
      </c>
      <c r="R165" s="1"/>
      <c r="U165"/>
    </row>
    <row r="166" spans="1:21" ht="57.6" hidden="1" x14ac:dyDescent="0.3">
      <c r="A166" s="128" t="s">
        <v>454</v>
      </c>
      <c r="B166" s="96"/>
      <c r="C166" s="2">
        <v>1671</v>
      </c>
      <c r="D166" s="12" t="e">
        <f>MATCH(E166,[1]!Tabla1[Consignatario],0)</f>
        <v>#REF!</v>
      </c>
      <c r="E166" s="80" t="s">
        <v>876</v>
      </c>
      <c r="F166" s="16" t="s">
        <v>875</v>
      </c>
      <c r="G166" s="128"/>
      <c r="H166" s="128"/>
      <c r="I166" s="128"/>
      <c r="L166" s="77" t="s">
        <v>35</v>
      </c>
      <c r="M166" s="77" t="s">
        <v>88</v>
      </c>
      <c r="N166" s="77">
        <v>40604</v>
      </c>
      <c r="O166" s="128">
        <v>43842</v>
      </c>
      <c r="P166" s="128">
        <v>2192</v>
      </c>
      <c r="Q166" s="128" t="s">
        <v>458</v>
      </c>
      <c r="R166" s="1"/>
      <c r="U166"/>
    </row>
    <row r="167" spans="1:21" ht="28.8" hidden="1" x14ac:dyDescent="0.3">
      <c r="A167" s="130"/>
      <c r="B167" s="97"/>
      <c r="C167" s="2">
        <v>1671</v>
      </c>
      <c r="D167" s="12" t="e">
        <f>MATCH(E167,[1]!Tabla1[Consignatario],0)</f>
        <v>#REF!</v>
      </c>
      <c r="E167" s="80" t="s">
        <v>876</v>
      </c>
      <c r="F167" s="13" t="s">
        <v>875</v>
      </c>
      <c r="G167" s="130"/>
      <c r="H167" s="130"/>
      <c r="I167" s="130"/>
      <c r="L167" s="77" t="s">
        <v>36</v>
      </c>
      <c r="M167" s="77" t="s">
        <v>456</v>
      </c>
      <c r="N167" s="77">
        <v>1718</v>
      </c>
      <c r="O167" s="130"/>
      <c r="P167" s="130"/>
      <c r="Q167" s="130"/>
      <c r="R167" s="1"/>
      <c r="U167"/>
    </row>
    <row r="168" spans="1:21" ht="28.8" hidden="1" x14ac:dyDescent="0.3">
      <c r="A168" s="77"/>
      <c r="B168" s="85"/>
      <c r="C168" s="2">
        <v>1671</v>
      </c>
      <c r="D168" s="12" t="e">
        <f>MATCH(E168,[1]!Tabla1[Consignatario],0)</f>
        <v>#REF!</v>
      </c>
      <c r="E168" s="85" t="s">
        <v>876</v>
      </c>
      <c r="F168" s="2" t="s">
        <v>875</v>
      </c>
      <c r="G168" s="77"/>
      <c r="H168" s="77"/>
      <c r="I168" s="77"/>
      <c r="L168" s="77" t="s">
        <v>34</v>
      </c>
      <c r="M168" s="77" t="s">
        <v>457</v>
      </c>
      <c r="N168" s="77">
        <v>1520</v>
      </c>
      <c r="O168" s="77"/>
      <c r="P168" s="77"/>
      <c r="Q168" s="77"/>
      <c r="R168" s="1"/>
      <c r="U168"/>
    </row>
    <row r="169" spans="1:21" ht="15" hidden="1" customHeight="1" x14ac:dyDescent="0.3">
      <c r="A169" s="12" t="s">
        <v>479</v>
      </c>
      <c r="B169" s="12"/>
      <c r="C169" s="2">
        <v>1672</v>
      </c>
      <c r="D169" s="12" t="e">
        <f>MATCH(E169,[1]!Tabla1[Consignatario],0)</f>
        <v>#REF!</v>
      </c>
      <c r="E169" s="80" t="s">
        <v>876</v>
      </c>
      <c r="F169" s="12" t="s">
        <v>875</v>
      </c>
      <c r="G169" s="12" t="s">
        <v>988</v>
      </c>
      <c r="H169" s="12"/>
      <c r="I169" s="12"/>
      <c r="L169" s="2" t="s">
        <v>35</v>
      </c>
      <c r="M169" s="85" t="s">
        <v>87</v>
      </c>
      <c r="N169" s="2">
        <v>2000</v>
      </c>
      <c r="O169" s="12">
        <v>2000</v>
      </c>
      <c r="P169" s="94">
        <v>100</v>
      </c>
      <c r="Q169" s="12"/>
      <c r="R169" s="1"/>
      <c r="U169"/>
    </row>
    <row r="170" spans="1:21" ht="28.8" hidden="1" x14ac:dyDescent="0.3">
      <c r="A170" s="97" t="s">
        <v>499</v>
      </c>
      <c r="B170" s="97"/>
      <c r="C170" s="2">
        <v>1672</v>
      </c>
      <c r="D170" s="12" t="e">
        <f>MATCH(E170,[1]!Tabla1[Consignatario],0)</f>
        <v>#REF!</v>
      </c>
      <c r="E170" s="80" t="s">
        <v>876</v>
      </c>
      <c r="F170" s="13" t="s">
        <v>875</v>
      </c>
      <c r="G170" s="13"/>
      <c r="H170" s="13"/>
      <c r="I170" s="13"/>
      <c r="L170" s="2" t="s">
        <v>35</v>
      </c>
      <c r="M170" s="2" t="s">
        <v>120</v>
      </c>
      <c r="N170" s="2">
        <v>52000</v>
      </c>
      <c r="O170" s="97">
        <v>55400</v>
      </c>
      <c r="P170" s="95">
        <v>2770</v>
      </c>
      <c r="Q170" s="13"/>
      <c r="R170" s="1"/>
      <c r="U170"/>
    </row>
    <row r="171" spans="1:21" ht="28.8" hidden="1" x14ac:dyDescent="0.3">
      <c r="A171" s="85"/>
      <c r="B171" s="85"/>
      <c r="C171" s="2">
        <v>1672</v>
      </c>
      <c r="D171" s="12" t="e">
        <f>MATCH(E171,[1]!Tabla1[Consignatario],0)</f>
        <v>#REF!</v>
      </c>
      <c r="E171" s="85" t="s">
        <v>876</v>
      </c>
      <c r="F171" s="2" t="s">
        <v>875</v>
      </c>
      <c r="G171" s="2"/>
      <c r="H171" s="2"/>
      <c r="I171" s="2"/>
      <c r="L171" s="2" t="s">
        <v>35</v>
      </c>
      <c r="M171" s="2" t="s">
        <v>88</v>
      </c>
      <c r="N171" s="2">
        <v>1000</v>
      </c>
      <c r="O171" s="85"/>
      <c r="P171" s="74"/>
      <c r="Q171" s="2"/>
      <c r="R171" s="1"/>
      <c r="U171"/>
    </row>
    <row r="172" spans="1:21" ht="28.8" hidden="1" x14ac:dyDescent="0.3">
      <c r="A172" s="85"/>
      <c r="B172" s="85"/>
      <c r="C172" s="2">
        <v>1672</v>
      </c>
      <c r="D172" s="12" t="e">
        <f>MATCH(E172,[1]!Tabla1[Consignatario],0)</f>
        <v>#REF!</v>
      </c>
      <c r="E172" s="85" t="s">
        <v>876</v>
      </c>
      <c r="F172" s="2" t="s">
        <v>875</v>
      </c>
      <c r="G172" s="2"/>
      <c r="H172" s="2"/>
      <c r="I172" s="2"/>
      <c r="L172" s="2" t="s">
        <v>34</v>
      </c>
      <c r="M172" s="85" t="s">
        <v>107</v>
      </c>
      <c r="N172" s="2">
        <v>2400</v>
      </c>
      <c r="O172" s="85"/>
      <c r="P172" s="74"/>
      <c r="Q172" s="2"/>
      <c r="R172" s="1"/>
      <c r="U172"/>
    </row>
    <row r="173" spans="1:21" ht="86.4" hidden="1" x14ac:dyDescent="0.3">
      <c r="A173" s="85" t="s">
        <v>513</v>
      </c>
      <c r="B173" s="85"/>
      <c r="C173" s="2">
        <v>1672</v>
      </c>
      <c r="D173" s="12" t="e">
        <f>MATCH(E173,[1]!Tabla1[Consignatario],0)</f>
        <v>#REF!</v>
      </c>
      <c r="E173" s="85" t="s">
        <v>876</v>
      </c>
      <c r="F173" s="2" t="s">
        <v>875</v>
      </c>
      <c r="G173" s="2"/>
      <c r="H173" s="2"/>
      <c r="I173" s="2"/>
      <c r="L173" s="2" t="s">
        <v>35</v>
      </c>
      <c r="M173" s="2" t="s">
        <v>514</v>
      </c>
      <c r="N173" s="2">
        <v>80000</v>
      </c>
      <c r="O173" s="85">
        <v>101432</v>
      </c>
      <c r="P173" s="2">
        <v>7100</v>
      </c>
      <c r="Q173" s="2" t="s">
        <v>516</v>
      </c>
      <c r="R173" s="1"/>
      <c r="U173"/>
    </row>
    <row r="174" spans="1:21" ht="28.8" hidden="1" x14ac:dyDescent="0.3">
      <c r="A174" s="85"/>
      <c r="B174" s="85"/>
      <c r="C174" s="2">
        <v>1672</v>
      </c>
      <c r="D174" s="12" t="e">
        <f>MATCH(E174,[1]!Tabla1[Consignatario],0)</f>
        <v>#REF!</v>
      </c>
      <c r="E174" s="85" t="s">
        <v>876</v>
      </c>
      <c r="F174" s="12" t="s">
        <v>875</v>
      </c>
      <c r="G174" s="2"/>
      <c r="H174" s="12"/>
      <c r="I174" s="12"/>
      <c r="L174" s="12" t="s">
        <v>34</v>
      </c>
      <c r="M174" s="12" t="s">
        <v>515</v>
      </c>
      <c r="N174" s="12">
        <v>21432</v>
      </c>
      <c r="O174" s="80"/>
      <c r="P174" s="12"/>
      <c r="Q174" s="12"/>
      <c r="R174" s="1"/>
      <c r="U174"/>
    </row>
    <row r="175" spans="1:21" ht="72" hidden="1" x14ac:dyDescent="0.3">
      <c r="A175" s="80" t="s">
        <v>531</v>
      </c>
      <c r="B175" s="80"/>
      <c r="C175" s="2">
        <v>1672</v>
      </c>
      <c r="D175" s="12" t="e">
        <f>MATCH(E175,[1]!Tabla1[Consignatario],0)</f>
        <v>#REF!</v>
      </c>
      <c r="E175" s="80" t="s">
        <v>876</v>
      </c>
      <c r="F175" s="12" t="s">
        <v>875</v>
      </c>
      <c r="G175" s="12"/>
      <c r="H175" s="12"/>
      <c r="I175" s="12"/>
      <c r="L175" s="85" t="s">
        <v>35</v>
      </c>
      <c r="M175" s="85" t="s">
        <v>372</v>
      </c>
      <c r="N175" s="2">
        <v>27500</v>
      </c>
      <c r="O175" s="80">
        <v>49000</v>
      </c>
      <c r="P175" s="12">
        <v>1925</v>
      </c>
      <c r="Q175" s="12" t="s">
        <v>532</v>
      </c>
      <c r="R175" s="1"/>
      <c r="U175"/>
    </row>
    <row r="176" spans="1:21" ht="28.8" x14ac:dyDescent="0.3">
      <c r="A176" s="97"/>
      <c r="B176" s="97"/>
      <c r="C176" s="2">
        <v>1672</v>
      </c>
      <c r="D176" s="12" t="e">
        <f>MATCH(E176,[1]!Tabla1[Consignatario],0)</f>
        <v>#REF!</v>
      </c>
      <c r="E176" s="80" t="s">
        <v>876</v>
      </c>
      <c r="F176" s="13" t="s">
        <v>875</v>
      </c>
      <c r="G176" s="13"/>
      <c r="H176" s="13"/>
      <c r="I176" s="13"/>
      <c r="L176" s="85" t="s">
        <v>35</v>
      </c>
      <c r="M176" s="85"/>
      <c r="N176" s="2">
        <v>21500</v>
      </c>
      <c r="O176" s="97"/>
      <c r="P176" s="95">
        <v>1075</v>
      </c>
      <c r="Q176" s="13"/>
      <c r="R176" s="38" t="s">
        <v>1014</v>
      </c>
      <c r="U176"/>
    </row>
    <row r="177" spans="1:21" ht="28.8" hidden="1" x14ac:dyDescent="0.3">
      <c r="A177" s="2" t="s">
        <v>449</v>
      </c>
      <c r="B177" s="85"/>
      <c r="C177" s="2">
        <v>1671</v>
      </c>
      <c r="D177" s="12" t="e">
        <f>MATCH(E177,[1]!Tabla1[Consignatario],0)</f>
        <v>#REF!</v>
      </c>
      <c r="E177" s="2" t="s">
        <v>982</v>
      </c>
      <c r="F177" s="12"/>
      <c r="G177" s="2"/>
      <c r="H177" s="12"/>
      <c r="I177" s="12"/>
      <c r="L177" s="12" t="s">
        <v>388</v>
      </c>
      <c r="M177" s="80" t="s">
        <v>451</v>
      </c>
      <c r="N177" s="12">
        <v>1620</v>
      </c>
      <c r="O177" s="12">
        <v>1620</v>
      </c>
      <c r="P177" s="12">
        <v>114</v>
      </c>
      <c r="Q177" s="12" t="s">
        <v>433</v>
      </c>
      <c r="R177" s="1"/>
      <c r="U177"/>
    </row>
    <row r="178" spans="1:21" ht="15" hidden="1" customHeight="1" x14ac:dyDescent="0.3">
      <c r="A178" s="12" t="s">
        <v>454</v>
      </c>
      <c r="B178" s="80"/>
      <c r="C178" s="2">
        <v>1671</v>
      </c>
      <c r="D178" s="12" t="e">
        <f>MATCH(E178,[1]!Tabla1[Consignatario],0)</f>
        <v>#REF!</v>
      </c>
      <c r="E178" s="12" t="s">
        <v>958</v>
      </c>
      <c r="F178" s="12" t="s">
        <v>552</v>
      </c>
      <c r="G178" s="12"/>
      <c r="H178" s="12"/>
      <c r="I178" s="12"/>
      <c r="L178" s="2" t="s">
        <v>388</v>
      </c>
      <c r="M178" s="85" t="s">
        <v>455</v>
      </c>
      <c r="N178" s="2">
        <v>1170</v>
      </c>
      <c r="O178" s="12">
        <v>1170</v>
      </c>
      <c r="P178" s="12">
        <v>82</v>
      </c>
      <c r="Q178" s="12"/>
      <c r="R178" s="1"/>
      <c r="U178"/>
    </row>
    <row r="179" spans="1:21" hidden="1" x14ac:dyDescent="0.3">
      <c r="A179" s="16">
        <v>236</v>
      </c>
      <c r="B179" s="96"/>
      <c r="C179" s="2">
        <v>1671</v>
      </c>
      <c r="D179" s="12" t="e">
        <f>MATCH(E179,[1]!Tabla1[Consignatario],0)</f>
        <v>#REF!</v>
      </c>
      <c r="E179" s="2" t="s">
        <v>961</v>
      </c>
      <c r="F179" s="16" t="s">
        <v>552</v>
      </c>
      <c r="G179" s="16"/>
      <c r="H179" s="16"/>
      <c r="I179" s="16"/>
      <c r="L179" s="2" t="s">
        <v>436</v>
      </c>
      <c r="M179" s="2" t="s">
        <v>437</v>
      </c>
      <c r="N179" s="2">
        <v>10000</v>
      </c>
      <c r="O179" s="16">
        <v>10000</v>
      </c>
      <c r="P179" s="16">
        <v>700</v>
      </c>
      <c r="Q179" s="16" t="s">
        <v>434</v>
      </c>
      <c r="R179" s="1"/>
      <c r="U179"/>
    </row>
    <row r="180" spans="1:21" ht="28.8" hidden="1" x14ac:dyDescent="0.3">
      <c r="A180" s="13" t="s">
        <v>440</v>
      </c>
      <c r="B180" s="97"/>
      <c r="C180" s="2">
        <v>1671</v>
      </c>
      <c r="D180" s="12" t="e">
        <f>MATCH(E180,[1]!Tabla1[Consignatario],0)</f>
        <v>#REF!</v>
      </c>
      <c r="E180" s="12" t="s">
        <v>961</v>
      </c>
      <c r="F180" s="13" t="s">
        <v>552</v>
      </c>
      <c r="G180" s="13" t="s">
        <v>999</v>
      </c>
      <c r="H180" s="13"/>
      <c r="I180" s="13"/>
      <c r="L180" s="2" t="s">
        <v>436</v>
      </c>
      <c r="M180" s="2" t="s">
        <v>441</v>
      </c>
      <c r="N180" s="2">
        <v>13800</v>
      </c>
      <c r="O180" s="13">
        <v>13800</v>
      </c>
      <c r="P180" s="13">
        <v>966</v>
      </c>
      <c r="Q180" s="13" t="s">
        <v>434</v>
      </c>
      <c r="R180" s="1"/>
      <c r="U180"/>
    </row>
    <row r="181" spans="1:21" hidden="1" x14ac:dyDescent="0.3">
      <c r="A181" s="2" t="s">
        <v>445</v>
      </c>
      <c r="B181" s="85"/>
      <c r="C181" s="2">
        <v>1671</v>
      </c>
      <c r="D181" s="12" t="e">
        <f>MATCH(E181,[1]!Tabla1[Consignatario],0)</f>
        <v>#REF!</v>
      </c>
      <c r="E181" s="2" t="s">
        <v>961</v>
      </c>
      <c r="F181" s="2" t="s">
        <v>552</v>
      </c>
      <c r="G181" s="2"/>
      <c r="H181" s="2"/>
      <c r="I181" s="2"/>
      <c r="L181" s="2" t="s">
        <v>436</v>
      </c>
      <c r="M181" s="2" t="s">
        <v>439</v>
      </c>
      <c r="N181" s="2">
        <v>20000</v>
      </c>
      <c r="O181" s="2">
        <v>20000</v>
      </c>
      <c r="P181" s="2">
        <v>1400</v>
      </c>
      <c r="Q181" s="2" t="s">
        <v>433</v>
      </c>
      <c r="R181" s="1"/>
      <c r="U181"/>
    </row>
    <row r="182" spans="1:21" hidden="1" x14ac:dyDescent="0.3">
      <c r="A182" s="2"/>
      <c r="B182" s="2"/>
      <c r="C182" s="2">
        <v>1672</v>
      </c>
      <c r="D182" s="12" t="e">
        <f>MATCH(E182,[1]!Tabla1[Consignatario],0)</f>
        <v>#REF!</v>
      </c>
      <c r="E182" s="2" t="s">
        <v>969</v>
      </c>
      <c r="F182" s="12"/>
      <c r="G182" s="2"/>
      <c r="H182" s="12"/>
      <c r="I182" s="12"/>
      <c r="L182" s="12" t="s">
        <v>35</v>
      </c>
      <c r="M182" s="80" t="s">
        <v>25</v>
      </c>
      <c r="N182" s="12">
        <v>2500</v>
      </c>
      <c r="O182" s="12">
        <v>2500</v>
      </c>
      <c r="P182" s="12">
        <v>175</v>
      </c>
      <c r="Q182" s="12"/>
      <c r="R182" s="1"/>
      <c r="U182"/>
    </row>
    <row r="183" spans="1:21" ht="28.8" hidden="1" x14ac:dyDescent="0.3">
      <c r="A183" s="2" t="s">
        <v>421</v>
      </c>
      <c r="B183" s="85"/>
      <c r="C183" s="2">
        <v>1671</v>
      </c>
      <c r="D183" s="12" t="e">
        <f>MATCH(E183,[1]!Tabla1[Consignatario],0)</f>
        <v>#REF!</v>
      </c>
      <c r="E183" s="2" t="s">
        <v>965</v>
      </c>
      <c r="F183" s="12" t="s">
        <v>568</v>
      </c>
      <c r="G183" s="2"/>
      <c r="H183" s="12"/>
      <c r="I183" s="12"/>
      <c r="L183" s="12" t="s">
        <v>35</v>
      </c>
      <c r="M183" s="80" t="s">
        <v>87</v>
      </c>
      <c r="N183" s="12">
        <v>300</v>
      </c>
      <c r="O183" s="12">
        <v>300</v>
      </c>
      <c r="P183" s="12">
        <v>18</v>
      </c>
      <c r="Q183" s="12" t="s">
        <v>422</v>
      </c>
      <c r="R183" s="1"/>
      <c r="U183"/>
    </row>
    <row r="184" spans="1:21" hidden="1" x14ac:dyDescent="0.3">
      <c r="A184" s="2" t="s">
        <v>528</v>
      </c>
      <c r="B184" s="2"/>
      <c r="C184" s="2">
        <v>1672</v>
      </c>
      <c r="D184" s="12" t="e">
        <f>MATCH(E184,[1]!Tabla1[Consignatario],0)</f>
        <v>#REF!</v>
      </c>
      <c r="E184" s="2" t="s">
        <v>1004</v>
      </c>
      <c r="F184" s="12"/>
      <c r="G184" s="2"/>
      <c r="H184" s="12"/>
      <c r="I184" s="12"/>
      <c r="L184" s="12" t="s">
        <v>388</v>
      </c>
      <c r="M184" s="80" t="s">
        <v>403</v>
      </c>
      <c r="N184" s="12">
        <v>18</v>
      </c>
      <c r="O184" s="12">
        <v>18</v>
      </c>
      <c r="P184" s="12">
        <v>1</v>
      </c>
      <c r="Q184" s="12"/>
      <c r="R184" s="1"/>
      <c r="U184"/>
    </row>
    <row r="185" spans="1:21" ht="28.8" hidden="1" x14ac:dyDescent="0.3">
      <c r="A185" s="2"/>
      <c r="B185" s="2"/>
      <c r="C185" s="2">
        <v>1669</v>
      </c>
      <c r="D185" s="12" t="e">
        <f>MATCH(E185,[1]!Tabla1[Consignatario],0)</f>
        <v>#REF!</v>
      </c>
      <c r="E185" s="2" t="s">
        <v>850</v>
      </c>
      <c r="F185" s="12"/>
      <c r="G185" s="2" t="s">
        <v>951</v>
      </c>
      <c r="H185" s="12" t="s">
        <v>714</v>
      </c>
      <c r="I185" s="12"/>
      <c r="K185" s="1" t="s">
        <v>217</v>
      </c>
      <c r="L185" s="12" t="s">
        <v>35</v>
      </c>
      <c r="M185" s="12" t="s">
        <v>276</v>
      </c>
      <c r="N185" s="12">
        <v>122500</v>
      </c>
      <c r="O185" s="12">
        <v>122500</v>
      </c>
      <c r="P185" s="12">
        <v>1470</v>
      </c>
      <c r="Q185" s="12" t="s">
        <v>278</v>
      </c>
      <c r="R185" s="1"/>
      <c r="U185"/>
    </row>
    <row r="186" spans="1:21" hidden="1" x14ac:dyDescent="0.3">
      <c r="A186" s="87"/>
      <c r="B186" s="87"/>
      <c r="C186" s="86">
        <v>1664</v>
      </c>
      <c r="D186" s="12" t="e">
        <f>MATCH(E186,[1]!Tabla1[Consignatario],0)</f>
        <v>#REF!</v>
      </c>
      <c r="E186" s="48" t="s">
        <v>706</v>
      </c>
      <c r="F186" s="87"/>
      <c r="G186" s="87"/>
      <c r="H186" s="87"/>
      <c r="I186" s="87"/>
      <c r="J186" s="102"/>
      <c r="K186" s="102"/>
      <c r="L186" s="86" t="s">
        <v>36</v>
      </c>
      <c r="M186" s="86" t="s">
        <v>63</v>
      </c>
      <c r="N186" s="47">
        <v>3000</v>
      </c>
      <c r="O186" s="44"/>
      <c r="P186" s="87"/>
      <c r="Q186" s="87"/>
      <c r="R186" s="1"/>
      <c r="U186"/>
    </row>
    <row r="187" spans="1:21" hidden="1" x14ac:dyDescent="0.3">
      <c r="A187" s="13" t="s">
        <v>419</v>
      </c>
      <c r="B187" s="97"/>
      <c r="C187" s="2">
        <v>1671</v>
      </c>
      <c r="D187" s="12" t="e">
        <f>MATCH(E187,[1]!Tabla1[Consignatario],0)</f>
        <v>#REF!</v>
      </c>
      <c r="E187" s="12" t="s">
        <v>997</v>
      </c>
      <c r="F187" s="13"/>
      <c r="G187" s="13"/>
      <c r="H187" s="13"/>
      <c r="I187" s="13"/>
      <c r="L187" s="2" t="s">
        <v>35</v>
      </c>
      <c r="M187" s="2" t="s">
        <v>87</v>
      </c>
      <c r="N187" s="2">
        <v>1900</v>
      </c>
      <c r="O187" s="13">
        <v>1900</v>
      </c>
      <c r="P187" s="13">
        <v>133</v>
      </c>
      <c r="Q187" s="13"/>
      <c r="R187" s="1"/>
      <c r="U187"/>
    </row>
    <row r="188" spans="1:21" hidden="1" x14ac:dyDescent="0.3">
      <c r="A188" s="2" t="s">
        <v>481</v>
      </c>
      <c r="B188" s="2"/>
      <c r="C188" s="2">
        <v>1672</v>
      </c>
      <c r="D188" s="12" t="e">
        <f>MATCH(E188,[1]!Tabla1[Consignatario],0)</f>
        <v>#REF!</v>
      </c>
      <c r="E188" s="2" t="s">
        <v>983</v>
      </c>
      <c r="F188" s="12" t="s">
        <v>552</v>
      </c>
      <c r="G188" s="2"/>
      <c r="H188" s="12"/>
      <c r="I188" s="12"/>
      <c r="L188" s="12" t="s">
        <v>436</v>
      </c>
      <c r="M188" s="12" t="s">
        <v>482</v>
      </c>
      <c r="N188" s="12">
        <v>1400</v>
      </c>
      <c r="O188" s="12">
        <v>1400</v>
      </c>
      <c r="P188" s="12">
        <v>98</v>
      </c>
      <c r="Q188" s="12"/>
      <c r="R188" s="1"/>
      <c r="U188"/>
    </row>
    <row r="189" spans="1:21" hidden="1" x14ac:dyDescent="0.3">
      <c r="A189" s="2" t="s">
        <v>481</v>
      </c>
      <c r="B189" s="2"/>
      <c r="C189" s="2">
        <v>1672</v>
      </c>
      <c r="D189" s="12" t="e">
        <f>MATCH(E189,[1]!Tabla1[Consignatario],0)</f>
        <v>#REF!</v>
      </c>
      <c r="E189" s="2" t="s">
        <v>983</v>
      </c>
      <c r="F189" s="12" t="s">
        <v>552</v>
      </c>
      <c r="G189" s="2"/>
      <c r="H189" s="2"/>
      <c r="I189" s="12"/>
      <c r="L189" s="12" t="s">
        <v>436</v>
      </c>
      <c r="M189" s="12" t="s">
        <v>483</v>
      </c>
      <c r="N189" s="12">
        <v>1000</v>
      </c>
      <c r="O189" s="12">
        <v>1000</v>
      </c>
      <c r="P189" s="12">
        <v>70</v>
      </c>
      <c r="Q189" s="12"/>
      <c r="R189" s="1"/>
      <c r="U189"/>
    </row>
    <row r="190" spans="1:21" hidden="1" x14ac:dyDescent="0.3">
      <c r="A190" s="2" t="s">
        <v>481</v>
      </c>
      <c r="B190" s="2"/>
      <c r="C190" s="2">
        <v>1672</v>
      </c>
      <c r="D190" s="12" t="e">
        <f>MATCH(E190,[1]!Tabla1[Consignatario],0)</f>
        <v>#REF!</v>
      </c>
      <c r="E190" s="2" t="s">
        <v>983</v>
      </c>
      <c r="F190" s="12" t="s">
        <v>552</v>
      </c>
      <c r="G190" s="2"/>
      <c r="H190" s="12"/>
      <c r="I190" s="12"/>
      <c r="L190" s="12" t="s">
        <v>436</v>
      </c>
      <c r="M190" s="12" t="s">
        <v>483</v>
      </c>
      <c r="N190" s="12">
        <v>1000</v>
      </c>
      <c r="O190" s="12">
        <v>1000</v>
      </c>
      <c r="P190" s="12">
        <v>70</v>
      </c>
      <c r="Q190" s="12"/>
      <c r="R190" s="1"/>
      <c r="U190"/>
    </row>
    <row r="191" spans="1:21" hidden="1" x14ac:dyDescent="0.3">
      <c r="A191" s="2" t="s">
        <v>495</v>
      </c>
      <c r="B191" s="2"/>
      <c r="C191" s="2">
        <v>1672</v>
      </c>
      <c r="D191" s="12" t="e">
        <f>MATCH(E191,[1]!Tabla1[Consignatario],0)</f>
        <v>#REF!</v>
      </c>
      <c r="E191" s="2" t="s">
        <v>983</v>
      </c>
      <c r="F191" s="12" t="s">
        <v>552</v>
      </c>
      <c r="G191" s="2"/>
      <c r="H191" s="12"/>
      <c r="I191" s="12"/>
      <c r="L191" s="12" t="s">
        <v>436</v>
      </c>
      <c r="M191" s="80" t="s">
        <v>408</v>
      </c>
      <c r="N191" s="12">
        <v>900</v>
      </c>
      <c r="O191" s="12">
        <v>900</v>
      </c>
      <c r="P191" s="12">
        <v>63</v>
      </c>
      <c r="Q191" s="12"/>
      <c r="R191" s="1"/>
      <c r="U191"/>
    </row>
    <row r="192" spans="1:21" ht="86.4" hidden="1" x14ac:dyDescent="0.3">
      <c r="A192" s="2" t="s">
        <v>423</v>
      </c>
      <c r="B192" s="85"/>
      <c r="C192" s="2">
        <v>1671</v>
      </c>
      <c r="D192" s="12" t="e">
        <f>MATCH(E192,[1]!Tabla1[Consignatario],0)</f>
        <v>#REF!</v>
      </c>
      <c r="E192" s="2" t="s">
        <v>994</v>
      </c>
      <c r="F192" s="2"/>
      <c r="G192" s="2"/>
      <c r="H192" s="2"/>
      <c r="I192" s="2"/>
      <c r="L192" s="2" t="s">
        <v>388</v>
      </c>
      <c r="M192" s="85" t="s">
        <v>431</v>
      </c>
      <c r="N192" s="85">
        <v>1800</v>
      </c>
      <c r="O192" s="2">
        <v>1800</v>
      </c>
      <c r="P192" s="2">
        <v>126</v>
      </c>
      <c r="Q192" s="2" t="s">
        <v>504</v>
      </c>
      <c r="R192" s="1"/>
      <c r="U192"/>
    </row>
    <row r="193" spans="1:21" hidden="1" x14ac:dyDescent="0.3">
      <c r="A193" s="2" t="s">
        <v>445</v>
      </c>
      <c r="B193" s="85"/>
      <c r="C193" s="2">
        <v>1671</v>
      </c>
      <c r="D193" s="12" t="e">
        <f>MATCH(E193,[1]!Tabla1[Consignatario],0)</f>
        <v>#REF!</v>
      </c>
      <c r="E193" s="2" t="s">
        <v>994</v>
      </c>
      <c r="F193" s="2"/>
      <c r="G193" s="2"/>
      <c r="H193" s="2"/>
      <c r="I193" s="2"/>
      <c r="L193" s="2" t="s">
        <v>388</v>
      </c>
      <c r="M193" s="2" t="s">
        <v>446</v>
      </c>
      <c r="N193" s="2">
        <v>900</v>
      </c>
      <c r="O193" s="2">
        <v>900</v>
      </c>
      <c r="P193" s="2">
        <v>63</v>
      </c>
      <c r="Q193" s="2" t="s">
        <v>433</v>
      </c>
      <c r="R193" s="1"/>
      <c r="U193"/>
    </row>
    <row r="194" spans="1:21" hidden="1" x14ac:dyDescent="0.3">
      <c r="A194" s="86"/>
      <c r="B194" s="86"/>
      <c r="C194" s="86">
        <v>1663</v>
      </c>
      <c r="D194" s="12" t="e">
        <f>MATCH(E194,[1]!Tabla1[Consignatario],0)</f>
        <v>#REF!</v>
      </c>
      <c r="E194" s="86" t="s">
        <v>714</v>
      </c>
      <c r="F194" s="86"/>
      <c r="G194" s="86"/>
      <c r="H194" s="86"/>
      <c r="I194" s="86"/>
      <c r="J194" s="102"/>
      <c r="K194" s="102"/>
      <c r="L194" s="86" t="s">
        <v>35</v>
      </c>
      <c r="M194" s="86" t="s">
        <v>87</v>
      </c>
      <c r="N194" s="86">
        <v>1000</v>
      </c>
      <c r="O194" s="105"/>
      <c r="P194" s="86"/>
      <c r="Q194" s="103"/>
      <c r="R194" s="1"/>
      <c r="U194"/>
    </row>
    <row r="195" spans="1:21" ht="28.8" hidden="1" x14ac:dyDescent="0.3">
      <c r="A195" s="12" t="s">
        <v>432</v>
      </c>
      <c r="B195" s="80"/>
      <c r="C195" s="2">
        <v>1671</v>
      </c>
      <c r="D195" s="12" t="e">
        <f>MATCH(E195,[1]!Tabla1[Consignatario],0)</f>
        <v>#REF!</v>
      </c>
      <c r="E195" s="12" t="s">
        <v>953</v>
      </c>
      <c r="F195" s="12"/>
      <c r="G195" s="12" t="s">
        <v>1000</v>
      </c>
      <c r="H195" s="12" t="s">
        <v>999</v>
      </c>
      <c r="I195" s="12"/>
      <c r="L195" s="2" t="s">
        <v>436</v>
      </c>
      <c r="M195" s="85" t="s">
        <v>438</v>
      </c>
      <c r="N195" s="2">
        <v>100000</v>
      </c>
      <c r="O195" s="12">
        <v>100000</v>
      </c>
      <c r="P195" s="12">
        <v>7000</v>
      </c>
      <c r="Q195" s="12" t="s">
        <v>434</v>
      </c>
      <c r="R195" s="1"/>
      <c r="U195"/>
    </row>
    <row r="196" spans="1:21" ht="28.8" hidden="1" x14ac:dyDescent="0.3">
      <c r="A196" s="16" t="s">
        <v>432</v>
      </c>
      <c r="B196" s="96"/>
      <c r="C196" s="2">
        <v>1671</v>
      </c>
      <c r="D196" s="12" t="e">
        <f>MATCH(E196,[1]!Tabla1[Consignatario],0)</f>
        <v>#REF!</v>
      </c>
      <c r="E196" s="12" t="s">
        <v>953</v>
      </c>
      <c r="F196" s="16"/>
      <c r="G196" s="16" t="s">
        <v>999</v>
      </c>
      <c r="H196" s="16"/>
      <c r="I196" s="16"/>
      <c r="L196" s="2" t="s">
        <v>436</v>
      </c>
      <c r="M196" s="85" t="s">
        <v>439</v>
      </c>
      <c r="N196" s="2">
        <v>20000</v>
      </c>
      <c r="O196" s="16">
        <v>20000</v>
      </c>
      <c r="P196" s="16">
        <v>1400</v>
      </c>
      <c r="Q196" s="16" t="s">
        <v>434</v>
      </c>
      <c r="R196" s="1"/>
      <c r="U196"/>
    </row>
    <row r="197" spans="1:21" ht="28.8" hidden="1" x14ac:dyDescent="0.3">
      <c r="A197" s="13" t="s">
        <v>471</v>
      </c>
      <c r="B197" s="13"/>
      <c r="C197" s="2">
        <v>1672</v>
      </c>
      <c r="D197" s="12" t="e">
        <f>MATCH(E197,[1]!Tabla1[Consignatario],0)</f>
        <v>#REF!</v>
      </c>
      <c r="E197" s="12" t="s">
        <v>953</v>
      </c>
      <c r="F197" s="13"/>
      <c r="G197" s="13" t="s">
        <v>999</v>
      </c>
      <c r="H197" s="13"/>
      <c r="I197" s="13"/>
      <c r="L197" s="2" t="s">
        <v>436</v>
      </c>
      <c r="M197" s="2" t="s">
        <v>478</v>
      </c>
      <c r="N197" s="2">
        <v>15850</v>
      </c>
      <c r="O197" s="13">
        <v>15850</v>
      </c>
      <c r="P197" s="13">
        <v>1110</v>
      </c>
      <c r="Q197" s="13" t="s">
        <v>477</v>
      </c>
      <c r="R197" s="1"/>
      <c r="U197"/>
    </row>
    <row r="198" spans="1:21" ht="57.6" hidden="1" x14ac:dyDescent="0.3">
      <c r="A198" s="85" t="s">
        <v>419</v>
      </c>
      <c r="B198" s="85"/>
      <c r="C198" s="2">
        <v>1671</v>
      </c>
      <c r="D198" s="12" t="e">
        <f>MATCH(E198,[1]!Tabla1[Consignatario],0)</f>
        <v>#REF!</v>
      </c>
      <c r="E198" s="85" t="s">
        <v>956</v>
      </c>
      <c r="F198" s="2" t="s">
        <v>560</v>
      </c>
      <c r="G198" s="2"/>
      <c r="H198" s="2"/>
      <c r="I198" s="2"/>
      <c r="L198" s="2" t="s">
        <v>34</v>
      </c>
      <c r="M198" s="2" t="s">
        <v>42</v>
      </c>
      <c r="N198" s="2">
        <v>800</v>
      </c>
      <c r="O198" s="85">
        <v>900</v>
      </c>
      <c r="P198" s="2">
        <v>63</v>
      </c>
      <c r="Q198" s="2" t="s">
        <v>420</v>
      </c>
      <c r="R198" s="1"/>
      <c r="U198"/>
    </row>
    <row r="199" spans="1:21" hidden="1" x14ac:dyDescent="0.3">
      <c r="A199" s="85"/>
      <c r="B199" s="85"/>
      <c r="C199" s="2">
        <v>1671</v>
      </c>
      <c r="D199" s="12" t="e">
        <f>MATCH(E199,[1]!Tabla1[Consignatario],0)</f>
        <v>#REF!</v>
      </c>
      <c r="E199" s="85" t="s">
        <v>956</v>
      </c>
      <c r="F199" s="2" t="s">
        <v>560</v>
      </c>
      <c r="G199" s="2"/>
      <c r="H199" s="2"/>
      <c r="I199" s="2"/>
      <c r="L199" s="2" t="s">
        <v>35</v>
      </c>
      <c r="M199" s="2" t="s">
        <v>88</v>
      </c>
      <c r="N199" s="2">
        <v>100</v>
      </c>
      <c r="O199" s="85"/>
      <c r="P199" s="2"/>
      <c r="Q199" s="2"/>
      <c r="R199" s="1"/>
      <c r="U199"/>
    </row>
    <row r="200" spans="1:21" ht="28.8" hidden="1" x14ac:dyDescent="0.3">
      <c r="A200" s="85" t="s">
        <v>485</v>
      </c>
      <c r="B200" s="85"/>
      <c r="C200" s="2">
        <v>1672</v>
      </c>
      <c r="D200" s="12" t="e">
        <f>MATCH(E200,[1]!Tabla1[Consignatario],0)</f>
        <v>#REF!</v>
      </c>
      <c r="E200" s="85" t="s">
        <v>995</v>
      </c>
      <c r="F200" s="2"/>
      <c r="G200" s="2"/>
      <c r="H200" s="2"/>
      <c r="I200" s="2"/>
      <c r="L200" s="2" t="s">
        <v>474</v>
      </c>
      <c r="M200" s="2" t="s">
        <v>486</v>
      </c>
      <c r="N200" s="2">
        <v>48</v>
      </c>
      <c r="O200" s="2">
        <v>68</v>
      </c>
      <c r="P200" s="2">
        <v>5</v>
      </c>
      <c r="Q200" s="2"/>
      <c r="R200" s="1"/>
      <c r="U200"/>
    </row>
    <row r="201" spans="1:21" hidden="1" x14ac:dyDescent="0.3">
      <c r="A201" s="80"/>
      <c r="B201" s="80"/>
      <c r="C201" s="2">
        <v>1672</v>
      </c>
      <c r="D201" s="12" t="e">
        <f>MATCH(E201,[1]!Tabla1[Consignatario],0)</f>
        <v>#REF!</v>
      </c>
      <c r="E201" s="80" t="s">
        <v>995</v>
      </c>
      <c r="F201" s="12"/>
      <c r="G201" s="12"/>
      <c r="H201" s="12"/>
      <c r="I201" s="12"/>
      <c r="L201" s="2" t="s">
        <v>487</v>
      </c>
      <c r="M201" s="2" t="s">
        <v>488</v>
      </c>
      <c r="N201" s="2">
        <v>20</v>
      </c>
      <c r="O201" s="12"/>
      <c r="P201" s="12"/>
      <c r="Q201" s="12"/>
      <c r="R201" s="1"/>
      <c r="U201"/>
    </row>
    <row r="202" spans="1:21" ht="100.8" hidden="1" x14ac:dyDescent="0.3">
      <c r="A202" s="16" t="s">
        <v>494</v>
      </c>
      <c r="B202" s="16"/>
      <c r="C202" s="2">
        <v>1672</v>
      </c>
      <c r="D202" s="12" t="e">
        <f>MATCH(E202,[1]!Tabla1[Consignatario],0)</f>
        <v>#REF!</v>
      </c>
      <c r="E202" s="12" t="s">
        <v>996</v>
      </c>
      <c r="F202" s="16"/>
      <c r="G202" s="16"/>
      <c r="H202" s="16"/>
      <c r="I202" s="16"/>
      <c r="L202" s="2" t="s">
        <v>34</v>
      </c>
      <c r="M202" s="85" t="s">
        <v>491</v>
      </c>
      <c r="N202" s="2">
        <v>896</v>
      </c>
      <c r="O202" s="16">
        <v>896</v>
      </c>
      <c r="P202" s="117" t="s">
        <v>492</v>
      </c>
      <c r="Q202" s="16" t="s">
        <v>493</v>
      </c>
      <c r="R202" s="1"/>
      <c r="U202"/>
    </row>
    <row r="203" spans="1:21" hidden="1" x14ac:dyDescent="0.3">
      <c r="A203" s="16" t="s">
        <v>495</v>
      </c>
      <c r="B203" s="16"/>
      <c r="C203" s="2">
        <v>1672</v>
      </c>
      <c r="D203" s="12" t="e">
        <f>MATCH(E203,[1]!Tabla1[Consignatario],0)</f>
        <v>#REF!</v>
      </c>
      <c r="E203" s="12" t="s">
        <v>966</v>
      </c>
      <c r="F203" s="16"/>
      <c r="G203" s="16"/>
      <c r="H203" s="16"/>
      <c r="I203" s="16"/>
      <c r="L203" s="2" t="s">
        <v>436</v>
      </c>
      <c r="M203" s="2" t="s">
        <v>498</v>
      </c>
      <c r="N203" s="2">
        <v>800</v>
      </c>
      <c r="O203" s="16">
        <v>800</v>
      </c>
      <c r="P203" s="16">
        <v>56</v>
      </c>
      <c r="Q203" s="16"/>
      <c r="R203" s="1"/>
      <c r="U203"/>
    </row>
    <row r="204" spans="1:21" ht="28.8" hidden="1" x14ac:dyDescent="0.3">
      <c r="A204" s="13" t="s">
        <v>459</v>
      </c>
      <c r="B204" s="13"/>
      <c r="C204" s="2">
        <v>1672</v>
      </c>
      <c r="D204" s="12" t="e">
        <f>MATCH(E204,[1]!Tabla1[Consignatario],0)</f>
        <v>#REF!</v>
      </c>
      <c r="E204" s="12" t="s">
        <v>955</v>
      </c>
      <c r="F204" s="13"/>
      <c r="G204" s="13"/>
      <c r="H204" s="13"/>
      <c r="I204" s="13"/>
      <c r="L204" s="2" t="s">
        <v>436</v>
      </c>
      <c r="M204" s="2" t="s">
        <v>408</v>
      </c>
      <c r="N204" s="2">
        <v>900</v>
      </c>
      <c r="O204" s="13">
        <v>900</v>
      </c>
      <c r="P204" s="13">
        <v>63</v>
      </c>
      <c r="Q204" s="13" t="s">
        <v>463</v>
      </c>
      <c r="R204" s="1"/>
      <c r="U204"/>
    </row>
    <row r="205" spans="1:21" ht="28.8" hidden="1" x14ac:dyDescent="0.3">
      <c r="A205" s="2" t="s">
        <v>468</v>
      </c>
      <c r="B205" s="2"/>
      <c r="C205" s="2">
        <v>1672</v>
      </c>
      <c r="D205" s="12" t="e">
        <f>MATCH(E205,[1]!Tabla1[Consignatario],0)</f>
        <v>#REF!</v>
      </c>
      <c r="E205" s="2" t="s">
        <v>955</v>
      </c>
      <c r="F205" s="2"/>
      <c r="G205" s="2"/>
      <c r="H205" s="2"/>
      <c r="I205" s="2"/>
      <c r="L205" s="2" t="s">
        <v>436</v>
      </c>
      <c r="M205" s="2" t="s">
        <v>470</v>
      </c>
      <c r="N205" s="2">
        <v>2700</v>
      </c>
      <c r="O205" s="2">
        <v>2700</v>
      </c>
      <c r="P205" s="2">
        <v>189</v>
      </c>
      <c r="Q205" s="2" t="s">
        <v>463</v>
      </c>
      <c r="R205" s="1"/>
      <c r="U205"/>
    </row>
    <row r="206" spans="1:21" ht="28.8" hidden="1" x14ac:dyDescent="0.3">
      <c r="A206" s="12" t="s">
        <v>468</v>
      </c>
      <c r="B206" s="12"/>
      <c r="C206" s="2">
        <v>1672</v>
      </c>
      <c r="D206" s="12" t="e">
        <f>MATCH(E206,[1]!Tabla1[Consignatario],0)</f>
        <v>#REF!</v>
      </c>
      <c r="E206" s="12" t="s">
        <v>955</v>
      </c>
      <c r="F206" s="12"/>
      <c r="G206" s="12"/>
      <c r="H206" s="12"/>
      <c r="I206" s="12"/>
      <c r="L206" s="12" t="s">
        <v>436</v>
      </c>
      <c r="M206" s="12" t="s">
        <v>392</v>
      </c>
      <c r="N206" s="2">
        <v>2400</v>
      </c>
      <c r="O206" s="12">
        <v>2400</v>
      </c>
      <c r="P206" s="2">
        <v>168</v>
      </c>
      <c r="Q206" s="2" t="s">
        <v>463</v>
      </c>
      <c r="R206" s="1"/>
      <c r="U206"/>
    </row>
    <row r="207" spans="1:21" hidden="1" x14ac:dyDescent="0.3">
      <c r="A207" s="13" t="s">
        <v>471</v>
      </c>
      <c r="B207" s="13"/>
      <c r="C207" s="2">
        <v>1672</v>
      </c>
      <c r="D207" s="12" t="e">
        <f>MATCH(E207,[1]!Tabla1[Consignatario],0)</f>
        <v>#REF!</v>
      </c>
      <c r="E207" s="12" t="s">
        <v>955</v>
      </c>
      <c r="F207" s="13"/>
      <c r="G207" s="13"/>
      <c r="H207" s="13"/>
      <c r="I207" s="13"/>
      <c r="L207" s="13" t="s">
        <v>436</v>
      </c>
      <c r="M207" s="13" t="s">
        <v>472</v>
      </c>
      <c r="N207" s="2">
        <v>1600</v>
      </c>
      <c r="O207" s="13">
        <v>1600</v>
      </c>
      <c r="P207" s="2">
        <v>112</v>
      </c>
      <c r="Q207" s="2" t="s">
        <v>463</v>
      </c>
      <c r="R207" s="1"/>
      <c r="U207"/>
    </row>
    <row r="208" spans="1:21" hidden="1" x14ac:dyDescent="0.3">
      <c r="A208" s="102"/>
      <c r="B208" s="102"/>
      <c r="C208" s="86">
        <v>1664</v>
      </c>
      <c r="D208" s="12" t="e">
        <f>MATCH(E208,[1]!Tabla1[Consignatario],0)</f>
        <v>#REF!</v>
      </c>
      <c r="E208" s="86" t="s">
        <v>704</v>
      </c>
      <c r="F208" s="86"/>
      <c r="G208" s="86"/>
      <c r="H208" s="86"/>
      <c r="I208" s="86" t="s">
        <v>210</v>
      </c>
      <c r="J208" s="86" t="s">
        <v>730</v>
      </c>
      <c r="K208" s="86"/>
      <c r="L208" s="86" t="s">
        <v>35</v>
      </c>
      <c r="M208" s="86" t="s">
        <v>8</v>
      </c>
      <c r="N208" s="47">
        <v>12500</v>
      </c>
      <c r="O208" s="105"/>
      <c r="P208" s="85"/>
      <c r="Q208" s="2"/>
      <c r="R208" s="1"/>
      <c r="U208"/>
    </row>
    <row r="209" spans="1:21" ht="43.2" hidden="1" x14ac:dyDescent="0.3">
      <c r="A209" s="6" t="s">
        <v>485</v>
      </c>
      <c r="B209" s="6"/>
      <c r="C209" s="2">
        <v>1672</v>
      </c>
      <c r="D209" s="12" t="e">
        <f>MATCH(E209,[1]!Tabla1[Consignatario],0)</f>
        <v>#REF!</v>
      </c>
      <c r="E209" s="85" t="s">
        <v>954</v>
      </c>
      <c r="F209" s="2"/>
      <c r="G209" s="2"/>
      <c r="H209" s="2"/>
      <c r="I209" s="2"/>
      <c r="J209" s="2"/>
      <c r="K209" s="12"/>
      <c r="L209" s="2" t="s">
        <v>474</v>
      </c>
      <c r="M209" s="2" t="s">
        <v>475</v>
      </c>
      <c r="N209" s="2">
        <v>72</v>
      </c>
      <c r="O209" s="80">
        <v>3872</v>
      </c>
      <c r="P209" s="2">
        <v>264</v>
      </c>
      <c r="Q209" s="2" t="s">
        <v>489</v>
      </c>
      <c r="R209" s="1"/>
      <c r="U209"/>
    </row>
    <row r="210" spans="1:21" hidden="1" x14ac:dyDescent="0.3">
      <c r="A210" s="6"/>
      <c r="B210" s="6"/>
      <c r="C210" s="2">
        <v>1672</v>
      </c>
      <c r="D210" s="12" t="e">
        <f>MATCH(E210,[1]!Tabla1[Consignatario],0)</f>
        <v>#REF!</v>
      </c>
      <c r="E210" s="85" t="s">
        <v>954</v>
      </c>
      <c r="F210" s="2"/>
      <c r="G210" s="2"/>
      <c r="H210" s="2"/>
      <c r="I210" s="2"/>
      <c r="J210" s="2"/>
      <c r="K210" s="13"/>
      <c r="L210" s="2" t="s">
        <v>35</v>
      </c>
      <c r="M210" s="85" t="s">
        <v>88</v>
      </c>
      <c r="N210" s="2">
        <v>900</v>
      </c>
      <c r="O210" s="97"/>
      <c r="P210" s="2"/>
      <c r="Q210" s="2"/>
      <c r="R210" s="1"/>
      <c r="U210"/>
    </row>
    <row r="211" spans="1:21" hidden="1" x14ac:dyDescent="0.3">
      <c r="A211" s="85"/>
      <c r="B211" s="85"/>
      <c r="C211" s="2">
        <v>1672</v>
      </c>
      <c r="D211" s="12" t="e">
        <f>MATCH(E211,[1]!Tabla1[Consignatario],0)</f>
        <v>#REF!</v>
      </c>
      <c r="E211" s="85" t="s">
        <v>954</v>
      </c>
      <c r="F211" s="2"/>
      <c r="G211" s="2"/>
      <c r="L211" s="2" t="s">
        <v>34</v>
      </c>
      <c r="M211" s="85" t="s">
        <v>327</v>
      </c>
      <c r="N211" s="2">
        <v>2800</v>
      </c>
      <c r="O211" s="85"/>
      <c r="P211" s="2"/>
      <c r="Q211" s="2"/>
      <c r="R211" s="1"/>
      <c r="U211"/>
    </row>
    <row r="212" spans="1:21" hidden="1" x14ac:dyDescent="0.3">
      <c r="A212" s="85"/>
      <c r="B212" s="85"/>
      <c r="C212" s="2">
        <v>1672</v>
      </c>
      <c r="D212" s="12" t="e">
        <f>MATCH(E212,[1]!Tabla1[Consignatario],0)</f>
        <v>#REF!</v>
      </c>
      <c r="E212" s="85" t="s">
        <v>954</v>
      </c>
      <c r="F212" s="2"/>
      <c r="G212" s="2"/>
      <c r="L212" s="2" t="s">
        <v>35</v>
      </c>
      <c r="M212" s="85" t="s">
        <v>88</v>
      </c>
      <c r="N212" s="2">
        <v>100</v>
      </c>
      <c r="O212" s="85"/>
      <c r="P212" s="2"/>
      <c r="Q212" s="2"/>
      <c r="R212" s="1"/>
      <c r="U212"/>
    </row>
    <row r="213" spans="1:21" hidden="1" x14ac:dyDescent="0.3">
      <c r="A213" s="2" t="s">
        <v>464</v>
      </c>
      <c r="B213" s="2"/>
      <c r="C213" s="2">
        <v>1672</v>
      </c>
      <c r="D213" s="12" t="e">
        <f>MATCH(E213,[1]!Tabla1[Consignatario],0)</f>
        <v>#REF!</v>
      </c>
      <c r="E213" s="2" t="s">
        <v>972</v>
      </c>
      <c r="F213" s="2" t="s">
        <v>971</v>
      </c>
      <c r="G213" s="2"/>
      <c r="L213" s="2" t="s">
        <v>359</v>
      </c>
      <c r="M213" s="2" t="s">
        <v>461</v>
      </c>
      <c r="N213" s="2">
        <v>1200</v>
      </c>
      <c r="O213" s="2">
        <v>1200</v>
      </c>
      <c r="P213" s="2">
        <v>84</v>
      </c>
      <c r="Q213" s="2"/>
      <c r="R213" s="1"/>
      <c r="U213"/>
    </row>
    <row r="214" spans="1:21" hidden="1" x14ac:dyDescent="0.3">
      <c r="A214" s="86"/>
      <c r="B214" s="86"/>
      <c r="C214" s="86">
        <v>1663</v>
      </c>
      <c r="D214" s="12" t="e">
        <f>MATCH(E214,[1]!Tabla1[Consignatario],0)</f>
        <v>#REF!</v>
      </c>
      <c r="E214" s="86" t="s">
        <v>699</v>
      </c>
      <c r="F214" s="86"/>
      <c r="G214" s="86"/>
      <c r="H214" s="102"/>
      <c r="I214" s="102"/>
      <c r="J214" s="102"/>
      <c r="K214" s="102"/>
      <c r="L214" s="86" t="s">
        <v>35</v>
      </c>
      <c r="M214" s="86" t="s">
        <v>88</v>
      </c>
      <c r="N214" s="86">
        <v>558</v>
      </c>
      <c r="O214" s="47"/>
      <c r="P214" s="86"/>
      <c r="Q214" s="86"/>
      <c r="R214" s="1"/>
      <c r="U214"/>
    </row>
    <row r="215" spans="1:21" ht="43.2" hidden="1" x14ac:dyDescent="0.3">
      <c r="A215" s="85" t="s">
        <v>521</v>
      </c>
      <c r="B215" s="85"/>
      <c r="C215" s="2">
        <v>1672</v>
      </c>
      <c r="D215" s="12" t="e">
        <f>MATCH(E215,[1]!Tabla1[Consignatario],0)</f>
        <v>#REF!</v>
      </c>
      <c r="E215" s="85" t="s">
        <v>984</v>
      </c>
      <c r="F215" s="2"/>
      <c r="G215" s="2"/>
      <c r="L215" s="2" t="s">
        <v>35</v>
      </c>
      <c r="M215" s="2" t="s">
        <v>27</v>
      </c>
      <c r="N215" s="2">
        <v>15000</v>
      </c>
      <c r="O215" s="85">
        <v>15980</v>
      </c>
      <c r="P215" s="2">
        <v>1095</v>
      </c>
      <c r="Q215" s="2" t="s">
        <v>525</v>
      </c>
      <c r="R215" s="1"/>
      <c r="U215"/>
    </row>
    <row r="216" spans="1:21" hidden="1" x14ac:dyDescent="0.3">
      <c r="A216" s="85"/>
      <c r="B216" s="85"/>
      <c r="C216" s="2">
        <v>1672</v>
      </c>
      <c r="D216" s="12" t="e">
        <f>MATCH(E216,[1]!Tabla1[Consignatario],0)</f>
        <v>#REF!</v>
      </c>
      <c r="E216" s="85" t="s">
        <v>984</v>
      </c>
      <c r="F216" s="2"/>
      <c r="G216" s="2"/>
      <c r="L216" s="2" t="s">
        <v>34</v>
      </c>
      <c r="M216" s="2" t="s">
        <v>524</v>
      </c>
      <c r="N216" s="2">
        <v>880</v>
      </c>
      <c r="O216" s="85"/>
      <c r="P216" s="2"/>
      <c r="Q216" s="2"/>
      <c r="R216" s="1"/>
      <c r="U216"/>
    </row>
    <row r="217" spans="1:21" hidden="1" x14ac:dyDescent="0.3">
      <c r="A217" s="85"/>
      <c r="B217" s="85"/>
      <c r="C217" s="2">
        <v>1672</v>
      </c>
      <c r="D217" s="12" t="e">
        <f>MATCH(E217,[1]!Tabla1[Consignatario],0)</f>
        <v>#REF!</v>
      </c>
      <c r="E217" s="85" t="s">
        <v>984</v>
      </c>
      <c r="F217" s="2"/>
      <c r="G217" s="2"/>
      <c r="L217" s="2" t="s">
        <v>35</v>
      </c>
      <c r="M217" s="2" t="s">
        <v>88</v>
      </c>
      <c r="N217" s="2">
        <v>100</v>
      </c>
      <c r="O217" s="85"/>
      <c r="P217" s="2"/>
      <c r="Q217" s="2"/>
      <c r="R217" s="1"/>
      <c r="U217"/>
    </row>
    <row r="218" spans="1:21" ht="28.8" hidden="1" x14ac:dyDescent="0.3">
      <c r="A218" s="2" t="s">
        <v>521</v>
      </c>
      <c r="B218" s="2"/>
      <c r="C218" s="2">
        <v>1672</v>
      </c>
      <c r="D218" s="12" t="e">
        <f>MATCH(E218,[1]!Tabla1[Consignatario],0)</f>
        <v>#REF!</v>
      </c>
      <c r="E218" s="2" t="s">
        <v>985</v>
      </c>
      <c r="F218" s="2" t="s">
        <v>552</v>
      </c>
      <c r="G218" s="2"/>
      <c r="L218" s="2" t="s">
        <v>436</v>
      </c>
      <c r="M218" s="2" t="s">
        <v>472</v>
      </c>
      <c r="N218" s="2">
        <v>1600</v>
      </c>
      <c r="O218" s="2">
        <v>1600</v>
      </c>
      <c r="P218" s="2">
        <v>112</v>
      </c>
      <c r="Q218" s="2"/>
      <c r="R218" s="1"/>
    </row>
    <row r="219" spans="1:21" x14ac:dyDescent="0.3">
      <c r="L219" s="1"/>
      <c r="N219" s="1"/>
    </row>
    <row r="220" spans="1:21" x14ac:dyDescent="0.3">
      <c r="L220" s="1"/>
      <c r="N220" s="1"/>
    </row>
    <row r="221" spans="1:21" x14ac:dyDescent="0.3">
      <c r="L221" s="1"/>
      <c r="N221" s="1"/>
    </row>
    <row r="222" spans="1:21" x14ac:dyDescent="0.3">
      <c r="L222" s="1"/>
      <c r="N222" s="1"/>
    </row>
    <row r="223" spans="1:21" x14ac:dyDescent="0.3">
      <c r="L223" s="1"/>
      <c r="N223" s="1"/>
    </row>
    <row r="224" spans="1:21" x14ac:dyDescent="0.3">
      <c r="L224" s="1"/>
      <c r="N224" s="1"/>
    </row>
    <row r="225" spans="18:18" s="1" customFormat="1" x14ac:dyDescent="0.3">
      <c r="R225" s="38"/>
    </row>
    <row r="226" spans="18:18" s="1" customFormat="1" x14ac:dyDescent="0.3">
      <c r="R226" s="38"/>
    </row>
    <row r="227" spans="18:18" s="1" customFormat="1" x14ac:dyDescent="0.3">
      <c r="R227" s="38"/>
    </row>
    <row r="228" spans="18:18" s="1" customFormat="1" x14ac:dyDescent="0.3">
      <c r="R228" s="38"/>
    </row>
    <row r="229" spans="18:18" s="1" customFormat="1" x14ac:dyDescent="0.3">
      <c r="R229" s="38"/>
    </row>
    <row r="230" spans="18:18" s="1" customFormat="1" x14ac:dyDescent="0.3">
      <c r="R230" s="38"/>
    </row>
    <row r="231" spans="18:18" s="1" customFormat="1" x14ac:dyDescent="0.3">
      <c r="R231" s="38"/>
    </row>
    <row r="232" spans="18:18" s="1" customFormat="1" x14ac:dyDescent="0.3">
      <c r="R232" s="38"/>
    </row>
    <row r="233" spans="18:18" s="1" customFormat="1" x14ac:dyDescent="0.3">
      <c r="R233" s="38"/>
    </row>
    <row r="234" spans="18:18" s="1" customFormat="1" x14ac:dyDescent="0.3">
      <c r="R234" s="38"/>
    </row>
    <row r="235" spans="18:18" s="1" customFormat="1" x14ac:dyDescent="0.3">
      <c r="R235" s="38"/>
    </row>
    <row r="236" spans="18:18" s="1" customFormat="1" x14ac:dyDescent="0.3">
      <c r="R236" s="38"/>
    </row>
    <row r="237" spans="18:18" s="1" customFormat="1" x14ac:dyDescent="0.3">
      <c r="R237" s="38"/>
    </row>
    <row r="238" spans="18:18" s="1" customFormat="1" x14ac:dyDescent="0.3">
      <c r="R238" s="38"/>
    </row>
    <row r="239" spans="18:18" s="1" customFormat="1" x14ac:dyDescent="0.3">
      <c r="R239" s="38"/>
    </row>
    <row r="240" spans="18:18" s="1" customFormat="1" x14ac:dyDescent="0.3">
      <c r="R240" s="38"/>
    </row>
    <row r="241" spans="18:18" s="1" customFormat="1" x14ac:dyDescent="0.3">
      <c r="R241" s="38"/>
    </row>
    <row r="242" spans="18:18" s="1" customFormat="1" x14ac:dyDescent="0.3">
      <c r="R242" s="38"/>
    </row>
    <row r="243" spans="18:18" s="1" customFormat="1" x14ac:dyDescent="0.3">
      <c r="R243" s="38"/>
    </row>
    <row r="244" spans="18:18" s="1" customFormat="1" x14ac:dyDescent="0.3">
      <c r="R244" s="38"/>
    </row>
    <row r="245" spans="18:18" s="1" customFormat="1" x14ac:dyDescent="0.3">
      <c r="R245" s="38"/>
    </row>
    <row r="246" spans="18:18" s="1" customFormat="1" x14ac:dyDescent="0.3">
      <c r="R246" s="38"/>
    </row>
    <row r="247" spans="18:18" s="1" customFormat="1" x14ac:dyDescent="0.3">
      <c r="R247" s="38"/>
    </row>
    <row r="248" spans="18:18" s="1" customFormat="1" x14ac:dyDescent="0.3">
      <c r="R248" s="38"/>
    </row>
    <row r="249" spans="18:18" s="1" customFormat="1" x14ac:dyDescent="0.3">
      <c r="R249" s="38"/>
    </row>
    <row r="250" spans="18:18" s="1" customFormat="1" x14ac:dyDescent="0.3">
      <c r="R250" s="38"/>
    </row>
    <row r="251" spans="18:18" s="1" customFormat="1" x14ac:dyDescent="0.3">
      <c r="R251" s="38"/>
    </row>
    <row r="252" spans="18:18" s="1" customFormat="1" x14ac:dyDescent="0.3">
      <c r="R252" s="38"/>
    </row>
    <row r="253" spans="18:18" s="1" customFormat="1" x14ac:dyDescent="0.3">
      <c r="R253" s="38"/>
    </row>
    <row r="254" spans="18:18" s="1" customFormat="1" x14ac:dyDescent="0.3">
      <c r="R254" s="38"/>
    </row>
    <row r="255" spans="18:18" s="1" customFormat="1" x14ac:dyDescent="0.3">
      <c r="R255" s="38"/>
    </row>
    <row r="256" spans="18:18" s="1" customFormat="1" x14ac:dyDescent="0.3">
      <c r="R256" s="38"/>
    </row>
    <row r="257" spans="18:18" s="1" customFormat="1" x14ac:dyDescent="0.3">
      <c r="R257" s="38"/>
    </row>
    <row r="258" spans="18:18" s="1" customFormat="1" x14ac:dyDescent="0.3">
      <c r="R258" s="38"/>
    </row>
    <row r="259" spans="18:18" s="1" customFormat="1" x14ac:dyDescent="0.3">
      <c r="R259" s="38"/>
    </row>
    <row r="260" spans="18:18" s="1" customFormat="1" x14ac:dyDescent="0.3">
      <c r="R260" s="38"/>
    </row>
    <row r="261" spans="18:18" s="1" customFormat="1" x14ac:dyDescent="0.3">
      <c r="R261" s="38"/>
    </row>
    <row r="262" spans="18:18" s="1" customFormat="1" x14ac:dyDescent="0.3">
      <c r="R262" s="38"/>
    </row>
    <row r="263" spans="18:18" s="1" customFormat="1" x14ac:dyDescent="0.3">
      <c r="R263" s="38"/>
    </row>
    <row r="264" spans="18:18" s="1" customFormat="1" x14ac:dyDescent="0.3">
      <c r="R264" s="38"/>
    </row>
    <row r="265" spans="18:18" s="1" customFormat="1" x14ac:dyDescent="0.3">
      <c r="R265" s="38"/>
    </row>
    <row r="266" spans="18:18" s="1" customFormat="1" x14ac:dyDescent="0.3">
      <c r="R266" s="38"/>
    </row>
    <row r="267" spans="18:18" s="1" customFormat="1" x14ac:dyDescent="0.3">
      <c r="R267" s="38"/>
    </row>
    <row r="268" spans="18:18" s="1" customFormat="1" x14ac:dyDescent="0.3">
      <c r="R268" s="38"/>
    </row>
    <row r="269" spans="18:18" s="1" customFormat="1" x14ac:dyDescent="0.3">
      <c r="R269" s="38"/>
    </row>
    <row r="270" spans="18:18" s="1" customFormat="1" x14ac:dyDescent="0.3">
      <c r="R270" s="38"/>
    </row>
    <row r="271" spans="18:18" s="1" customFormat="1" x14ac:dyDescent="0.3">
      <c r="R271" s="38"/>
    </row>
    <row r="272" spans="18:18" s="1" customFormat="1" x14ac:dyDescent="0.3">
      <c r="R272" s="38"/>
    </row>
    <row r="273" spans="18:18" s="1" customFormat="1" x14ac:dyDescent="0.3">
      <c r="R273" s="38"/>
    </row>
    <row r="274" spans="18:18" s="1" customFormat="1" x14ac:dyDescent="0.3">
      <c r="R274" s="38"/>
    </row>
    <row r="275" spans="18:18" s="1" customFormat="1" x14ac:dyDescent="0.3">
      <c r="R275" s="38"/>
    </row>
    <row r="276" spans="18:18" s="1" customFormat="1" x14ac:dyDescent="0.3">
      <c r="R276" s="38"/>
    </row>
    <row r="277" spans="18:18" s="1" customFormat="1" x14ac:dyDescent="0.3">
      <c r="R277" s="38"/>
    </row>
    <row r="278" spans="18:18" s="1" customFormat="1" x14ac:dyDescent="0.3">
      <c r="R278" s="38"/>
    </row>
    <row r="279" spans="18:18" s="1" customFormat="1" x14ac:dyDescent="0.3">
      <c r="R279" s="38"/>
    </row>
    <row r="280" spans="18:18" s="1" customFormat="1" x14ac:dyDescent="0.3">
      <c r="R280" s="38"/>
    </row>
    <row r="281" spans="18:18" s="1" customFormat="1" x14ac:dyDescent="0.3">
      <c r="R281" s="38"/>
    </row>
    <row r="282" spans="18:18" s="1" customFormat="1" x14ac:dyDescent="0.3">
      <c r="R282" s="38"/>
    </row>
    <row r="283" spans="18:18" s="1" customFormat="1" x14ac:dyDescent="0.3">
      <c r="R283" s="38"/>
    </row>
    <row r="284" spans="18:18" s="1" customFormat="1" x14ac:dyDescent="0.3">
      <c r="R284" s="38"/>
    </row>
    <row r="285" spans="18:18" s="1" customFormat="1" x14ac:dyDescent="0.3">
      <c r="R285" s="38"/>
    </row>
    <row r="286" spans="18:18" s="1" customFormat="1" x14ac:dyDescent="0.3">
      <c r="R286" s="38"/>
    </row>
    <row r="287" spans="18:18" s="1" customFormat="1" x14ac:dyDescent="0.3">
      <c r="R287" s="38"/>
    </row>
    <row r="288" spans="18:18" s="1" customFormat="1" x14ac:dyDescent="0.3">
      <c r="R288" s="38"/>
    </row>
    <row r="289" spans="18:18" s="1" customFormat="1" x14ac:dyDescent="0.3">
      <c r="R289" s="38"/>
    </row>
    <row r="290" spans="18:18" s="1" customFormat="1" x14ac:dyDescent="0.3">
      <c r="R290" s="38"/>
    </row>
    <row r="291" spans="18:18" s="1" customFormat="1" x14ac:dyDescent="0.3">
      <c r="R291" s="38"/>
    </row>
    <row r="292" spans="18:18" s="1" customFormat="1" x14ac:dyDescent="0.3">
      <c r="R292" s="38"/>
    </row>
    <row r="293" spans="18:18" s="1" customFormat="1" x14ac:dyDescent="0.3">
      <c r="R293" s="38"/>
    </row>
    <row r="294" spans="18:18" s="1" customFormat="1" x14ac:dyDescent="0.3">
      <c r="R294" s="38"/>
    </row>
    <row r="295" spans="18:18" s="1" customFormat="1" x14ac:dyDescent="0.3">
      <c r="R295" s="38"/>
    </row>
    <row r="296" spans="18:18" s="1" customFormat="1" x14ac:dyDescent="0.3">
      <c r="R296" s="38"/>
    </row>
    <row r="297" spans="18:18" s="1" customFormat="1" x14ac:dyDescent="0.3">
      <c r="R297" s="38"/>
    </row>
    <row r="298" spans="18:18" s="1" customFormat="1" x14ac:dyDescent="0.3">
      <c r="R298" s="38"/>
    </row>
    <row r="299" spans="18:18" s="1" customFormat="1" x14ac:dyDescent="0.3">
      <c r="R299" s="38"/>
    </row>
    <row r="300" spans="18:18" s="1" customFormat="1" x14ac:dyDescent="0.3">
      <c r="R300" s="38"/>
    </row>
    <row r="301" spans="18:18" s="1" customFormat="1" x14ac:dyDescent="0.3">
      <c r="R301" s="38"/>
    </row>
    <row r="302" spans="18:18" s="1" customFormat="1" x14ac:dyDescent="0.3">
      <c r="R302" s="38"/>
    </row>
    <row r="303" spans="18:18" s="1" customFormat="1" x14ac:dyDescent="0.3">
      <c r="R303" s="38"/>
    </row>
    <row r="304" spans="18:18" s="1" customFormat="1" x14ac:dyDescent="0.3">
      <c r="R304" s="38"/>
    </row>
    <row r="305" spans="18:18" s="1" customFormat="1" x14ac:dyDescent="0.3">
      <c r="R305" s="38"/>
    </row>
    <row r="306" spans="18:18" s="1" customFormat="1" x14ac:dyDescent="0.3">
      <c r="R306" s="38"/>
    </row>
    <row r="307" spans="18:18" s="1" customFormat="1" x14ac:dyDescent="0.3">
      <c r="R307" s="38"/>
    </row>
    <row r="308" spans="18:18" s="1" customFormat="1" x14ac:dyDescent="0.3">
      <c r="R308" s="38"/>
    </row>
    <row r="309" spans="18:18" s="1" customFormat="1" x14ac:dyDescent="0.3">
      <c r="R309" s="38"/>
    </row>
    <row r="310" spans="18:18" s="1" customFormat="1" x14ac:dyDescent="0.3">
      <c r="R310" s="38"/>
    </row>
    <row r="311" spans="18:18" s="1" customFormat="1" x14ac:dyDescent="0.3">
      <c r="R311" s="38"/>
    </row>
    <row r="312" spans="18:18" s="1" customFormat="1" x14ac:dyDescent="0.3">
      <c r="R312" s="38"/>
    </row>
    <row r="313" spans="18:18" s="1" customFormat="1" x14ac:dyDescent="0.3">
      <c r="R313" s="38"/>
    </row>
    <row r="314" spans="18:18" s="1" customFormat="1" x14ac:dyDescent="0.3">
      <c r="R314" s="38"/>
    </row>
    <row r="315" spans="18:18" s="1" customFormat="1" x14ac:dyDescent="0.3">
      <c r="R315" s="38"/>
    </row>
    <row r="316" spans="18:18" s="1" customFormat="1" x14ac:dyDescent="0.3">
      <c r="R316" s="38"/>
    </row>
    <row r="317" spans="18:18" s="1" customFormat="1" x14ac:dyDescent="0.3">
      <c r="R317" s="38"/>
    </row>
    <row r="318" spans="18:18" s="1" customFormat="1" x14ac:dyDescent="0.3">
      <c r="R318" s="38"/>
    </row>
    <row r="319" spans="18:18" s="1" customFormat="1" x14ac:dyDescent="0.3">
      <c r="R319" s="38"/>
    </row>
    <row r="320" spans="18:18" s="1" customFormat="1" x14ac:dyDescent="0.3">
      <c r="R320" s="38"/>
    </row>
    <row r="321" spans="18:18" s="1" customFormat="1" x14ac:dyDescent="0.3">
      <c r="R321" s="38"/>
    </row>
    <row r="322" spans="18:18" s="1" customFormat="1" x14ac:dyDescent="0.3">
      <c r="R322" s="38"/>
    </row>
    <row r="323" spans="18:18" s="1" customFormat="1" x14ac:dyDescent="0.3">
      <c r="R323" s="38"/>
    </row>
    <row r="324" spans="18:18" s="1" customFormat="1" x14ac:dyDescent="0.3">
      <c r="R324" s="38"/>
    </row>
    <row r="325" spans="18:18" s="1" customFormat="1" x14ac:dyDescent="0.3">
      <c r="R325" s="38"/>
    </row>
    <row r="326" spans="18:18" s="1" customFormat="1" x14ac:dyDescent="0.3">
      <c r="R326" s="38"/>
    </row>
    <row r="327" spans="18:18" s="1" customFormat="1" x14ac:dyDescent="0.3">
      <c r="R327" s="38"/>
    </row>
    <row r="328" spans="18:18" s="1" customFormat="1" x14ac:dyDescent="0.3">
      <c r="R328" s="38"/>
    </row>
    <row r="329" spans="18:18" s="1" customFormat="1" x14ac:dyDescent="0.3">
      <c r="R329" s="38"/>
    </row>
    <row r="330" spans="18:18" s="1" customFormat="1" x14ac:dyDescent="0.3">
      <c r="R330" s="38"/>
    </row>
    <row r="331" spans="18:18" s="1" customFormat="1" x14ac:dyDescent="0.3">
      <c r="R331" s="38"/>
    </row>
    <row r="332" spans="18:18" s="1" customFormat="1" x14ac:dyDescent="0.3">
      <c r="R332" s="38"/>
    </row>
    <row r="333" spans="18:18" s="1" customFormat="1" x14ac:dyDescent="0.3">
      <c r="R333" s="38"/>
    </row>
    <row r="334" spans="18:18" s="1" customFormat="1" x14ac:dyDescent="0.3">
      <c r="R334" s="38"/>
    </row>
    <row r="335" spans="18:18" s="1" customFormat="1" x14ac:dyDescent="0.3">
      <c r="R335" s="38"/>
    </row>
    <row r="336" spans="18:18" s="1" customFormat="1" x14ac:dyDescent="0.3">
      <c r="R336" s="38"/>
    </row>
    <row r="337" spans="18:18" s="1" customFormat="1" x14ac:dyDescent="0.3">
      <c r="R337" s="38"/>
    </row>
    <row r="338" spans="18:18" s="1" customFormat="1" x14ac:dyDescent="0.3">
      <c r="R338" s="38"/>
    </row>
    <row r="339" spans="18:18" s="1" customFormat="1" x14ac:dyDescent="0.3">
      <c r="R339" s="38"/>
    </row>
    <row r="340" spans="18:18" s="1" customFormat="1" x14ac:dyDescent="0.3">
      <c r="R340" s="38"/>
    </row>
    <row r="341" spans="18:18" s="1" customFormat="1" x14ac:dyDescent="0.3">
      <c r="R341" s="38"/>
    </row>
    <row r="342" spans="18:18" s="1" customFormat="1" x14ac:dyDescent="0.3">
      <c r="R342" s="38"/>
    </row>
    <row r="343" spans="18:18" s="1" customFormat="1" x14ac:dyDescent="0.3">
      <c r="R343" s="38"/>
    </row>
    <row r="344" spans="18:18" s="1" customFormat="1" x14ac:dyDescent="0.3">
      <c r="R344" s="38"/>
    </row>
    <row r="345" spans="18:18" s="1" customFormat="1" x14ac:dyDescent="0.3">
      <c r="R345" s="38"/>
    </row>
    <row r="346" spans="18:18" s="1" customFormat="1" x14ac:dyDescent="0.3">
      <c r="R346" s="38"/>
    </row>
    <row r="347" spans="18:18" s="1" customFormat="1" x14ac:dyDescent="0.3">
      <c r="R347" s="38"/>
    </row>
    <row r="348" spans="18:18" s="1" customFormat="1" x14ac:dyDescent="0.3">
      <c r="R348" s="38"/>
    </row>
    <row r="349" spans="18:18" s="1" customFormat="1" x14ac:dyDescent="0.3">
      <c r="R349" s="38"/>
    </row>
    <row r="350" spans="18:18" s="1" customFormat="1" x14ac:dyDescent="0.3">
      <c r="R350" s="38"/>
    </row>
    <row r="351" spans="18:18" s="1" customFormat="1" x14ac:dyDescent="0.3">
      <c r="R351" s="38"/>
    </row>
    <row r="352" spans="18:18" s="1" customFormat="1" x14ac:dyDescent="0.3">
      <c r="R352" s="38"/>
    </row>
    <row r="353" spans="18:18" s="1" customFormat="1" x14ac:dyDescent="0.3">
      <c r="R353" s="38"/>
    </row>
    <row r="354" spans="18:18" s="1" customFormat="1" x14ac:dyDescent="0.3">
      <c r="R354" s="38"/>
    </row>
    <row r="355" spans="18:18" s="1" customFormat="1" x14ac:dyDescent="0.3">
      <c r="R355" s="38"/>
    </row>
    <row r="356" spans="18:18" s="1" customFormat="1" x14ac:dyDescent="0.3">
      <c r="R356" s="38"/>
    </row>
    <row r="357" spans="18:18" s="1" customFormat="1" x14ac:dyDescent="0.3">
      <c r="R357" s="38"/>
    </row>
    <row r="358" spans="18:18" s="1" customFormat="1" x14ac:dyDescent="0.3">
      <c r="R358" s="38"/>
    </row>
    <row r="359" spans="18:18" s="1" customFormat="1" x14ac:dyDescent="0.3">
      <c r="R359" s="38"/>
    </row>
    <row r="360" spans="18:18" s="1" customFormat="1" x14ac:dyDescent="0.3">
      <c r="R360" s="38"/>
    </row>
    <row r="361" spans="18:18" s="1" customFormat="1" x14ac:dyDescent="0.3">
      <c r="R361" s="38"/>
    </row>
    <row r="362" spans="18:18" s="1" customFormat="1" x14ac:dyDescent="0.3">
      <c r="R362" s="38"/>
    </row>
    <row r="363" spans="18:18" s="1" customFormat="1" x14ac:dyDescent="0.3">
      <c r="R363" s="38"/>
    </row>
    <row r="364" spans="18:18" s="1" customFormat="1" x14ac:dyDescent="0.3">
      <c r="R364" s="38"/>
    </row>
    <row r="365" spans="18:18" s="1" customFormat="1" x14ac:dyDescent="0.3">
      <c r="R365" s="38"/>
    </row>
    <row r="366" spans="18:18" s="1" customFormat="1" x14ac:dyDescent="0.3">
      <c r="R366" s="38"/>
    </row>
    <row r="367" spans="18:18" s="1" customFormat="1" x14ac:dyDescent="0.3">
      <c r="R367" s="38"/>
    </row>
    <row r="368" spans="18:18" s="1" customFormat="1" x14ac:dyDescent="0.3">
      <c r="R368" s="38"/>
    </row>
    <row r="369" spans="18:18" s="1" customFormat="1" x14ac:dyDescent="0.3">
      <c r="R369" s="38"/>
    </row>
    <row r="370" spans="18:18" s="1" customFormat="1" x14ac:dyDescent="0.3">
      <c r="R370" s="38"/>
    </row>
    <row r="371" spans="18:18" s="1" customFormat="1" x14ac:dyDescent="0.3">
      <c r="R371" s="38"/>
    </row>
    <row r="372" spans="18:18" s="1" customFormat="1" x14ac:dyDescent="0.3">
      <c r="R372" s="38"/>
    </row>
    <row r="373" spans="18:18" s="1" customFormat="1" x14ac:dyDescent="0.3">
      <c r="R373" s="38"/>
    </row>
    <row r="374" spans="18:18" s="1" customFormat="1" x14ac:dyDescent="0.3">
      <c r="R374" s="38"/>
    </row>
    <row r="375" spans="18:18" s="1" customFormat="1" x14ac:dyDescent="0.3">
      <c r="R375" s="38"/>
    </row>
    <row r="376" spans="18:18" s="1" customFormat="1" x14ac:dyDescent="0.3">
      <c r="R376" s="38"/>
    </row>
    <row r="377" spans="18:18" s="1" customFormat="1" x14ac:dyDescent="0.3">
      <c r="R377" s="38"/>
    </row>
    <row r="378" spans="18:18" s="1" customFormat="1" x14ac:dyDescent="0.3">
      <c r="R378" s="38"/>
    </row>
    <row r="379" spans="18:18" s="1" customFormat="1" x14ac:dyDescent="0.3">
      <c r="R379" s="38"/>
    </row>
    <row r="380" spans="18:18" s="1" customFormat="1" x14ac:dyDescent="0.3">
      <c r="R380" s="38"/>
    </row>
    <row r="381" spans="18:18" s="1" customFormat="1" x14ac:dyDescent="0.3">
      <c r="R381" s="38"/>
    </row>
    <row r="382" spans="18:18" s="1" customFormat="1" x14ac:dyDescent="0.3">
      <c r="R382" s="38"/>
    </row>
    <row r="383" spans="18:18" s="1" customFormat="1" x14ac:dyDescent="0.3">
      <c r="R383" s="38"/>
    </row>
    <row r="384" spans="18:18" s="1" customFormat="1" x14ac:dyDescent="0.3">
      <c r="R384" s="38"/>
    </row>
    <row r="385" spans="18:18" s="1" customFormat="1" x14ac:dyDescent="0.3">
      <c r="R385" s="38"/>
    </row>
    <row r="386" spans="18:18" s="1" customFormat="1" x14ac:dyDescent="0.3">
      <c r="R386" s="38"/>
    </row>
    <row r="387" spans="18:18" s="1" customFormat="1" x14ac:dyDescent="0.3">
      <c r="R387" s="38"/>
    </row>
    <row r="388" spans="18:18" s="1" customFormat="1" x14ac:dyDescent="0.3">
      <c r="R388" s="38"/>
    </row>
    <row r="389" spans="18:18" s="1" customFormat="1" x14ac:dyDescent="0.3">
      <c r="R389" s="38"/>
    </row>
    <row r="390" spans="18:18" s="1" customFormat="1" x14ac:dyDescent="0.3">
      <c r="R390" s="38"/>
    </row>
    <row r="391" spans="18:18" s="1" customFormat="1" x14ac:dyDescent="0.3">
      <c r="R391" s="38"/>
    </row>
    <row r="392" spans="18:18" s="1" customFormat="1" x14ac:dyDescent="0.3">
      <c r="R392" s="38"/>
    </row>
    <row r="393" spans="18:18" s="1" customFormat="1" x14ac:dyDescent="0.3">
      <c r="R393" s="38"/>
    </row>
    <row r="394" spans="18:18" s="1" customFormat="1" x14ac:dyDescent="0.3">
      <c r="R394" s="38"/>
    </row>
    <row r="395" spans="18:18" s="1" customFormat="1" x14ac:dyDescent="0.3">
      <c r="R395" s="38"/>
    </row>
    <row r="396" spans="18:18" s="1" customFormat="1" x14ac:dyDescent="0.3">
      <c r="R396" s="38"/>
    </row>
    <row r="397" spans="18:18" s="1" customFormat="1" x14ac:dyDescent="0.3">
      <c r="R397" s="38"/>
    </row>
    <row r="398" spans="18:18" s="1" customFormat="1" x14ac:dyDescent="0.3">
      <c r="R398" s="38"/>
    </row>
    <row r="399" spans="18:18" s="1" customFormat="1" x14ac:dyDescent="0.3">
      <c r="R399" s="38"/>
    </row>
    <row r="400" spans="18:18" s="1" customFormat="1" x14ac:dyDescent="0.3">
      <c r="R400" s="38"/>
    </row>
    <row r="401" spans="18:18" s="1" customFormat="1" x14ac:dyDescent="0.3">
      <c r="R401" s="38"/>
    </row>
    <row r="402" spans="18:18" s="1" customFormat="1" x14ac:dyDescent="0.3">
      <c r="R402" s="38"/>
    </row>
    <row r="403" spans="18:18" s="1" customFormat="1" x14ac:dyDescent="0.3">
      <c r="R403" s="38"/>
    </row>
    <row r="404" spans="18:18" s="1" customFormat="1" x14ac:dyDescent="0.3">
      <c r="R404" s="38"/>
    </row>
    <row r="405" spans="18:18" s="1" customFormat="1" x14ac:dyDescent="0.3">
      <c r="R405" s="38"/>
    </row>
    <row r="406" spans="18:18" s="1" customFormat="1" x14ac:dyDescent="0.3">
      <c r="R406" s="38"/>
    </row>
    <row r="407" spans="18:18" s="1" customFormat="1" x14ac:dyDescent="0.3">
      <c r="R407" s="38"/>
    </row>
    <row r="408" spans="18:18" s="1" customFormat="1" x14ac:dyDescent="0.3">
      <c r="R408" s="38"/>
    </row>
    <row r="409" spans="18:18" s="1" customFormat="1" x14ac:dyDescent="0.3">
      <c r="R409" s="38"/>
    </row>
    <row r="410" spans="18:18" s="1" customFormat="1" x14ac:dyDescent="0.3">
      <c r="R410" s="38"/>
    </row>
    <row r="411" spans="18:18" s="1" customFormat="1" x14ac:dyDescent="0.3">
      <c r="R411" s="38"/>
    </row>
    <row r="412" spans="18:18" s="1" customFormat="1" x14ac:dyDescent="0.3">
      <c r="R412" s="38"/>
    </row>
    <row r="413" spans="18:18" s="1" customFormat="1" x14ac:dyDescent="0.3">
      <c r="R413" s="38"/>
    </row>
    <row r="414" spans="18:18" s="1" customFormat="1" x14ac:dyDescent="0.3">
      <c r="R414" s="38"/>
    </row>
    <row r="415" spans="18:18" s="1" customFormat="1" x14ac:dyDescent="0.3">
      <c r="R415" s="38"/>
    </row>
    <row r="416" spans="18:18" s="1" customFormat="1" x14ac:dyDescent="0.3">
      <c r="R416" s="38"/>
    </row>
    <row r="417" spans="18:18" s="1" customFormat="1" x14ac:dyDescent="0.3">
      <c r="R417" s="38"/>
    </row>
    <row r="418" spans="18:18" s="1" customFormat="1" x14ac:dyDescent="0.3">
      <c r="R418" s="38"/>
    </row>
    <row r="419" spans="18:18" s="1" customFormat="1" x14ac:dyDescent="0.3">
      <c r="R419" s="38"/>
    </row>
    <row r="420" spans="18:18" s="1" customFormat="1" x14ac:dyDescent="0.3">
      <c r="R420" s="38"/>
    </row>
    <row r="421" spans="18:18" s="1" customFormat="1" x14ac:dyDescent="0.3">
      <c r="R421" s="38"/>
    </row>
    <row r="422" spans="18:18" s="1" customFormat="1" x14ac:dyDescent="0.3">
      <c r="R422" s="38"/>
    </row>
    <row r="423" spans="18:18" s="1" customFormat="1" x14ac:dyDescent="0.3">
      <c r="R423" s="38"/>
    </row>
    <row r="424" spans="18:18" s="1" customFormat="1" x14ac:dyDescent="0.3">
      <c r="R424" s="38"/>
    </row>
    <row r="425" spans="18:18" s="1" customFormat="1" x14ac:dyDescent="0.3">
      <c r="R425" s="38"/>
    </row>
    <row r="426" spans="18:18" s="1" customFormat="1" x14ac:dyDescent="0.3">
      <c r="R426" s="38"/>
    </row>
    <row r="427" spans="18:18" s="1" customFormat="1" x14ac:dyDescent="0.3">
      <c r="R427" s="38"/>
    </row>
    <row r="428" spans="18:18" s="1" customFormat="1" x14ac:dyDescent="0.3">
      <c r="R428" s="38"/>
    </row>
    <row r="429" spans="18:18" s="1" customFormat="1" x14ac:dyDescent="0.3">
      <c r="R429" s="38"/>
    </row>
    <row r="430" spans="18:18" s="1" customFormat="1" x14ac:dyDescent="0.3">
      <c r="R430" s="38"/>
    </row>
    <row r="431" spans="18:18" s="1" customFormat="1" x14ac:dyDescent="0.3">
      <c r="R431" s="38"/>
    </row>
    <row r="432" spans="18:18" s="1" customFormat="1" x14ac:dyDescent="0.3">
      <c r="R432" s="38"/>
    </row>
    <row r="433" spans="18:18" s="1" customFormat="1" x14ac:dyDescent="0.3">
      <c r="R433" s="38"/>
    </row>
    <row r="434" spans="18:18" s="1" customFormat="1" x14ac:dyDescent="0.3">
      <c r="R434" s="38"/>
    </row>
    <row r="435" spans="18:18" s="1" customFormat="1" x14ac:dyDescent="0.3">
      <c r="R435" s="38"/>
    </row>
    <row r="436" spans="18:18" s="1" customFormat="1" x14ac:dyDescent="0.3">
      <c r="R436" s="38"/>
    </row>
    <row r="437" spans="18:18" s="1" customFormat="1" x14ac:dyDescent="0.3">
      <c r="R437" s="38"/>
    </row>
    <row r="438" spans="18:18" s="1" customFormat="1" x14ac:dyDescent="0.3">
      <c r="R438" s="38"/>
    </row>
    <row r="439" spans="18:18" s="1" customFormat="1" x14ac:dyDescent="0.3">
      <c r="R439" s="38"/>
    </row>
    <row r="440" spans="18:18" s="1" customFormat="1" x14ac:dyDescent="0.3">
      <c r="R440" s="38"/>
    </row>
    <row r="441" spans="18:18" s="1" customFormat="1" x14ac:dyDescent="0.3">
      <c r="R441" s="38"/>
    </row>
    <row r="442" spans="18:18" s="1" customFormat="1" x14ac:dyDescent="0.3">
      <c r="R442" s="38"/>
    </row>
    <row r="443" spans="18:18" s="1" customFormat="1" x14ac:dyDescent="0.3">
      <c r="R443" s="38"/>
    </row>
    <row r="444" spans="18:18" s="1" customFormat="1" x14ac:dyDescent="0.3">
      <c r="R444" s="38"/>
    </row>
    <row r="445" spans="18:18" s="1" customFormat="1" x14ac:dyDescent="0.3">
      <c r="R445" s="38"/>
    </row>
    <row r="446" spans="18:18" s="1" customFormat="1" x14ac:dyDescent="0.3">
      <c r="R446" s="38"/>
    </row>
    <row r="447" spans="18:18" s="1" customFormat="1" x14ac:dyDescent="0.3">
      <c r="R447" s="38"/>
    </row>
    <row r="448" spans="18:18" s="1" customFormat="1" x14ac:dyDescent="0.3">
      <c r="R448" s="38"/>
    </row>
    <row r="449" spans="18:18" s="1" customFormat="1" x14ac:dyDescent="0.3">
      <c r="R449" s="38"/>
    </row>
    <row r="450" spans="18:18" s="1" customFormat="1" x14ac:dyDescent="0.3">
      <c r="R450" s="38"/>
    </row>
    <row r="451" spans="18:18" s="1" customFormat="1" x14ac:dyDescent="0.3">
      <c r="R451" s="38"/>
    </row>
    <row r="452" spans="18:18" s="1" customFormat="1" x14ac:dyDescent="0.3">
      <c r="R452" s="38"/>
    </row>
    <row r="453" spans="18:18" s="1" customFormat="1" x14ac:dyDescent="0.3">
      <c r="R453" s="38"/>
    </row>
    <row r="454" spans="18:18" s="1" customFormat="1" x14ac:dyDescent="0.3">
      <c r="R454" s="38"/>
    </row>
    <row r="455" spans="18:18" s="1" customFormat="1" x14ac:dyDescent="0.3">
      <c r="R455" s="38"/>
    </row>
    <row r="456" spans="18:18" s="1" customFormat="1" x14ac:dyDescent="0.3">
      <c r="R456" s="38"/>
    </row>
    <row r="457" spans="18:18" s="1" customFormat="1" x14ac:dyDescent="0.3">
      <c r="R457" s="38"/>
    </row>
    <row r="458" spans="18:18" s="1" customFormat="1" x14ac:dyDescent="0.3">
      <c r="R458" s="38"/>
    </row>
    <row r="459" spans="18:18" s="1" customFormat="1" x14ac:dyDescent="0.3">
      <c r="R459" s="38"/>
    </row>
    <row r="460" spans="18:18" s="1" customFormat="1" x14ac:dyDescent="0.3">
      <c r="R460" s="38"/>
    </row>
    <row r="461" spans="18:18" s="1" customFormat="1" x14ac:dyDescent="0.3">
      <c r="R461" s="38"/>
    </row>
    <row r="462" spans="18:18" s="1" customFormat="1" x14ac:dyDescent="0.3">
      <c r="R462" s="38"/>
    </row>
    <row r="463" spans="18:18" s="1" customFormat="1" x14ac:dyDescent="0.3">
      <c r="R463" s="38"/>
    </row>
    <row r="464" spans="18:18" s="1" customFormat="1" x14ac:dyDescent="0.3">
      <c r="R464" s="38"/>
    </row>
    <row r="465" spans="18:18" s="1" customFormat="1" x14ac:dyDescent="0.3">
      <c r="R465" s="38"/>
    </row>
    <row r="466" spans="18:18" s="1" customFormat="1" x14ac:dyDescent="0.3">
      <c r="R466" s="38"/>
    </row>
    <row r="467" spans="18:18" s="1" customFormat="1" x14ac:dyDescent="0.3">
      <c r="R467" s="38"/>
    </row>
    <row r="468" spans="18:18" s="1" customFormat="1" x14ac:dyDescent="0.3">
      <c r="R468" s="38"/>
    </row>
    <row r="469" spans="18:18" s="1" customFormat="1" x14ac:dyDescent="0.3">
      <c r="R469" s="38"/>
    </row>
    <row r="470" spans="18:18" s="1" customFormat="1" x14ac:dyDescent="0.3">
      <c r="R470" s="38"/>
    </row>
    <row r="471" spans="18:18" s="1" customFormat="1" x14ac:dyDescent="0.3">
      <c r="R471" s="38"/>
    </row>
    <row r="472" spans="18:18" s="1" customFormat="1" x14ac:dyDescent="0.3">
      <c r="R472" s="38"/>
    </row>
    <row r="473" spans="18:18" s="1" customFormat="1" x14ac:dyDescent="0.3">
      <c r="R473" s="38"/>
    </row>
    <row r="474" spans="18:18" s="1" customFormat="1" x14ac:dyDescent="0.3">
      <c r="R474" s="38"/>
    </row>
    <row r="475" spans="18:18" s="1" customFormat="1" x14ac:dyDescent="0.3">
      <c r="R475" s="38"/>
    </row>
    <row r="476" spans="18:18" s="1" customFormat="1" x14ac:dyDescent="0.3">
      <c r="R476" s="38"/>
    </row>
    <row r="477" spans="18:18" s="1" customFormat="1" x14ac:dyDescent="0.3">
      <c r="R477" s="38"/>
    </row>
    <row r="478" spans="18:18" s="1" customFormat="1" x14ac:dyDescent="0.3">
      <c r="R478" s="38"/>
    </row>
    <row r="479" spans="18:18" s="1" customFormat="1" x14ac:dyDescent="0.3">
      <c r="R479" s="38"/>
    </row>
    <row r="480" spans="18:18" s="1" customFormat="1" x14ac:dyDescent="0.3">
      <c r="R480" s="38"/>
    </row>
    <row r="481" spans="18:18" s="1" customFormat="1" x14ac:dyDescent="0.3">
      <c r="R481" s="38"/>
    </row>
    <row r="482" spans="18:18" s="1" customFormat="1" x14ac:dyDescent="0.3">
      <c r="R482" s="38"/>
    </row>
    <row r="483" spans="18:18" s="1" customFormat="1" x14ac:dyDescent="0.3">
      <c r="R483" s="38"/>
    </row>
    <row r="484" spans="18:18" s="1" customFormat="1" x14ac:dyDescent="0.3">
      <c r="R484" s="38"/>
    </row>
    <row r="485" spans="18:18" s="1" customFormat="1" x14ac:dyDescent="0.3">
      <c r="R485" s="38"/>
    </row>
    <row r="486" spans="18:18" s="1" customFormat="1" x14ac:dyDescent="0.3">
      <c r="R486" s="38"/>
    </row>
    <row r="487" spans="18:18" s="1" customFormat="1" x14ac:dyDescent="0.3">
      <c r="R487" s="38"/>
    </row>
    <row r="488" spans="18:18" s="1" customFormat="1" x14ac:dyDescent="0.3">
      <c r="R488" s="38"/>
    </row>
    <row r="489" spans="18:18" s="1" customFormat="1" x14ac:dyDescent="0.3">
      <c r="R489" s="38"/>
    </row>
    <row r="490" spans="18:18" s="1" customFormat="1" x14ac:dyDescent="0.3">
      <c r="R490" s="38"/>
    </row>
    <row r="491" spans="18:18" s="1" customFormat="1" x14ac:dyDescent="0.3">
      <c r="R491" s="38"/>
    </row>
    <row r="492" spans="18:18" s="1" customFormat="1" x14ac:dyDescent="0.3">
      <c r="R492" s="38"/>
    </row>
    <row r="493" spans="18:18" s="1" customFormat="1" x14ac:dyDescent="0.3">
      <c r="R493" s="38"/>
    </row>
    <row r="494" spans="18:18" s="1" customFormat="1" x14ac:dyDescent="0.3">
      <c r="R494" s="38"/>
    </row>
    <row r="495" spans="18:18" s="1" customFormat="1" x14ac:dyDescent="0.3">
      <c r="R495" s="38"/>
    </row>
    <row r="496" spans="18:18" s="1" customFormat="1" x14ac:dyDescent="0.3">
      <c r="R496" s="38"/>
    </row>
    <row r="497" spans="18:18" s="1" customFormat="1" x14ac:dyDescent="0.3">
      <c r="R497" s="38"/>
    </row>
    <row r="498" spans="18:18" s="1" customFormat="1" x14ac:dyDescent="0.3">
      <c r="R498" s="38"/>
    </row>
    <row r="499" spans="18:18" s="1" customFormat="1" x14ac:dyDescent="0.3">
      <c r="R499" s="38"/>
    </row>
    <row r="500" spans="18:18" s="1" customFormat="1" x14ac:dyDescent="0.3">
      <c r="R500" s="38"/>
    </row>
    <row r="501" spans="18:18" s="1" customFormat="1" x14ac:dyDescent="0.3">
      <c r="R501" s="38"/>
    </row>
    <row r="502" spans="18:18" s="1" customFormat="1" x14ac:dyDescent="0.3">
      <c r="R502" s="38"/>
    </row>
    <row r="503" spans="18:18" s="1" customFormat="1" x14ac:dyDescent="0.3">
      <c r="R503" s="38"/>
    </row>
    <row r="504" spans="18:18" s="1" customFormat="1" x14ac:dyDescent="0.3">
      <c r="R504" s="38"/>
    </row>
    <row r="505" spans="18:18" s="1" customFormat="1" x14ac:dyDescent="0.3">
      <c r="R505" s="38"/>
    </row>
    <row r="506" spans="18:18" s="1" customFormat="1" x14ac:dyDescent="0.3">
      <c r="R506" s="38"/>
    </row>
    <row r="507" spans="18:18" s="1" customFormat="1" x14ac:dyDescent="0.3">
      <c r="R507" s="38"/>
    </row>
    <row r="508" spans="18:18" s="1" customFormat="1" x14ac:dyDescent="0.3">
      <c r="R508" s="38"/>
    </row>
    <row r="509" spans="18:18" s="1" customFormat="1" x14ac:dyDescent="0.3">
      <c r="R509" s="38"/>
    </row>
    <row r="510" spans="18:18" s="1" customFormat="1" x14ac:dyDescent="0.3">
      <c r="R510" s="38"/>
    </row>
    <row r="511" spans="18:18" s="1" customFormat="1" x14ac:dyDescent="0.3">
      <c r="R511" s="38"/>
    </row>
    <row r="512" spans="18:18" s="1" customFormat="1" x14ac:dyDescent="0.3">
      <c r="R512" s="38"/>
    </row>
    <row r="513" spans="18:18" s="1" customFormat="1" x14ac:dyDescent="0.3">
      <c r="R513" s="38"/>
    </row>
    <row r="514" spans="18:18" s="1" customFormat="1" x14ac:dyDescent="0.3">
      <c r="R514" s="38"/>
    </row>
    <row r="515" spans="18:18" s="1" customFormat="1" x14ac:dyDescent="0.3">
      <c r="R515" s="38"/>
    </row>
    <row r="516" spans="18:18" s="1" customFormat="1" x14ac:dyDescent="0.3">
      <c r="R516" s="38"/>
    </row>
    <row r="517" spans="18:18" s="1" customFormat="1" x14ac:dyDescent="0.3">
      <c r="R517" s="38"/>
    </row>
    <row r="518" spans="18:18" s="1" customFormat="1" x14ac:dyDescent="0.3">
      <c r="R518" s="38"/>
    </row>
    <row r="519" spans="18:18" s="1" customFormat="1" x14ac:dyDescent="0.3">
      <c r="R519" s="38"/>
    </row>
    <row r="520" spans="18:18" s="1" customFormat="1" x14ac:dyDescent="0.3">
      <c r="R520" s="38"/>
    </row>
    <row r="521" spans="18:18" s="1" customFormat="1" x14ac:dyDescent="0.3">
      <c r="R521" s="38"/>
    </row>
    <row r="522" spans="18:18" s="1" customFormat="1" x14ac:dyDescent="0.3">
      <c r="R522" s="38"/>
    </row>
    <row r="523" spans="18:18" s="1" customFormat="1" x14ac:dyDescent="0.3">
      <c r="R523" s="38"/>
    </row>
    <row r="524" spans="18:18" s="1" customFormat="1" x14ac:dyDescent="0.3">
      <c r="R524" s="38"/>
    </row>
    <row r="525" spans="18:18" s="1" customFormat="1" x14ac:dyDescent="0.3">
      <c r="R525" s="38"/>
    </row>
    <row r="526" spans="18:18" s="1" customFormat="1" x14ac:dyDescent="0.3">
      <c r="R526" s="38"/>
    </row>
    <row r="527" spans="18:18" s="1" customFormat="1" x14ac:dyDescent="0.3">
      <c r="R527" s="38"/>
    </row>
    <row r="528" spans="18:18" s="1" customFormat="1" x14ac:dyDescent="0.3">
      <c r="R528" s="38"/>
    </row>
    <row r="529" spans="18:18" s="1" customFormat="1" x14ac:dyDescent="0.3">
      <c r="R529" s="38"/>
    </row>
    <row r="530" spans="18:18" s="1" customFormat="1" x14ac:dyDescent="0.3">
      <c r="R530" s="38"/>
    </row>
    <row r="531" spans="18:18" s="1" customFormat="1" x14ac:dyDescent="0.3">
      <c r="R531" s="38"/>
    </row>
    <row r="532" spans="18:18" s="1" customFormat="1" x14ac:dyDescent="0.3">
      <c r="R532" s="38"/>
    </row>
    <row r="533" spans="18:18" s="1" customFormat="1" x14ac:dyDescent="0.3">
      <c r="R533" s="38"/>
    </row>
    <row r="534" spans="18:18" s="1" customFormat="1" x14ac:dyDescent="0.3">
      <c r="R534" s="38"/>
    </row>
    <row r="535" spans="18:18" s="1" customFormat="1" x14ac:dyDescent="0.3">
      <c r="R535" s="38"/>
    </row>
    <row r="536" spans="18:18" s="1" customFormat="1" x14ac:dyDescent="0.3">
      <c r="R536" s="38"/>
    </row>
    <row r="537" spans="18:18" s="1" customFormat="1" x14ac:dyDescent="0.3">
      <c r="R537" s="38"/>
    </row>
    <row r="538" spans="18:18" s="1" customFormat="1" x14ac:dyDescent="0.3">
      <c r="R538" s="38"/>
    </row>
    <row r="539" spans="18:18" s="1" customFormat="1" x14ac:dyDescent="0.3">
      <c r="R539" s="38"/>
    </row>
    <row r="540" spans="18:18" s="1" customFormat="1" x14ac:dyDescent="0.3">
      <c r="R540" s="38"/>
    </row>
    <row r="541" spans="18:18" s="1" customFormat="1" x14ac:dyDescent="0.3">
      <c r="R541" s="38"/>
    </row>
    <row r="542" spans="18:18" s="1" customFormat="1" x14ac:dyDescent="0.3">
      <c r="R542" s="38"/>
    </row>
    <row r="543" spans="18:18" s="1" customFormat="1" x14ac:dyDescent="0.3">
      <c r="R543" s="38"/>
    </row>
    <row r="544" spans="18:18" s="1" customFormat="1" x14ac:dyDescent="0.3">
      <c r="R544" s="38"/>
    </row>
    <row r="545" spans="18:18" s="1" customFormat="1" x14ac:dyDescent="0.3">
      <c r="R545" s="38"/>
    </row>
    <row r="546" spans="18:18" s="1" customFormat="1" x14ac:dyDescent="0.3">
      <c r="R546" s="38"/>
    </row>
    <row r="547" spans="18:18" s="1" customFormat="1" x14ac:dyDescent="0.3">
      <c r="R547" s="38"/>
    </row>
    <row r="548" spans="18:18" s="1" customFormat="1" x14ac:dyDescent="0.3">
      <c r="R548" s="38"/>
    </row>
    <row r="549" spans="18:18" s="1" customFormat="1" x14ac:dyDescent="0.3">
      <c r="R549" s="38"/>
    </row>
    <row r="550" spans="18:18" s="1" customFormat="1" x14ac:dyDescent="0.3">
      <c r="R550" s="38"/>
    </row>
    <row r="551" spans="18:18" s="1" customFormat="1" x14ac:dyDescent="0.3">
      <c r="R551" s="38"/>
    </row>
    <row r="552" spans="18:18" s="1" customFormat="1" x14ac:dyDescent="0.3">
      <c r="R552" s="38"/>
    </row>
    <row r="553" spans="18:18" s="1" customFormat="1" x14ac:dyDescent="0.3">
      <c r="R553" s="38"/>
    </row>
    <row r="554" spans="18:18" s="1" customFormat="1" x14ac:dyDescent="0.3">
      <c r="R554" s="38"/>
    </row>
    <row r="555" spans="18:18" s="1" customFormat="1" x14ac:dyDescent="0.3">
      <c r="R555" s="38"/>
    </row>
    <row r="556" spans="18:18" s="1" customFormat="1" x14ac:dyDescent="0.3">
      <c r="R556" s="38"/>
    </row>
    <row r="557" spans="18:18" s="1" customFormat="1" x14ac:dyDescent="0.3">
      <c r="R557" s="38"/>
    </row>
    <row r="558" spans="18:18" s="1" customFormat="1" x14ac:dyDescent="0.3">
      <c r="R558" s="38"/>
    </row>
    <row r="559" spans="18:18" s="1" customFormat="1" x14ac:dyDescent="0.3">
      <c r="R559" s="38"/>
    </row>
    <row r="560" spans="18:18" s="1" customFormat="1" x14ac:dyDescent="0.3">
      <c r="R560" s="38"/>
    </row>
    <row r="561" spans="18:18" s="1" customFormat="1" x14ac:dyDescent="0.3">
      <c r="R561" s="38"/>
    </row>
    <row r="562" spans="18:18" s="1" customFormat="1" x14ac:dyDescent="0.3">
      <c r="R562" s="38"/>
    </row>
    <row r="563" spans="18:18" s="1" customFormat="1" x14ac:dyDescent="0.3">
      <c r="R563" s="38"/>
    </row>
    <row r="564" spans="18:18" s="1" customFormat="1" x14ac:dyDescent="0.3">
      <c r="R564" s="38"/>
    </row>
    <row r="565" spans="18:18" s="1" customFormat="1" x14ac:dyDescent="0.3">
      <c r="R565" s="38"/>
    </row>
    <row r="566" spans="18:18" s="1" customFormat="1" x14ac:dyDescent="0.3">
      <c r="R566" s="38"/>
    </row>
    <row r="567" spans="18:18" s="1" customFormat="1" x14ac:dyDescent="0.3">
      <c r="R567" s="38"/>
    </row>
    <row r="568" spans="18:18" s="1" customFormat="1" x14ac:dyDescent="0.3">
      <c r="R568" s="38"/>
    </row>
    <row r="569" spans="18:18" s="1" customFormat="1" x14ac:dyDescent="0.3">
      <c r="R569" s="38"/>
    </row>
    <row r="570" spans="18:18" s="1" customFormat="1" x14ac:dyDescent="0.3">
      <c r="R570" s="38"/>
    </row>
    <row r="571" spans="18:18" s="1" customFormat="1" x14ac:dyDescent="0.3">
      <c r="R571" s="38"/>
    </row>
    <row r="572" spans="18:18" s="1" customFormat="1" x14ac:dyDescent="0.3">
      <c r="R572" s="38"/>
    </row>
    <row r="573" spans="18:18" s="1" customFormat="1" x14ac:dyDescent="0.3">
      <c r="R573" s="38"/>
    </row>
    <row r="574" spans="18:18" s="1" customFormat="1" x14ac:dyDescent="0.3">
      <c r="R574" s="38"/>
    </row>
    <row r="575" spans="18:18" s="1" customFormat="1" x14ac:dyDescent="0.3">
      <c r="R575" s="38"/>
    </row>
    <row r="576" spans="18:18" s="1" customFormat="1" x14ac:dyDescent="0.3">
      <c r="R576" s="38"/>
    </row>
    <row r="577" spans="18:18" s="1" customFormat="1" x14ac:dyDescent="0.3">
      <c r="R577" s="38"/>
    </row>
    <row r="578" spans="18:18" s="1" customFormat="1" x14ac:dyDescent="0.3">
      <c r="R578" s="38"/>
    </row>
    <row r="579" spans="18:18" s="1" customFormat="1" x14ac:dyDescent="0.3">
      <c r="R579" s="38"/>
    </row>
    <row r="580" spans="18:18" s="1" customFormat="1" x14ac:dyDescent="0.3">
      <c r="R580" s="38"/>
    </row>
    <row r="581" spans="18:18" s="1" customFormat="1" x14ac:dyDescent="0.3">
      <c r="R581" s="38"/>
    </row>
    <row r="582" spans="18:18" s="1" customFormat="1" x14ac:dyDescent="0.3">
      <c r="R582" s="38"/>
    </row>
    <row r="583" spans="18:18" s="1" customFormat="1" x14ac:dyDescent="0.3">
      <c r="R583" s="38"/>
    </row>
    <row r="584" spans="18:18" s="1" customFormat="1" x14ac:dyDescent="0.3">
      <c r="R584" s="38"/>
    </row>
    <row r="585" spans="18:18" s="1" customFormat="1" x14ac:dyDescent="0.3">
      <c r="R585" s="38"/>
    </row>
    <row r="586" spans="18:18" s="1" customFormat="1" x14ac:dyDescent="0.3">
      <c r="R586" s="38"/>
    </row>
    <row r="587" spans="18:18" s="1" customFormat="1" x14ac:dyDescent="0.3">
      <c r="R587" s="38"/>
    </row>
    <row r="588" spans="18:18" s="1" customFormat="1" x14ac:dyDescent="0.3">
      <c r="R588" s="38"/>
    </row>
    <row r="589" spans="18:18" s="1" customFormat="1" x14ac:dyDescent="0.3">
      <c r="R589" s="38"/>
    </row>
    <row r="590" spans="18:18" s="1" customFormat="1" x14ac:dyDescent="0.3">
      <c r="R590" s="38"/>
    </row>
    <row r="591" spans="18:18" s="1" customFormat="1" x14ac:dyDescent="0.3">
      <c r="R591" s="38"/>
    </row>
    <row r="592" spans="18:18" s="1" customFormat="1" x14ac:dyDescent="0.3">
      <c r="R592" s="38"/>
    </row>
    <row r="593" spans="18:18" s="1" customFormat="1" x14ac:dyDescent="0.3">
      <c r="R593" s="38"/>
    </row>
    <row r="594" spans="18:18" s="1" customFormat="1" x14ac:dyDescent="0.3">
      <c r="R594" s="38"/>
    </row>
    <row r="595" spans="18:18" s="1" customFormat="1" x14ac:dyDescent="0.3">
      <c r="R595" s="38"/>
    </row>
    <row r="596" spans="18:18" s="1" customFormat="1" x14ac:dyDescent="0.3">
      <c r="R596" s="38"/>
    </row>
    <row r="597" spans="18:18" s="1" customFormat="1" x14ac:dyDescent="0.3">
      <c r="R597" s="38"/>
    </row>
    <row r="598" spans="18:18" s="1" customFormat="1" x14ac:dyDescent="0.3">
      <c r="R598" s="38"/>
    </row>
    <row r="599" spans="18:18" s="1" customFormat="1" x14ac:dyDescent="0.3">
      <c r="R599" s="38"/>
    </row>
    <row r="600" spans="18:18" s="1" customFormat="1" x14ac:dyDescent="0.3">
      <c r="R600" s="38"/>
    </row>
    <row r="601" spans="18:18" s="1" customFormat="1" x14ac:dyDescent="0.3">
      <c r="R601" s="38"/>
    </row>
    <row r="602" spans="18:18" s="1" customFormat="1" x14ac:dyDescent="0.3">
      <c r="R602" s="38"/>
    </row>
    <row r="603" spans="18:18" s="1" customFormat="1" x14ac:dyDescent="0.3">
      <c r="R603" s="38"/>
    </row>
    <row r="604" spans="18:18" s="1" customFormat="1" x14ac:dyDescent="0.3">
      <c r="R604" s="38"/>
    </row>
    <row r="605" spans="18:18" s="1" customFormat="1" x14ac:dyDescent="0.3">
      <c r="R605" s="38"/>
    </row>
    <row r="606" spans="18:18" s="1" customFormat="1" x14ac:dyDescent="0.3">
      <c r="R606" s="38"/>
    </row>
    <row r="607" spans="18:18" s="1" customFormat="1" x14ac:dyDescent="0.3">
      <c r="R607" s="38"/>
    </row>
    <row r="608" spans="18:18" s="1" customFormat="1" x14ac:dyDescent="0.3">
      <c r="R608" s="38"/>
    </row>
    <row r="609" spans="18:18" s="1" customFormat="1" x14ac:dyDescent="0.3">
      <c r="R609" s="38"/>
    </row>
    <row r="610" spans="18:18" s="1" customFormat="1" x14ac:dyDescent="0.3">
      <c r="R610" s="38"/>
    </row>
    <row r="611" spans="18:18" s="1" customFormat="1" x14ac:dyDescent="0.3">
      <c r="R611" s="38"/>
    </row>
    <row r="612" spans="18:18" s="1" customFormat="1" x14ac:dyDescent="0.3">
      <c r="R612" s="38"/>
    </row>
    <row r="613" spans="18:18" s="1" customFormat="1" x14ac:dyDescent="0.3">
      <c r="R613" s="38"/>
    </row>
    <row r="614" spans="18:18" s="1" customFormat="1" x14ac:dyDescent="0.3">
      <c r="R614" s="38"/>
    </row>
    <row r="615" spans="18:18" s="1" customFormat="1" x14ac:dyDescent="0.3">
      <c r="R615" s="38"/>
    </row>
    <row r="616" spans="18:18" s="1" customFormat="1" x14ac:dyDescent="0.3">
      <c r="R616" s="38"/>
    </row>
    <row r="617" spans="18:18" s="1" customFormat="1" x14ac:dyDescent="0.3">
      <c r="R617" s="38"/>
    </row>
    <row r="618" spans="18:18" s="1" customFormat="1" x14ac:dyDescent="0.3">
      <c r="R618" s="38"/>
    </row>
    <row r="619" spans="18:18" s="1" customFormat="1" x14ac:dyDescent="0.3">
      <c r="R619" s="38"/>
    </row>
    <row r="620" spans="18:18" s="1" customFormat="1" x14ac:dyDescent="0.3">
      <c r="R620" s="38"/>
    </row>
    <row r="621" spans="18:18" s="1" customFormat="1" x14ac:dyDescent="0.3">
      <c r="R621" s="38"/>
    </row>
    <row r="622" spans="18:18" s="1" customFormat="1" x14ac:dyDescent="0.3">
      <c r="R622" s="38"/>
    </row>
    <row r="623" spans="18:18" s="1" customFormat="1" x14ac:dyDescent="0.3">
      <c r="R623" s="38"/>
    </row>
    <row r="624" spans="18:18" s="1" customFormat="1" x14ac:dyDescent="0.3">
      <c r="R624" s="38"/>
    </row>
    <row r="625" spans="18:18" s="1" customFormat="1" x14ac:dyDescent="0.3">
      <c r="R625" s="38"/>
    </row>
    <row r="626" spans="18:18" s="1" customFormat="1" x14ac:dyDescent="0.3">
      <c r="R626" s="38"/>
    </row>
    <row r="627" spans="18:18" s="1" customFormat="1" x14ac:dyDescent="0.3">
      <c r="R627" s="38"/>
    </row>
    <row r="628" spans="18:18" s="1" customFormat="1" x14ac:dyDescent="0.3">
      <c r="R628" s="38"/>
    </row>
    <row r="629" spans="18:18" s="1" customFormat="1" x14ac:dyDescent="0.3">
      <c r="R629" s="38"/>
    </row>
    <row r="630" spans="18:18" s="1" customFormat="1" x14ac:dyDescent="0.3">
      <c r="R630" s="38"/>
    </row>
    <row r="631" spans="18:18" s="1" customFormat="1" x14ac:dyDescent="0.3">
      <c r="R631" s="38"/>
    </row>
    <row r="632" spans="18:18" s="1" customFormat="1" x14ac:dyDescent="0.3">
      <c r="R632" s="38"/>
    </row>
    <row r="633" spans="18:18" s="1" customFormat="1" x14ac:dyDescent="0.3">
      <c r="R633" s="38"/>
    </row>
    <row r="634" spans="18:18" s="1" customFormat="1" x14ac:dyDescent="0.3">
      <c r="R634" s="38"/>
    </row>
    <row r="635" spans="18:18" s="1" customFormat="1" x14ac:dyDescent="0.3">
      <c r="R635" s="38"/>
    </row>
    <row r="636" spans="18:18" s="1" customFormat="1" x14ac:dyDescent="0.3">
      <c r="R636" s="38"/>
    </row>
    <row r="637" spans="18:18" s="1" customFormat="1" x14ac:dyDescent="0.3">
      <c r="R637" s="38"/>
    </row>
    <row r="638" spans="18:18" s="1" customFormat="1" x14ac:dyDescent="0.3">
      <c r="R638" s="38"/>
    </row>
    <row r="639" spans="18:18" s="1" customFormat="1" x14ac:dyDescent="0.3">
      <c r="R639" s="38"/>
    </row>
    <row r="640" spans="18:18" s="1" customFormat="1" x14ac:dyDescent="0.3">
      <c r="R640" s="38"/>
    </row>
    <row r="641" spans="18:18" s="1" customFormat="1" x14ac:dyDescent="0.3">
      <c r="R641" s="38"/>
    </row>
    <row r="642" spans="18:18" s="1" customFormat="1" x14ac:dyDescent="0.3">
      <c r="R642" s="38"/>
    </row>
    <row r="643" spans="18:18" s="1" customFormat="1" x14ac:dyDescent="0.3">
      <c r="R643" s="38"/>
    </row>
    <row r="644" spans="18:18" s="1" customFormat="1" x14ac:dyDescent="0.3">
      <c r="R644" s="38"/>
    </row>
    <row r="645" spans="18:18" s="1" customFormat="1" x14ac:dyDescent="0.3">
      <c r="R645" s="38"/>
    </row>
    <row r="646" spans="18:18" s="1" customFormat="1" x14ac:dyDescent="0.3">
      <c r="R646" s="38"/>
    </row>
    <row r="647" spans="18:18" s="1" customFormat="1" x14ac:dyDescent="0.3">
      <c r="R647" s="38"/>
    </row>
    <row r="648" spans="18:18" s="1" customFormat="1" x14ac:dyDescent="0.3">
      <c r="R648" s="38"/>
    </row>
    <row r="649" spans="18:18" s="1" customFormat="1" x14ac:dyDescent="0.3">
      <c r="R649" s="38"/>
    </row>
    <row r="650" spans="18:18" s="1" customFormat="1" x14ac:dyDescent="0.3">
      <c r="R650" s="38"/>
    </row>
    <row r="651" spans="18:18" s="1" customFormat="1" x14ac:dyDescent="0.3">
      <c r="R651" s="38"/>
    </row>
    <row r="652" spans="18:18" s="1" customFormat="1" x14ac:dyDescent="0.3">
      <c r="R652" s="38"/>
    </row>
    <row r="653" spans="18:18" s="1" customFormat="1" x14ac:dyDescent="0.3">
      <c r="R653" s="38"/>
    </row>
    <row r="654" spans="18:18" s="1" customFormat="1" x14ac:dyDescent="0.3">
      <c r="R654" s="38"/>
    </row>
    <row r="655" spans="18:18" s="1" customFormat="1" x14ac:dyDescent="0.3">
      <c r="R655" s="38"/>
    </row>
    <row r="656" spans="18:18" s="1" customFormat="1" x14ac:dyDescent="0.3">
      <c r="R656" s="38"/>
    </row>
    <row r="657" spans="18:18" s="1" customFormat="1" x14ac:dyDescent="0.3">
      <c r="R657" s="38"/>
    </row>
    <row r="658" spans="18:18" s="1" customFormat="1" x14ac:dyDescent="0.3">
      <c r="R658" s="38"/>
    </row>
    <row r="659" spans="18:18" s="1" customFormat="1" x14ac:dyDescent="0.3">
      <c r="R659" s="38"/>
    </row>
    <row r="660" spans="18:18" s="1" customFormat="1" x14ac:dyDescent="0.3">
      <c r="R660" s="38"/>
    </row>
    <row r="661" spans="18:18" s="1" customFormat="1" x14ac:dyDescent="0.3">
      <c r="R661" s="38"/>
    </row>
    <row r="662" spans="18:18" s="1" customFormat="1" x14ac:dyDescent="0.3">
      <c r="R662" s="38"/>
    </row>
    <row r="663" spans="18:18" s="1" customFormat="1" x14ac:dyDescent="0.3">
      <c r="R663" s="38"/>
    </row>
    <row r="664" spans="18:18" s="1" customFormat="1" x14ac:dyDescent="0.3">
      <c r="R664" s="38"/>
    </row>
    <row r="665" spans="18:18" s="1" customFormat="1" x14ac:dyDescent="0.3">
      <c r="R665" s="38"/>
    </row>
    <row r="666" spans="18:18" s="1" customFormat="1" x14ac:dyDescent="0.3">
      <c r="R666" s="38"/>
    </row>
    <row r="667" spans="18:18" s="1" customFormat="1" x14ac:dyDescent="0.3">
      <c r="R667" s="38"/>
    </row>
    <row r="668" spans="18:18" s="1" customFormat="1" x14ac:dyDescent="0.3">
      <c r="R668" s="38"/>
    </row>
    <row r="669" spans="18:18" s="1" customFormat="1" x14ac:dyDescent="0.3">
      <c r="R669" s="38"/>
    </row>
    <row r="670" spans="18:18" s="1" customFormat="1" x14ac:dyDescent="0.3">
      <c r="R670" s="38"/>
    </row>
    <row r="671" spans="18:18" s="1" customFormat="1" x14ac:dyDescent="0.3">
      <c r="R671" s="38"/>
    </row>
    <row r="672" spans="18:18" s="1" customFormat="1" x14ac:dyDescent="0.3">
      <c r="R672" s="38"/>
    </row>
    <row r="673" spans="18:18" s="1" customFormat="1" x14ac:dyDescent="0.3">
      <c r="R673" s="38"/>
    </row>
    <row r="674" spans="18:18" s="1" customFormat="1" x14ac:dyDescent="0.3">
      <c r="R674" s="38"/>
    </row>
    <row r="675" spans="18:18" s="1" customFormat="1" x14ac:dyDescent="0.3">
      <c r="R675" s="38"/>
    </row>
    <row r="676" spans="18:18" s="1" customFormat="1" x14ac:dyDescent="0.3">
      <c r="R676" s="38"/>
    </row>
    <row r="677" spans="18:18" s="1" customFormat="1" x14ac:dyDescent="0.3">
      <c r="R677" s="38"/>
    </row>
    <row r="678" spans="18:18" s="1" customFormat="1" x14ac:dyDescent="0.3">
      <c r="R678" s="38"/>
    </row>
    <row r="679" spans="18:18" s="1" customFormat="1" x14ac:dyDescent="0.3">
      <c r="R679" s="38"/>
    </row>
    <row r="680" spans="18:18" s="1" customFormat="1" x14ac:dyDescent="0.3">
      <c r="R680" s="38"/>
    </row>
    <row r="681" spans="18:18" s="1" customFormat="1" x14ac:dyDescent="0.3">
      <c r="R681" s="38"/>
    </row>
    <row r="682" spans="18:18" s="1" customFormat="1" x14ac:dyDescent="0.3">
      <c r="R682" s="38"/>
    </row>
    <row r="683" spans="18:18" s="1" customFormat="1" x14ac:dyDescent="0.3">
      <c r="R683" s="38"/>
    </row>
    <row r="684" spans="18:18" s="1" customFormat="1" x14ac:dyDescent="0.3">
      <c r="R684" s="38"/>
    </row>
    <row r="685" spans="18:18" s="1" customFormat="1" x14ac:dyDescent="0.3">
      <c r="R685" s="38"/>
    </row>
    <row r="686" spans="18:18" s="1" customFormat="1" x14ac:dyDescent="0.3">
      <c r="R686" s="38"/>
    </row>
    <row r="687" spans="18:18" s="1" customFormat="1" x14ac:dyDescent="0.3">
      <c r="R687" s="38"/>
    </row>
    <row r="688" spans="18:18" s="1" customFormat="1" x14ac:dyDescent="0.3">
      <c r="R688" s="38"/>
    </row>
    <row r="689" spans="18:18" s="1" customFormat="1" x14ac:dyDescent="0.3">
      <c r="R689" s="38"/>
    </row>
    <row r="690" spans="18:18" s="1" customFormat="1" x14ac:dyDescent="0.3">
      <c r="R690" s="38"/>
    </row>
    <row r="691" spans="18:18" s="1" customFormat="1" x14ac:dyDescent="0.3">
      <c r="R691" s="38"/>
    </row>
    <row r="692" spans="18:18" s="1" customFormat="1" x14ac:dyDescent="0.3">
      <c r="R692" s="38"/>
    </row>
    <row r="693" spans="18:18" s="1" customFormat="1" x14ac:dyDescent="0.3">
      <c r="R693" s="38"/>
    </row>
    <row r="694" spans="18:18" s="1" customFormat="1" x14ac:dyDescent="0.3">
      <c r="R694" s="38"/>
    </row>
    <row r="695" spans="18:18" s="1" customFormat="1" x14ac:dyDescent="0.3">
      <c r="R695" s="38"/>
    </row>
    <row r="696" spans="18:18" s="1" customFormat="1" x14ac:dyDescent="0.3">
      <c r="R696" s="38"/>
    </row>
    <row r="697" spans="18:18" s="1" customFormat="1" x14ac:dyDescent="0.3">
      <c r="R697" s="38"/>
    </row>
    <row r="698" spans="18:18" s="1" customFormat="1" x14ac:dyDescent="0.3">
      <c r="R698" s="38"/>
    </row>
    <row r="699" spans="18:18" s="1" customFormat="1" x14ac:dyDescent="0.3">
      <c r="R699" s="38"/>
    </row>
    <row r="700" spans="18:18" s="1" customFormat="1" x14ac:dyDescent="0.3">
      <c r="R700" s="38"/>
    </row>
    <row r="701" spans="18:18" s="1" customFormat="1" x14ac:dyDescent="0.3">
      <c r="R701" s="38"/>
    </row>
    <row r="702" spans="18:18" s="1" customFormat="1" x14ac:dyDescent="0.3">
      <c r="R702" s="38"/>
    </row>
    <row r="703" spans="18:18" s="1" customFormat="1" x14ac:dyDescent="0.3">
      <c r="R703" s="38"/>
    </row>
    <row r="704" spans="18:18" s="1" customFormat="1" x14ac:dyDescent="0.3">
      <c r="R704" s="38"/>
    </row>
    <row r="705" spans="18:18" s="1" customFormat="1" x14ac:dyDescent="0.3">
      <c r="R705" s="38"/>
    </row>
    <row r="706" spans="18:18" s="1" customFormat="1" x14ac:dyDescent="0.3">
      <c r="R706" s="38"/>
    </row>
    <row r="707" spans="18:18" s="1" customFormat="1" x14ac:dyDescent="0.3">
      <c r="R707" s="38"/>
    </row>
    <row r="708" spans="18:18" s="1" customFormat="1" x14ac:dyDescent="0.3">
      <c r="R708" s="38"/>
    </row>
    <row r="709" spans="18:18" s="1" customFormat="1" x14ac:dyDescent="0.3">
      <c r="R709" s="38"/>
    </row>
    <row r="710" spans="18:18" s="1" customFormat="1" x14ac:dyDescent="0.3">
      <c r="R710" s="38"/>
    </row>
    <row r="711" spans="18:18" s="1" customFormat="1" x14ac:dyDescent="0.3">
      <c r="R711" s="38"/>
    </row>
    <row r="712" spans="18:18" s="1" customFormat="1" x14ac:dyDescent="0.3">
      <c r="R712" s="38"/>
    </row>
    <row r="713" spans="18:18" s="1" customFormat="1" x14ac:dyDescent="0.3">
      <c r="R713" s="38"/>
    </row>
    <row r="714" spans="18:18" s="1" customFormat="1" x14ac:dyDescent="0.3">
      <c r="R714" s="38"/>
    </row>
    <row r="715" spans="18:18" s="1" customFormat="1" x14ac:dyDescent="0.3">
      <c r="R715" s="38"/>
    </row>
    <row r="716" spans="18:18" s="1" customFormat="1" x14ac:dyDescent="0.3">
      <c r="R716" s="38"/>
    </row>
    <row r="717" spans="18:18" s="1" customFormat="1" x14ac:dyDescent="0.3">
      <c r="R717" s="38"/>
    </row>
    <row r="718" spans="18:18" s="1" customFormat="1" x14ac:dyDescent="0.3">
      <c r="R718" s="38"/>
    </row>
    <row r="719" spans="18:18" s="1" customFormat="1" x14ac:dyDescent="0.3">
      <c r="R719" s="38"/>
    </row>
    <row r="720" spans="18:18" s="1" customFormat="1" x14ac:dyDescent="0.3">
      <c r="R720" s="38"/>
    </row>
    <row r="721" spans="18:18" s="1" customFormat="1" x14ac:dyDescent="0.3">
      <c r="R721" s="38"/>
    </row>
    <row r="722" spans="18:18" s="1" customFormat="1" x14ac:dyDescent="0.3">
      <c r="R722" s="38"/>
    </row>
    <row r="723" spans="18:18" s="1" customFormat="1" x14ac:dyDescent="0.3">
      <c r="R723" s="38"/>
    </row>
    <row r="724" spans="18:18" s="1" customFormat="1" x14ac:dyDescent="0.3">
      <c r="R724" s="38"/>
    </row>
    <row r="725" spans="18:18" s="1" customFormat="1" x14ac:dyDescent="0.3">
      <c r="R725" s="38"/>
    </row>
    <row r="726" spans="18:18" s="1" customFormat="1" x14ac:dyDescent="0.3">
      <c r="R726" s="38"/>
    </row>
    <row r="727" spans="18:18" s="1" customFormat="1" x14ac:dyDescent="0.3">
      <c r="R727" s="38"/>
    </row>
    <row r="728" spans="18:18" s="1" customFormat="1" x14ac:dyDescent="0.3">
      <c r="R728" s="38"/>
    </row>
    <row r="729" spans="18:18" s="1" customFormat="1" x14ac:dyDescent="0.3">
      <c r="R729" s="38"/>
    </row>
    <row r="730" spans="18:18" s="1" customFormat="1" x14ac:dyDescent="0.3">
      <c r="R730" s="38"/>
    </row>
    <row r="731" spans="18:18" s="1" customFormat="1" x14ac:dyDescent="0.3">
      <c r="R731" s="38"/>
    </row>
    <row r="732" spans="18:18" s="1" customFormat="1" x14ac:dyDescent="0.3">
      <c r="R732" s="38"/>
    </row>
    <row r="733" spans="18:18" s="1" customFormat="1" x14ac:dyDescent="0.3">
      <c r="R733" s="38"/>
    </row>
    <row r="734" spans="18:18" s="1" customFormat="1" x14ac:dyDescent="0.3">
      <c r="R734" s="38"/>
    </row>
    <row r="735" spans="18:18" s="1" customFormat="1" x14ac:dyDescent="0.3">
      <c r="R735" s="38"/>
    </row>
    <row r="736" spans="18:18" s="1" customFormat="1" x14ac:dyDescent="0.3">
      <c r="R736" s="38"/>
    </row>
    <row r="737" spans="18:18" s="1" customFormat="1" x14ac:dyDescent="0.3">
      <c r="R737" s="38"/>
    </row>
    <row r="738" spans="18:18" s="1" customFormat="1" x14ac:dyDescent="0.3">
      <c r="R738" s="38"/>
    </row>
    <row r="739" spans="18:18" s="1" customFormat="1" x14ac:dyDescent="0.3">
      <c r="R739" s="38"/>
    </row>
    <row r="740" spans="18:18" s="1" customFormat="1" x14ac:dyDescent="0.3">
      <c r="R740" s="38"/>
    </row>
    <row r="741" spans="18:18" s="1" customFormat="1" x14ac:dyDescent="0.3">
      <c r="R741" s="38"/>
    </row>
    <row r="742" spans="18:18" s="1" customFormat="1" x14ac:dyDescent="0.3">
      <c r="R742" s="38"/>
    </row>
    <row r="743" spans="18:18" s="1" customFormat="1" x14ac:dyDescent="0.3">
      <c r="R743" s="38"/>
    </row>
    <row r="744" spans="18:18" s="1" customFormat="1" x14ac:dyDescent="0.3">
      <c r="R744" s="38"/>
    </row>
    <row r="745" spans="18:18" s="1" customFormat="1" x14ac:dyDescent="0.3">
      <c r="R745" s="38"/>
    </row>
    <row r="746" spans="18:18" s="1" customFormat="1" x14ac:dyDescent="0.3">
      <c r="R746" s="38"/>
    </row>
    <row r="747" spans="18:18" s="1" customFormat="1" x14ac:dyDescent="0.3">
      <c r="R747" s="38"/>
    </row>
    <row r="748" spans="18:18" s="1" customFormat="1" x14ac:dyDescent="0.3">
      <c r="R748" s="38"/>
    </row>
    <row r="749" spans="18:18" s="1" customFormat="1" x14ac:dyDescent="0.3">
      <c r="R749" s="38"/>
    </row>
    <row r="750" spans="18:18" s="1" customFormat="1" x14ac:dyDescent="0.3">
      <c r="R750" s="38"/>
    </row>
    <row r="751" spans="18:18" s="1" customFormat="1" x14ac:dyDescent="0.3">
      <c r="R751" s="38"/>
    </row>
    <row r="752" spans="18:18" s="1" customFormat="1" x14ac:dyDescent="0.3">
      <c r="R752" s="38"/>
    </row>
    <row r="753" spans="18:18" s="1" customFormat="1" x14ac:dyDescent="0.3">
      <c r="R753" s="38"/>
    </row>
    <row r="754" spans="18:18" s="1" customFormat="1" x14ac:dyDescent="0.3">
      <c r="R754" s="38"/>
    </row>
    <row r="755" spans="18:18" s="1" customFormat="1" x14ac:dyDescent="0.3">
      <c r="R755" s="38"/>
    </row>
    <row r="756" spans="18:18" s="1" customFormat="1" x14ac:dyDescent="0.3">
      <c r="R756" s="38"/>
    </row>
    <row r="757" spans="18:18" s="1" customFormat="1" x14ac:dyDescent="0.3">
      <c r="R757" s="38"/>
    </row>
    <row r="758" spans="18:18" s="1" customFormat="1" x14ac:dyDescent="0.3">
      <c r="R758" s="38"/>
    </row>
    <row r="759" spans="18:18" s="1" customFormat="1" x14ac:dyDescent="0.3">
      <c r="R759" s="38"/>
    </row>
    <row r="760" spans="18:18" s="1" customFormat="1" x14ac:dyDescent="0.3">
      <c r="R760" s="38"/>
    </row>
    <row r="761" spans="18:18" s="1" customFormat="1" x14ac:dyDescent="0.3">
      <c r="R761" s="38"/>
    </row>
    <row r="762" spans="18:18" s="1" customFormat="1" x14ac:dyDescent="0.3">
      <c r="R762" s="38"/>
    </row>
    <row r="763" spans="18:18" s="1" customFormat="1" x14ac:dyDescent="0.3">
      <c r="R763" s="38"/>
    </row>
    <row r="764" spans="18:18" s="1" customFormat="1" x14ac:dyDescent="0.3">
      <c r="R764" s="38"/>
    </row>
    <row r="765" spans="18:18" s="1" customFormat="1" x14ac:dyDescent="0.3">
      <c r="R765" s="38"/>
    </row>
    <row r="766" spans="18:18" s="1" customFormat="1" x14ac:dyDescent="0.3">
      <c r="R766" s="38"/>
    </row>
    <row r="767" spans="18:18" s="1" customFormat="1" x14ac:dyDescent="0.3">
      <c r="R767" s="38"/>
    </row>
    <row r="768" spans="18:18" s="1" customFormat="1" x14ac:dyDescent="0.3">
      <c r="R768" s="38"/>
    </row>
    <row r="769" spans="18:18" s="1" customFormat="1" x14ac:dyDescent="0.3">
      <c r="R769" s="38"/>
    </row>
    <row r="770" spans="18:18" s="1" customFormat="1" x14ac:dyDescent="0.3">
      <c r="R770" s="38"/>
    </row>
    <row r="771" spans="18:18" s="1" customFormat="1" x14ac:dyDescent="0.3">
      <c r="R771" s="38"/>
    </row>
    <row r="772" spans="18:18" s="1" customFormat="1" x14ac:dyDescent="0.3">
      <c r="R772" s="38"/>
    </row>
    <row r="773" spans="18:18" s="1" customFormat="1" x14ac:dyDescent="0.3">
      <c r="R773" s="38"/>
    </row>
    <row r="774" spans="18:18" s="1" customFormat="1" x14ac:dyDescent="0.3">
      <c r="R774" s="38"/>
    </row>
    <row r="775" spans="18:18" s="1" customFormat="1" x14ac:dyDescent="0.3">
      <c r="R775" s="38"/>
    </row>
    <row r="776" spans="18:18" s="1" customFormat="1" x14ac:dyDescent="0.3">
      <c r="R776" s="38"/>
    </row>
    <row r="777" spans="18:18" s="1" customFormat="1" x14ac:dyDescent="0.3">
      <c r="R777" s="38"/>
    </row>
    <row r="778" spans="18:18" s="1" customFormat="1" x14ac:dyDescent="0.3">
      <c r="R778" s="38"/>
    </row>
    <row r="779" spans="18:18" s="1" customFormat="1" x14ac:dyDescent="0.3">
      <c r="R779" s="38"/>
    </row>
    <row r="780" spans="18:18" s="1" customFormat="1" x14ac:dyDescent="0.3">
      <c r="R780" s="38"/>
    </row>
    <row r="781" spans="18:18" s="1" customFormat="1" x14ac:dyDescent="0.3">
      <c r="R781" s="38"/>
    </row>
    <row r="782" spans="18:18" s="1" customFormat="1" x14ac:dyDescent="0.3">
      <c r="R782" s="38"/>
    </row>
    <row r="783" spans="18:18" s="1" customFormat="1" x14ac:dyDescent="0.3">
      <c r="R783" s="38"/>
    </row>
    <row r="784" spans="18:18" s="1" customFormat="1" x14ac:dyDescent="0.3">
      <c r="R784" s="38"/>
    </row>
    <row r="785" spans="18:18" s="1" customFormat="1" x14ac:dyDescent="0.3">
      <c r="R785" s="38"/>
    </row>
    <row r="786" spans="18:18" s="1" customFormat="1" x14ac:dyDescent="0.3">
      <c r="R786" s="38"/>
    </row>
    <row r="787" spans="18:18" s="1" customFormat="1" x14ac:dyDescent="0.3">
      <c r="R787" s="38"/>
    </row>
    <row r="788" spans="18:18" s="1" customFormat="1" x14ac:dyDescent="0.3">
      <c r="R788" s="38"/>
    </row>
    <row r="789" spans="18:18" s="1" customFormat="1" x14ac:dyDescent="0.3">
      <c r="R789" s="38"/>
    </row>
    <row r="790" spans="18:18" s="1" customFormat="1" x14ac:dyDescent="0.3">
      <c r="R790" s="38"/>
    </row>
    <row r="791" spans="18:18" s="1" customFormat="1" x14ac:dyDescent="0.3">
      <c r="R791" s="38"/>
    </row>
    <row r="792" spans="18:18" s="1" customFormat="1" x14ac:dyDescent="0.3">
      <c r="R792" s="38"/>
    </row>
    <row r="793" spans="18:18" s="1" customFormat="1" x14ac:dyDescent="0.3">
      <c r="R793" s="38"/>
    </row>
    <row r="794" spans="18:18" s="1" customFormat="1" x14ac:dyDescent="0.3">
      <c r="R794" s="38"/>
    </row>
    <row r="795" spans="18:18" s="1" customFormat="1" x14ac:dyDescent="0.3">
      <c r="R795" s="38"/>
    </row>
    <row r="796" spans="18:18" s="1" customFormat="1" x14ac:dyDescent="0.3">
      <c r="R796" s="38"/>
    </row>
    <row r="797" spans="18:18" s="1" customFormat="1" x14ac:dyDescent="0.3">
      <c r="R797" s="38"/>
    </row>
    <row r="798" spans="18:18" s="1" customFormat="1" x14ac:dyDescent="0.3">
      <c r="R798" s="38"/>
    </row>
    <row r="799" spans="18:18" s="1" customFormat="1" x14ac:dyDescent="0.3">
      <c r="R799" s="38"/>
    </row>
    <row r="800" spans="18:18" s="1" customFormat="1" x14ac:dyDescent="0.3">
      <c r="R800" s="38"/>
    </row>
    <row r="801" spans="18:18" s="1" customFormat="1" x14ac:dyDescent="0.3">
      <c r="R801" s="38"/>
    </row>
    <row r="802" spans="18:18" s="1" customFormat="1" x14ac:dyDescent="0.3">
      <c r="R802" s="38"/>
    </row>
    <row r="803" spans="18:18" s="1" customFormat="1" x14ac:dyDescent="0.3">
      <c r="R803" s="38"/>
    </row>
    <row r="804" spans="18:18" s="1" customFormat="1" x14ac:dyDescent="0.3">
      <c r="R804" s="38"/>
    </row>
    <row r="805" spans="18:18" s="1" customFormat="1" x14ac:dyDescent="0.3">
      <c r="R805" s="38"/>
    </row>
    <row r="806" spans="18:18" s="1" customFormat="1" x14ac:dyDescent="0.3">
      <c r="R806" s="38"/>
    </row>
    <row r="807" spans="18:18" s="1" customFormat="1" x14ac:dyDescent="0.3">
      <c r="R807" s="38"/>
    </row>
    <row r="808" spans="18:18" s="1" customFormat="1" x14ac:dyDescent="0.3">
      <c r="R808" s="38"/>
    </row>
    <row r="809" spans="18:18" s="1" customFormat="1" x14ac:dyDescent="0.3">
      <c r="R809" s="38"/>
    </row>
    <row r="810" spans="18:18" s="1" customFormat="1" x14ac:dyDescent="0.3">
      <c r="R810" s="38"/>
    </row>
    <row r="811" spans="18:18" s="1" customFormat="1" x14ac:dyDescent="0.3">
      <c r="R811" s="38"/>
    </row>
    <row r="812" spans="18:18" s="1" customFormat="1" x14ac:dyDescent="0.3">
      <c r="R812" s="38"/>
    </row>
    <row r="813" spans="18:18" s="1" customFormat="1" x14ac:dyDescent="0.3">
      <c r="R813" s="38"/>
    </row>
    <row r="814" spans="18:18" s="1" customFormat="1" x14ac:dyDescent="0.3">
      <c r="R814" s="38"/>
    </row>
    <row r="815" spans="18:18" s="1" customFormat="1" x14ac:dyDescent="0.3">
      <c r="R815" s="38"/>
    </row>
    <row r="816" spans="18:18" s="1" customFormat="1" x14ac:dyDescent="0.3">
      <c r="R816" s="38"/>
    </row>
    <row r="817" spans="18:18" s="1" customFormat="1" x14ac:dyDescent="0.3">
      <c r="R817" s="38"/>
    </row>
    <row r="818" spans="18:18" s="1" customFormat="1" x14ac:dyDescent="0.3">
      <c r="R818" s="38"/>
    </row>
    <row r="819" spans="18:18" s="1" customFormat="1" x14ac:dyDescent="0.3">
      <c r="R819" s="38"/>
    </row>
    <row r="820" spans="18:18" s="1" customFormat="1" x14ac:dyDescent="0.3">
      <c r="R820" s="38"/>
    </row>
    <row r="821" spans="18:18" s="1" customFormat="1" x14ac:dyDescent="0.3">
      <c r="R821" s="38"/>
    </row>
    <row r="822" spans="18:18" s="1" customFormat="1" x14ac:dyDescent="0.3">
      <c r="R822" s="38"/>
    </row>
    <row r="823" spans="18:18" s="1" customFormat="1" x14ac:dyDescent="0.3">
      <c r="R823" s="38"/>
    </row>
    <row r="824" spans="18:18" s="1" customFormat="1" x14ac:dyDescent="0.3">
      <c r="R824" s="38"/>
    </row>
    <row r="825" spans="18:18" s="1" customFormat="1" x14ac:dyDescent="0.3">
      <c r="R825" s="38"/>
    </row>
    <row r="826" spans="18:18" s="1" customFormat="1" x14ac:dyDescent="0.3">
      <c r="R826" s="38"/>
    </row>
    <row r="827" spans="18:18" s="1" customFormat="1" x14ac:dyDescent="0.3">
      <c r="R827" s="38"/>
    </row>
    <row r="828" spans="18:18" s="1" customFormat="1" x14ac:dyDescent="0.3">
      <c r="R828" s="38"/>
    </row>
    <row r="829" spans="18:18" s="1" customFormat="1" x14ac:dyDescent="0.3">
      <c r="R829" s="38"/>
    </row>
    <row r="830" spans="18:18" s="1" customFormat="1" x14ac:dyDescent="0.3">
      <c r="R830" s="38"/>
    </row>
    <row r="831" spans="18:18" s="1" customFormat="1" x14ac:dyDescent="0.3">
      <c r="R831" s="38"/>
    </row>
    <row r="832" spans="18:18" s="1" customFormat="1" x14ac:dyDescent="0.3">
      <c r="R832" s="38"/>
    </row>
    <row r="833" spans="18:18" s="1" customFormat="1" x14ac:dyDescent="0.3">
      <c r="R833" s="38"/>
    </row>
    <row r="834" spans="18:18" s="1" customFormat="1" x14ac:dyDescent="0.3">
      <c r="R834" s="38"/>
    </row>
    <row r="835" spans="18:18" s="1" customFormat="1" x14ac:dyDescent="0.3">
      <c r="R835" s="38"/>
    </row>
    <row r="836" spans="18:18" s="1" customFormat="1" x14ac:dyDescent="0.3">
      <c r="R836" s="38"/>
    </row>
    <row r="837" spans="18:18" s="1" customFormat="1" x14ac:dyDescent="0.3">
      <c r="R837" s="38"/>
    </row>
    <row r="838" spans="18:18" s="1" customFormat="1" x14ac:dyDescent="0.3">
      <c r="R838" s="38"/>
    </row>
    <row r="839" spans="18:18" s="1" customFormat="1" x14ac:dyDescent="0.3">
      <c r="R839" s="38"/>
    </row>
    <row r="840" spans="18:18" s="1" customFormat="1" x14ac:dyDescent="0.3">
      <c r="R840" s="38"/>
    </row>
    <row r="841" spans="18:18" s="1" customFormat="1" x14ac:dyDescent="0.3">
      <c r="R841" s="38"/>
    </row>
    <row r="842" spans="18:18" s="1" customFormat="1" x14ac:dyDescent="0.3">
      <c r="R842" s="38"/>
    </row>
    <row r="843" spans="18:18" s="1" customFormat="1" x14ac:dyDescent="0.3">
      <c r="R843" s="38"/>
    </row>
    <row r="844" spans="18:18" s="1" customFormat="1" x14ac:dyDescent="0.3">
      <c r="R844" s="38"/>
    </row>
    <row r="845" spans="18:18" s="1" customFormat="1" x14ac:dyDescent="0.3">
      <c r="R845" s="38"/>
    </row>
    <row r="846" spans="18:18" s="1" customFormat="1" x14ac:dyDescent="0.3">
      <c r="R846" s="38"/>
    </row>
    <row r="847" spans="18:18" s="1" customFormat="1" x14ac:dyDescent="0.3">
      <c r="R847" s="38"/>
    </row>
    <row r="848" spans="18:18" s="1" customFormat="1" x14ac:dyDescent="0.3">
      <c r="R848" s="38"/>
    </row>
    <row r="849" spans="18:18" s="1" customFormat="1" x14ac:dyDescent="0.3">
      <c r="R849" s="38"/>
    </row>
    <row r="850" spans="18:18" s="1" customFormat="1" x14ac:dyDescent="0.3">
      <c r="R850" s="38"/>
    </row>
    <row r="851" spans="18:18" s="1" customFormat="1" x14ac:dyDescent="0.3">
      <c r="R851" s="38"/>
    </row>
    <row r="852" spans="18:18" s="1" customFormat="1" x14ac:dyDescent="0.3">
      <c r="R852" s="38"/>
    </row>
    <row r="853" spans="18:18" s="1" customFormat="1" x14ac:dyDescent="0.3">
      <c r="R853" s="38"/>
    </row>
    <row r="854" spans="18:18" s="1" customFormat="1" x14ac:dyDescent="0.3">
      <c r="R854" s="38"/>
    </row>
    <row r="855" spans="18:18" s="1" customFormat="1" x14ac:dyDescent="0.3">
      <c r="R855" s="38"/>
    </row>
    <row r="856" spans="18:18" s="1" customFormat="1" x14ac:dyDescent="0.3">
      <c r="R856" s="38"/>
    </row>
    <row r="857" spans="18:18" s="1" customFormat="1" x14ac:dyDescent="0.3">
      <c r="R857" s="38"/>
    </row>
    <row r="858" spans="18:18" s="1" customFormat="1" x14ac:dyDescent="0.3">
      <c r="R858" s="38"/>
    </row>
    <row r="859" spans="18:18" s="1" customFormat="1" x14ac:dyDescent="0.3">
      <c r="R859" s="38"/>
    </row>
    <row r="860" spans="18:18" s="1" customFormat="1" x14ac:dyDescent="0.3">
      <c r="R860" s="38"/>
    </row>
    <row r="861" spans="18:18" s="1" customFormat="1" x14ac:dyDescent="0.3">
      <c r="R861" s="38"/>
    </row>
    <row r="862" spans="18:18" s="1" customFormat="1" x14ac:dyDescent="0.3">
      <c r="R862" s="38"/>
    </row>
    <row r="863" spans="18:18" s="1" customFormat="1" x14ac:dyDescent="0.3">
      <c r="R863" s="38"/>
    </row>
    <row r="864" spans="18:18" s="1" customFormat="1" x14ac:dyDescent="0.3">
      <c r="R864" s="38"/>
    </row>
    <row r="865" spans="18:18" s="1" customFormat="1" x14ac:dyDescent="0.3">
      <c r="R865" s="38"/>
    </row>
    <row r="866" spans="18:18" s="1" customFormat="1" x14ac:dyDescent="0.3">
      <c r="R866" s="38"/>
    </row>
    <row r="867" spans="18:18" s="1" customFormat="1" x14ac:dyDescent="0.3">
      <c r="R867" s="38"/>
    </row>
    <row r="868" spans="18:18" s="1" customFormat="1" x14ac:dyDescent="0.3">
      <c r="R868" s="38"/>
    </row>
    <row r="869" spans="18:18" s="1" customFormat="1" x14ac:dyDescent="0.3">
      <c r="R869" s="38"/>
    </row>
    <row r="870" spans="18:18" s="1" customFormat="1" x14ac:dyDescent="0.3">
      <c r="R870" s="38"/>
    </row>
    <row r="871" spans="18:18" s="1" customFormat="1" x14ac:dyDescent="0.3">
      <c r="R871" s="38"/>
    </row>
    <row r="872" spans="18:18" s="1" customFormat="1" x14ac:dyDescent="0.3">
      <c r="R872" s="38"/>
    </row>
    <row r="873" spans="18:18" s="1" customFormat="1" x14ac:dyDescent="0.3">
      <c r="R873" s="38"/>
    </row>
    <row r="874" spans="18:18" s="1" customFormat="1" x14ac:dyDescent="0.3">
      <c r="R874" s="38"/>
    </row>
    <row r="875" spans="18:18" s="1" customFormat="1" x14ac:dyDescent="0.3">
      <c r="R875" s="38"/>
    </row>
    <row r="876" spans="18:18" s="1" customFormat="1" x14ac:dyDescent="0.3">
      <c r="R876" s="38"/>
    </row>
    <row r="877" spans="18:18" s="1" customFormat="1" x14ac:dyDescent="0.3">
      <c r="R877" s="38"/>
    </row>
    <row r="878" spans="18:18" s="1" customFormat="1" x14ac:dyDescent="0.3">
      <c r="R878" s="38"/>
    </row>
    <row r="879" spans="18:18" s="1" customFormat="1" x14ac:dyDescent="0.3">
      <c r="R879" s="38"/>
    </row>
    <row r="880" spans="18:18" s="1" customFormat="1" x14ac:dyDescent="0.3">
      <c r="R880" s="38"/>
    </row>
    <row r="881" spans="18:18" s="1" customFormat="1" x14ac:dyDescent="0.3">
      <c r="R881" s="38"/>
    </row>
    <row r="882" spans="18:18" s="1" customFormat="1" x14ac:dyDescent="0.3">
      <c r="R882" s="38"/>
    </row>
    <row r="883" spans="18:18" s="1" customFormat="1" x14ac:dyDescent="0.3">
      <c r="R883" s="38"/>
    </row>
    <row r="884" spans="18:18" s="1" customFormat="1" x14ac:dyDescent="0.3">
      <c r="R884" s="38"/>
    </row>
    <row r="885" spans="18:18" s="1" customFormat="1" x14ac:dyDescent="0.3">
      <c r="R885" s="38"/>
    </row>
    <row r="886" spans="18:18" s="1" customFormat="1" x14ac:dyDescent="0.3">
      <c r="R886" s="38"/>
    </row>
    <row r="887" spans="18:18" s="1" customFormat="1" x14ac:dyDescent="0.3">
      <c r="R887" s="38"/>
    </row>
    <row r="888" spans="18:18" s="1" customFormat="1" x14ac:dyDescent="0.3">
      <c r="R888" s="38"/>
    </row>
    <row r="889" spans="18:18" s="1" customFormat="1" x14ac:dyDescent="0.3">
      <c r="R889" s="38"/>
    </row>
    <row r="890" spans="18:18" s="1" customFormat="1" x14ac:dyDescent="0.3">
      <c r="R890" s="38"/>
    </row>
    <row r="891" spans="18:18" s="1" customFormat="1" x14ac:dyDescent="0.3">
      <c r="R891" s="38"/>
    </row>
    <row r="892" spans="18:18" s="1" customFormat="1" x14ac:dyDescent="0.3">
      <c r="R892" s="38"/>
    </row>
    <row r="893" spans="18:18" s="1" customFormat="1" x14ac:dyDescent="0.3">
      <c r="R893" s="38"/>
    </row>
    <row r="894" spans="18:18" s="1" customFormat="1" x14ac:dyDescent="0.3">
      <c r="R894" s="38"/>
    </row>
    <row r="895" spans="18:18" s="1" customFormat="1" x14ac:dyDescent="0.3">
      <c r="R895" s="38"/>
    </row>
    <row r="896" spans="18:18" s="1" customFormat="1" x14ac:dyDescent="0.3">
      <c r="R896" s="38"/>
    </row>
    <row r="897" spans="18:18" s="1" customFormat="1" x14ac:dyDescent="0.3">
      <c r="R897" s="38"/>
    </row>
    <row r="898" spans="18:18" s="1" customFormat="1" x14ac:dyDescent="0.3">
      <c r="R898" s="38"/>
    </row>
    <row r="899" spans="18:18" s="1" customFormat="1" x14ac:dyDescent="0.3">
      <c r="R899" s="38"/>
    </row>
    <row r="900" spans="18:18" s="1" customFormat="1" x14ac:dyDescent="0.3">
      <c r="R900" s="38"/>
    </row>
    <row r="901" spans="18:18" s="1" customFormat="1" x14ac:dyDescent="0.3">
      <c r="R901" s="38"/>
    </row>
    <row r="902" spans="18:18" s="1" customFormat="1" x14ac:dyDescent="0.3">
      <c r="R902" s="38"/>
    </row>
    <row r="903" spans="18:18" s="1" customFormat="1" x14ac:dyDescent="0.3">
      <c r="R903" s="38"/>
    </row>
    <row r="904" spans="18:18" s="1" customFormat="1" x14ac:dyDescent="0.3">
      <c r="R904" s="38"/>
    </row>
    <row r="905" spans="18:18" s="1" customFormat="1" x14ac:dyDescent="0.3">
      <c r="R905" s="38"/>
    </row>
    <row r="906" spans="18:18" s="1" customFormat="1" x14ac:dyDescent="0.3">
      <c r="R906" s="38"/>
    </row>
    <row r="907" spans="18:18" s="1" customFormat="1" x14ac:dyDescent="0.3">
      <c r="R907" s="38"/>
    </row>
    <row r="908" spans="18:18" s="1" customFormat="1" x14ac:dyDescent="0.3">
      <c r="R908" s="38"/>
    </row>
    <row r="909" spans="18:18" s="1" customFormat="1" x14ac:dyDescent="0.3">
      <c r="R909" s="38"/>
    </row>
    <row r="910" spans="18:18" s="1" customFormat="1" x14ac:dyDescent="0.3">
      <c r="R910" s="38"/>
    </row>
    <row r="911" spans="18:18" s="1" customFormat="1" x14ac:dyDescent="0.3">
      <c r="R911" s="38"/>
    </row>
    <row r="912" spans="18:18" s="1" customFormat="1" x14ac:dyDescent="0.3">
      <c r="R912" s="38"/>
    </row>
    <row r="913" spans="18:18" s="1" customFormat="1" x14ac:dyDescent="0.3">
      <c r="R913" s="38"/>
    </row>
    <row r="914" spans="18:18" s="1" customFormat="1" x14ac:dyDescent="0.3">
      <c r="R914" s="38"/>
    </row>
    <row r="915" spans="18:18" s="1" customFormat="1" x14ac:dyDescent="0.3">
      <c r="R915" s="38"/>
    </row>
    <row r="916" spans="18:18" s="1" customFormat="1" x14ac:dyDescent="0.3">
      <c r="R916" s="38"/>
    </row>
    <row r="917" spans="18:18" s="1" customFormat="1" x14ac:dyDescent="0.3">
      <c r="R917" s="38"/>
    </row>
    <row r="918" spans="18:18" s="1" customFormat="1" x14ac:dyDescent="0.3">
      <c r="R918" s="38"/>
    </row>
    <row r="919" spans="18:18" s="1" customFormat="1" x14ac:dyDescent="0.3">
      <c r="R919" s="38"/>
    </row>
    <row r="920" spans="18:18" s="1" customFormat="1" x14ac:dyDescent="0.3">
      <c r="R920" s="38"/>
    </row>
    <row r="921" spans="18:18" s="1" customFormat="1" x14ac:dyDescent="0.3">
      <c r="R921" s="38"/>
    </row>
    <row r="922" spans="18:18" s="1" customFormat="1" x14ac:dyDescent="0.3">
      <c r="R922" s="38"/>
    </row>
    <row r="923" spans="18:18" s="1" customFormat="1" x14ac:dyDescent="0.3">
      <c r="R923" s="38"/>
    </row>
    <row r="924" spans="18:18" s="1" customFormat="1" x14ac:dyDescent="0.3">
      <c r="R924" s="38"/>
    </row>
    <row r="925" spans="18:18" s="1" customFormat="1" x14ac:dyDescent="0.3">
      <c r="R925" s="38"/>
    </row>
    <row r="926" spans="18:18" s="1" customFormat="1" x14ac:dyDescent="0.3">
      <c r="R926" s="38"/>
    </row>
    <row r="927" spans="18:18" s="1" customFormat="1" x14ac:dyDescent="0.3">
      <c r="R927" s="38"/>
    </row>
    <row r="928" spans="18:18" s="1" customFormat="1" x14ac:dyDescent="0.3">
      <c r="R928" s="38"/>
    </row>
    <row r="929" spans="18:18" s="1" customFormat="1" x14ac:dyDescent="0.3">
      <c r="R929" s="38"/>
    </row>
    <row r="930" spans="18:18" s="1" customFormat="1" x14ac:dyDescent="0.3">
      <c r="R930" s="38"/>
    </row>
    <row r="931" spans="18:18" s="1" customFormat="1" x14ac:dyDescent="0.3">
      <c r="R931" s="38"/>
    </row>
    <row r="932" spans="18:18" s="1" customFormat="1" x14ac:dyDescent="0.3">
      <c r="R932" s="38"/>
    </row>
    <row r="933" spans="18:18" s="1" customFormat="1" x14ac:dyDescent="0.3">
      <c r="R933" s="38"/>
    </row>
    <row r="934" spans="18:18" s="1" customFormat="1" x14ac:dyDescent="0.3">
      <c r="R934" s="38"/>
    </row>
    <row r="935" spans="18:18" s="1" customFormat="1" x14ac:dyDescent="0.3">
      <c r="R935" s="38"/>
    </row>
    <row r="936" spans="18:18" s="1" customFormat="1" x14ac:dyDescent="0.3">
      <c r="R936" s="38"/>
    </row>
    <row r="937" spans="18:18" s="1" customFormat="1" x14ac:dyDescent="0.3">
      <c r="R937" s="38"/>
    </row>
    <row r="938" spans="18:18" s="1" customFormat="1" x14ac:dyDescent="0.3">
      <c r="R938" s="38"/>
    </row>
    <row r="939" spans="18:18" s="1" customFormat="1" x14ac:dyDescent="0.3">
      <c r="R939" s="38"/>
    </row>
    <row r="940" spans="18:18" s="1" customFormat="1" x14ac:dyDescent="0.3">
      <c r="R940" s="38"/>
    </row>
    <row r="941" spans="18:18" s="1" customFormat="1" x14ac:dyDescent="0.3">
      <c r="R941" s="38"/>
    </row>
    <row r="942" spans="18:18" s="1" customFormat="1" x14ac:dyDescent="0.3">
      <c r="R942" s="38"/>
    </row>
    <row r="943" spans="18:18" s="1" customFormat="1" x14ac:dyDescent="0.3">
      <c r="R943" s="38"/>
    </row>
    <row r="944" spans="18:18" s="1" customFormat="1" x14ac:dyDescent="0.3">
      <c r="R944" s="38"/>
    </row>
    <row r="945" spans="18:18" s="1" customFormat="1" x14ac:dyDescent="0.3">
      <c r="R945" s="38"/>
    </row>
    <row r="946" spans="18:18" s="1" customFormat="1" x14ac:dyDescent="0.3">
      <c r="R946" s="38"/>
    </row>
    <row r="947" spans="18:18" s="1" customFormat="1" x14ac:dyDescent="0.3">
      <c r="R947" s="38"/>
    </row>
    <row r="948" spans="18:18" s="1" customFormat="1" x14ac:dyDescent="0.3">
      <c r="R948" s="38"/>
    </row>
    <row r="949" spans="18:18" s="1" customFormat="1" x14ac:dyDescent="0.3">
      <c r="R949" s="38"/>
    </row>
    <row r="950" spans="18:18" s="1" customFormat="1" x14ac:dyDescent="0.3">
      <c r="R950" s="38"/>
    </row>
    <row r="951" spans="18:18" s="1" customFormat="1" x14ac:dyDescent="0.3">
      <c r="R951" s="38"/>
    </row>
    <row r="952" spans="18:18" s="1" customFormat="1" x14ac:dyDescent="0.3">
      <c r="R952" s="38"/>
    </row>
    <row r="953" spans="18:18" s="1" customFormat="1" x14ac:dyDescent="0.3">
      <c r="R953" s="38"/>
    </row>
    <row r="954" spans="18:18" s="1" customFormat="1" x14ac:dyDescent="0.3">
      <c r="R954" s="38"/>
    </row>
    <row r="955" spans="18:18" s="1" customFormat="1" x14ac:dyDescent="0.3">
      <c r="R955" s="38"/>
    </row>
    <row r="956" spans="18:18" s="1" customFormat="1" x14ac:dyDescent="0.3">
      <c r="R956" s="38"/>
    </row>
    <row r="957" spans="18:18" s="1" customFormat="1" x14ac:dyDescent="0.3">
      <c r="R957" s="38"/>
    </row>
    <row r="958" spans="18:18" s="1" customFormat="1" x14ac:dyDescent="0.3">
      <c r="R958" s="38"/>
    </row>
    <row r="959" spans="18:18" s="1" customFormat="1" x14ac:dyDescent="0.3">
      <c r="R959" s="38"/>
    </row>
    <row r="960" spans="18:18" s="1" customFormat="1" x14ac:dyDescent="0.3">
      <c r="R960" s="38"/>
    </row>
    <row r="961" spans="18:18" s="1" customFormat="1" x14ac:dyDescent="0.3">
      <c r="R961" s="38"/>
    </row>
    <row r="962" spans="18:18" s="1" customFormat="1" x14ac:dyDescent="0.3">
      <c r="R962" s="38"/>
    </row>
    <row r="963" spans="18:18" s="1" customFormat="1" x14ac:dyDescent="0.3">
      <c r="R963" s="38"/>
    </row>
    <row r="964" spans="18:18" s="1" customFormat="1" x14ac:dyDescent="0.3">
      <c r="R964" s="38"/>
    </row>
    <row r="965" spans="18:18" s="1" customFormat="1" x14ac:dyDescent="0.3">
      <c r="R965" s="38"/>
    </row>
    <row r="966" spans="18:18" s="1" customFormat="1" x14ac:dyDescent="0.3">
      <c r="R966" s="38"/>
    </row>
    <row r="967" spans="18:18" s="1" customFormat="1" x14ac:dyDescent="0.3">
      <c r="R967" s="38"/>
    </row>
    <row r="968" spans="18:18" s="1" customFormat="1" x14ac:dyDescent="0.3">
      <c r="R968" s="38"/>
    </row>
    <row r="969" spans="18:18" s="1" customFormat="1" x14ac:dyDescent="0.3">
      <c r="R969" s="38"/>
    </row>
    <row r="970" spans="18:18" s="1" customFormat="1" x14ac:dyDescent="0.3">
      <c r="R970" s="38"/>
    </row>
    <row r="971" spans="18:18" s="1" customFormat="1" x14ac:dyDescent="0.3">
      <c r="R971" s="38"/>
    </row>
    <row r="972" spans="18:18" s="1" customFormat="1" x14ac:dyDescent="0.3">
      <c r="R972" s="38"/>
    </row>
    <row r="973" spans="18:18" s="1" customFormat="1" x14ac:dyDescent="0.3">
      <c r="R973" s="38"/>
    </row>
    <row r="974" spans="18:18" s="1" customFormat="1" x14ac:dyDescent="0.3">
      <c r="R974" s="38"/>
    </row>
    <row r="975" spans="18:18" s="1" customFormat="1" x14ac:dyDescent="0.3">
      <c r="R975" s="38"/>
    </row>
    <row r="976" spans="18:18" s="1" customFormat="1" x14ac:dyDescent="0.3">
      <c r="R976" s="38"/>
    </row>
    <row r="977" spans="18:18" s="1" customFormat="1" x14ac:dyDescent="0.3">
      <c r="R977" s="38"/>
    </row>
    <row r="978" spans="18:18" s="1" customFormat="1" x14ac:dyDescent="0.3">
      <c r="R978" s="38"/>
    </row>
    <row r="979" spans="18:18" s="1" customFormat="1" x14ac:dyDescent="0.3">
      <c r="R979" s="38"/>
    </row>
    <row r="980" spans="18:18" s="1" customFormat="1" x14ac:dyDescent="0.3">
      <c r="R980" s="38"/>
    </row>
    <row r="981" spans="18:18" s="1" customFormat="1" x14ac:dyDescent="0.3">
      <c r="R981" s="38"/>
    </row>
    <row r="982" spans="18:18" s="1" customFormat="1" x14ac:dyDescent="0.3">
      <c r="R982" s="38"/>
    </row>
    <row r="983" spans="18:18" s="1" customFormat="1" x14ac:dyDescent="0.3">
      <c r="R983" s="38"/>
    </row>
    <row r="984" spans="18:18" s="1" customFormat="1" x14ac:dyDescent="0.3">
      <c r="R984" s="38"/>
    </row>
    <row r="985" spans="18:18" s="1" customFormat="1" x14ac:dyDescent="0.3">
      <c r="R985" s="38"/>
    </row>
    <row r="986" spans="18:18" s="1" customFormat="1" x14ac:dyDescent="0.3">
      <c r="R986" s="38"/>
    </row>
    <row r="987" spans="18:18" s="1" customFormat="1" x14ac:dyDescent="0.3">
      <c r="R987" s="38"/>
    </row>
    <row r="988" spans="18:18" s="1" customFormat="1" x14ac:dyDescent="0.3">
      <c r="R988" s="38"/>
    </row>
    <row r="989" spans="18:18" s="1" customFormat="1" x14ac:dyDescent="0.3">
      <c r="R989" s="38"/>
    </row>
    <row r="990" spans="18:18" s="1" customFormat="1" x14ac:dyDescent="0.3">
      <c r="R990" s="38"/>
    </row>
    <row r="991" spans="18:18" s="1" customFormat="1" x14ac:dyDescent="0.3">
      <c r="R991" s="38"/>
    </row>
    <row r="992" spans="18:18" s="1" customFormat="1" x14ac:dyDescent="0.3">
      <c r="R992" s="38"/>
    </row>
    <row r="993" spans="18:18" s="1" customFormat="1" x14ac:dyDescent="0.3">
      <c r="R993" s="38"/>
    </row>
    <row r="994" spans="18:18" s="1" customFormat="1" x14ac:dyDescent="0.3">
      <c r="R994" s="38"/>
    </row>
    <row r="995" spans="18:18" s="1" customFormat="1" x14ac:dyDescent="0.3">
      <c r="R995" s="38"/>
    </row>
    <row r="996" spans="18:18" s="1" customFormat="1" x14ac:dyDescent="0.3">
      <c r="R996" s="38"/>
    </row>
    <row r="997" spans="18:18" s="1" customFormat="1" x14ac:dyDescent="0.3">
      <c r="R997" s="38"/>
    </row>
    <row r="998" spans="18:18" s="1" customFormat="1" x14ac:dyDescent="0.3">
      <c r="R998" s="38"/>
    </row>
    <row r="999" spans="18:18" s="1" customFormat="1" x14ac:dyDescent="0.3">
      <c r="R999" s="38"/>
    </row>
    <row r="1000" spans="18:18" s="1" customFormat="1" x14ac:dyDescent="0.3">
      <c r="R1000" s="38"/>
    </row>
    <row r="1001" spans="18:18" s="1" customFormat="1" x14ac:dyDescent="0.3">
      <c r="R1001" s="38"/>
    </row>
    <row r="1002" spans="18:18" s="1" customFormat="1" x14ac:dyDescent="0.3">
      <c r="R1002" s="38"/>
    </row>
    <row r="1003" spans="18:18" s="1" customFormat="1" x14ac:dyDescent="0.3">
      <c r="R1003" s="38"/>
    </row>
    <row r="1004" spans="18:18" s="1" customFormat="1" x14ac:dyDescent="0.3">
      <c r="R1004" s="38"/>
    </row>
    <row r="1005" spans="18:18" s="1" customFormat="1" x14ac:dyDescent="0.3">
      <c r="R1005" s="38"/>
    </row>
    <row r="1006" spans="18:18" s="1" customFormat="1" x14ac:dyDescent="0.3">
      <c r="R1006" s="38"/>
    </row>
    <row r="1007" spans="18:18" s="1" customFormat="1" x14ac:dyDescent="0.3">
      <c r="R1007" s="38"/>
    </row>
    <row r="1008" spans="18:18" s="1" customFormat="1" x14ac:dyDescent="0.3">
      <c r="R1008" s="38"/>
    </row>
    <row r="1009" spans="18:18" s="1" customFormat="1" x14ac:dyDescent="0.3">
      <c r="R1009" s="38"/>
    </row>
    <row r="1010" spans="18:18" s="1" customFormat="1" x14ac:dyDescent="0.3">
      <c r="R1010" s="38"/>
    </row>
    <row r="1011" spans="18:18" s="1" customFormat="1" x14ac:dyDescent="0.3">
      <c r="R1011" s="38"/>
    </row>
    <row r="1012" spans="18:18" s="1" customFormat="1" x14ac:dyDescent="0.3">
      <c r="R1012" s="38"/>
    </row>
    <row r="1013" spans="18:18" s="1" customFormat="1" x14ac:dyDescent="0.3">
      <c r="R1013" s="38"/>
    </row>
    <row r="1014" spans="18:18" s="1" customFormat="1" x14ac:dyDescent="0.3">
      <c r="R1014" s="38"/>
    </row>
    <row r="1015" spans="18:18" s="1" customFormat="1" x14ac:dyDescent="0.3">
      <c r="R1015" s="38"/>
    </row>
    <row r="1016" spans="18:18" s="1" customFormat="1" x14ac:dyDescent="0.3">
      <c r="R1016" s="38"/>
    </row>
    <row r="1017" spans="18:18" s="1" customFormat="1" x14ac:dyDescent="0.3">
      <c r="R1017" s="38"/>
    </row>
    <row r="1018" spans="18:18" s="1" customFormat="1" x14ac:dyDescent="0.3">
      <c r="R1018" s="38"/>
    </row>
    <row r="1019" spans="18:18" s="1" customFormat="1" x14ac:dyDescent="0.3">
      <c r="R1019" s="38"/>
    </row>
    <row r="1020" spans="18:18" s="1" customFormat="1" x14ac:dyDescent="0.3">
      <c r="R1020" s="38"/>
    </row>
    <row r="1021" spans="18:18" s="1" customFormat="1" x14ac:dyDescent="0.3">
      <c r="R1021" s="38"/>
    </row>
    <row r="1022" spans="18:18" s="1" customFormat="1" x14ac:dyDescent="0.3">
      <c r="R1022" s="38"/>
    </row>
    <row r="1023" spans="18:18" s="1" customFormat="1" x14ac:dyDescent="0.3">
      <c r="R1023" s="38"/>
    </row>
    <row r="1024" spans="18:18" s="1" customFormat="1" x14ac:dyDescent="0.3">
      <c r="R1024" s="38"/>
    </row>
    <row r="1025" spans="18:18" s="1" customFormat="1" x14ac:dyDescent="0.3">
      <c r="R1025" s="38"/>
    </row>
    <row r="1026" spans="18:18" s="1" customFormat="1" x14ac:dyDescent="0.3">
      <c r="R1026" s="38"/>
    </row>
    <row r="1027" spans="18:18" s="1" customFormat="1" x14ac:dyDescent="0.3">
      <c r="R1027" s="38"/>
    </row>
    <row r="1028" spans="18:18" s="1" customFormat="1" x14ac:dyDescent="0.3">
      <c r="R1028" s="38"/>
    </row>
    <row r="1029" spans="18:18" s="1" customFormat="1" x14ac:dyDescent="0.3">
      <c r="R1029" s="38"/>
    </row>
    <row r="1030" spans="18:18" s="1" customFormat="1" x14ac:dyDescent="0.3">
      <c r="R1030" s="38"/>
    </row>
    <row r="1031" spans="18:18" s="1" customFormat="1" x14ac:dyDescent="0.3">
      <c r="R1031" s="38"/>
    </row>
    <row r="1032" spans="18:18" s="1" customFormat="1" x14ac:dyDescent="0.3">
      <c r="R1032" s="38"/>
    </row>
    <row r="1033" spans="18:18" s="1" customFormat="1" x14ac:dyDescent="0.3">
      <c r="R1033" s="38"/>
    </row>
    <row r="1034" spans="18:18" s="1" customFormat="1" x14ac:dyDescent="0.3">
      <c r="R1034" s="38"/>
    </row>
    <row r="1035" spans="18:18" s="1" customFormat="1" x14ac:dyDescent="0.3">
      <c r="R1035" s="38"/>
    </row>
    <row r="1036" spans="18:18" s="1" customFormat="1" x14ac:dyDescent="0.3">
      <c r="R1036" s="38"/>
    </row>
    <row r="1037" spans="18:18" s="1" customFormat="1" x14ac:dyDescent="0.3">
      <c r="R1037" s="38"/>
    </row>
    <row r="1038" spans="18:18" s="1" customFormat="1" x14ac:dyDescent="0.3">
      <c r="R1038" s="38"/>
    </row>
    <row r="1039" spans="18:18" s="1" customFormat="1" x14ac:dyDescent="0.3">
      <c r="R1039" s="38"/>
    </row>
    <row r="1040" spans="18:18" s="1" customFormat="1" x14ac:dyDescent="0.3">
      <c r="R1040" s="38"/>
    </row>
    <row r="1041" spans="18:18" s="1" customFormat="1" x14ac:dyDescent="0.3">
      <c r="R1041" s="38"/>
    </row>
    <row r="1042" spans="18:18" s="1" customFormat="1" x14ac:dyDescent="0.3">
      <c r="R1042" s="38"/>
    </row>
    <row r="1043" spans="18:18" s="1" customFormat="1" x14ac:dyDescent="0.3">
      <c r="R1043" s="38"/>
    </row>
    <row r="1044" spans="18:18" s="1" customFormat="1" x14ac:dyDescent="0.3">
      <c r="R1044" s="38"/>
    </row>
    <row r="1045" spans="18:18" s="1" customFormat="1" x14ac:dyDescent="0.3">
      <c r="R1045" s="38"/>
    </row>
    <row r="1046" spans="18:18" s="1" customFormat="1" x14ac:dyDescent="0.3">
      <c r="R1046" s="38"/>
    </row>
    <row r="1047" spans="18:18" s="1" customFormat="1" x14ac:dyDescent="0.3">
      <c r="R1047" s="38"/>
    </row>
    <row r="1048" spans="18:18" s="1" customFormat="1" x14ac:dyDescent="0.3">
      <c r="R1048" s="38"/>
    </row>
    <row r="1049" spans="18:18" s="1" customFormat="1" x14ac:dyDescent="0.3">
      <c r="R1049" s="38"/>
    </row>
    <row r="1050" spans="18:18" s="1" customFormat="1" x14ac:dyDescent="0.3">
      <c r="R1050" s="38"/>
    </row>
    <row r="1051" spans="18:18" s="1" customFormat="1" x14ac:dyDescent="0.3">
      <c r="R1051" s="38"/>
    </row>
    <row r="1052" spans="18:18" s="1" customFormat="1" x14ac:dyDescent="0.3">
      <c r="R1052" s="38"/>
    </row>
    <row r="1053" spans="18:18" s="1" customFormat="1" x14ac:dyDescent="0.3">
      <c r="R1053" s="38"/>
    </row>
    <row r="1054" spans="18:18" s="1" customFormat="1" x14ac:dyDescent="0.3">
      <c r="R1054" s="38"/>
    </row>
    <row r="1055" spans="18:18" s="1" customFormat="1" x14ac:dyDescent="0.3">
      <c r="R1055" s="38"/>
    </row>
    <row r="1056" spans="18:18" s="1" customFormat="1" x14ac:dyDescent="0.3">
      <c r="R1056" s="38"/>
    </row>
    <row r="1057" spans="18:18" s="1" customFormat="1" x14ac:dyDescent="0.3">
      <c r="R1057" s="38"/>
    </row>
    <row r="1058" spans="18:18" s="1" customFormat="1" x14ac:dyDescent="0.3">
      <c r="R1058" s="38"/>
    </row>
    <row r="1059" spans="18:18" s="1" customFormat="1" x14ac:dyDescent="0.3">
      <c r="R1059" s="38"/>
    </row>
    <row r="1060" spans="18:18" s="1" customFormat="1" x14ac:dyDescent="0.3">
      <c r="R1060" s="38"/>
    </row>
    <row r="1061" spans="18:18" s="1" customFormat="1" x14ac:dyDescent="0.3">
      <c r="R1061" s="38"/>
    </row>
    <row r="1062" spans="18:18" s="1" customFormat="1" x14ac:dyDescent="0.3">
      <c r="R1062" s="38"/>
    </row>
    <row r="1063" spans="18:18" s="1" customFormat="1" x14ac:dyDescent="0.3">
      <c r="R1063" s="38"/>
    </row>
    <row r="1064" spans="18:18" s="1" customFormat="1" x14ac:dyDescent="0.3">
      <c r="R1064" s="38"/>
    </row>
    <row r="1065" spans="18:18" s="1" customFormat="1" x14ac:dyDescent="0.3">
      <c r="R1065" s="38"/>
    </row>
    <row r="1066" spans="18:18" s="1" customFormat="1" x14ac:dyDescent="0.3">
      <c r="R1066" s="38"/>
    </row>
    <row r="1067" spans="18:18" s="1" customFormat="1" x14ac:dyDescent="0.3">
      <c r="R1067" s="38"/>
    </row>
    <row r="1068" spans="18:18" s="1" customFormat="1" x14ac:dyDescent="0.3">
      <c r="R1068" s="38"/>
    </row>
    <row r="1069" spans="18:18" s="1" customFormat="1" x14ac:dyDescent="0.3">
      <c r="R1069" s="38"/>
    </row>
    <row r="1070" spans="18:18" s="1" customFormat="1" x14ac:dyDescent="0.3">
      <c r="R1070" s="38"/>
    </row>
    <row r="1071" spans="18:18" s="1" customFormat="1" x14ac:dyDescent="0.3">
      <c r="R1071" s="38"/>
    </row>
    <row r="1072" spans="18:18" s="1" customFormat="1" x14ac:dyDescent="0.3">
      <c r="R1072" s="38"/>
    </row>
    <row r="1073" spans="18:18" s="1" customFormat="1" x14ac:dyDescent="0.3">
      <c r="R1073" s="38"/>
    </row>
    <row r="1074" spans="18:18" s="1" customFormat="1" x14ac:dyDescent="0.3">
      <c r="R1074" s="38"/>
    </row>
    <row r="1075" spans="18:18" s="1" customFormat="1" x14ac:dyDescent="0.3">
      <c r="R1075" s="38"/>
    </row>
    <row r="1076" spans="18:18" s="1" customFormat="1" x14ac:dyDescent="0.3">
      <c r="R1076" s="38"/>
    </row>
    <row r="1077" spans="18:18" s="1" customFormat="1" x14ac:dyDescent="0.3">
      <c r="R1077" s="38"/>
    </row>
    <row r="1078" spans="18:18" s="1" customFormat="1" x14ac:dyDescent="0.3">
      <c r="R1078" s="38"/>
    </row>
    <row r="1079" spans="18:18" s="1" customFormat="1" x14ac:dyDescent="0.3">
      <c r="R1079" s="38"/>
    </row>
    <row r="1080" spans="18:18" s="1" customFormat="1" x14ac:dyDescent="0.3">
      <c r="R1080" s="38"/>
    </row>
    <row r="1081" spans="18:18" s="1" customFormat="1" x14ac:dyDescent="0.3">
      <c r="R1081" s="38"/>
    </row>
    <row r="1082" spans="18:18" s="1" customFormat="1" x14ac:dyDescent="0.3">
      <c r="R1082" s="38"/>
    </row>
    <row r="1083" spans="18:18" s="1" customFormat="1" x14ac:dyDescent="0.3">
      <c r="R1083" s="38"/>
    </row>
    <row r="1084" spans="18:18" s="1" customFormat="1" x14ac:dyDescent="0.3">
      <c r="R1084" s="38"/>
    </row>
    <row r="1085" spans="18:18" s="1" customFormat="1" x14ac:dyDescent="0.3">
      <c r="R1085" s="38"/>
    </row>
    <row r="1086" spans="18:18" s="1" customFormat="1" x14ac:dyDescent="0.3">
      <c r="R1086" s="38"/>
    </row>
    <row r="1087" spans="18:18" s="1" customFormat="1" x14ac:dyDescent="0.3">
      <c r="R1087" s="38"/>
    </row>
    <row r="1088" spans="18:18" s="1" customFormat="1" x14ac:dyDescent="0.3">
      <c r="R1088" s="38"/>
    </row>
    <row r="1089" spans="18:18" s="1" customFormat="1" x14ac:dyDescent="0.3">
      <c r="R1089" s="38"/>
    </row>
    <row r="1090" spans="18:18" s="1" customFormat="1" x14ac:dyDescent="0.3">
      <c r="R1090" s="38"/>
    </row>
    <row r="1091" spans="18:18" s="1" customFormat="1" x14ac:dyDescent="0.3">
      <c r="R1091" s="38"/>
    </row>
    <row r="1092" spans="18:18" s="1" customFormat="1" x14ac:dyDescent="0.3">
      <c r="R1092" s="38"/>
    </row>
    <row r="1093" spans="18:18" s="1" customFormat="1" x14ac:dyDescent="0.3">
      <c r="R1093" s="38"/>
    </row>
    <row r="1094" spans="18:18" s="1" customFormat="1" x14ac:dyDescent="0.3">
      <c r="R1094" s="38"/>
    </row>
    <row r="1095" spans="18:18" s="1" customFormat="1" x14ac:dyDescent="0.3">
      <c r="R1095" s="38"/>
    </row>
    <row r="1096" spans="18:18" s="1" customFormat="1" x14ac:dyDescent="0.3">
      <c r="R1096" s="38"/>
    </row>
    <row r="1097" spans="18:18" s="1" customFormat="1" x14ac:dyDescent="0.3">
      <c r="R1097" s="38"/>
    </row>
    <row r="1098" spans="18:18" s="1" customFormat="1" x14ac:dyDescent="0.3">
      <c r="R1098" s="38"/>
    </row>
    <row r="1099" spans="18:18" s="1" customFormat="1" x14ac:dyDescent="0.3">
      <c r="R1099" s="38"/>
    </row>
    <row r="1100" spans="18:18" s="1" customFormat="1" x14ac:dyDescent="0.3">
      <c r="R1100" s="38"/>
    </row>
    <row r="1101" spans="18:18" s="1" customFormat="1" x14ac:dyDescent="0.3">
      <c r="R1101" s="38"/>
    </row>
    <row r="1102" spans="18:18" s="1" customFormat="1" x14ac:dyDescent="0.3">
      <c r="R1102" s="38"/>
    </row>
    <row r="1103" spans="18:18" s="1" customFormat="1" x14ac:dyDescent="0.3">
      <c r="R1103" s="38"/>
    </row>
    <row r="1104" spans="18:18" s="1" customFormat="1" x14ac:dyDescent="0.3">
      <c r="R1104" s="38"/>
    </row>
    <row r="1105" spans="18:18" s="1" customFormat="1" x14ac:dyDescent="0.3">
      <c r="R1105" s="38"/>
    </row>
    <row r="1106" spans="18:18" s="1" customFormat="1" x14ac:dyDescent="0.3">
      <c r="R1106" s="38"/>
    </row>
    <row r="1107" spans="18:18" s="1" customFormat="1" x14ac:dyDescent="0.3">
      <c r="R1107" s="38"/>
    </row>
    <row r="1108" spans="18:18" s="1" customFormat="1" x14ac:dyDescent="0.3">
      <c r="R1108" s="38"/>
    </row>
    <row r="1109" spans="18:18" s="1" customFormat="1" x14ac:dyDescent="0.3">
      <c r="R1109" s="38"/>
    </row>
    <row r="1110" spans="18:18" s="1" customFormat="1" x14ac:dyDescent="0.3">
      <c r="R1110" s="38"/>
    </row>
    <row r="1111" spans="18:18" s="1" customFormat="1" x14ac:dyDescent="0.3">
      <c r="R1111" s="38"/>
    </row>
    <row r="1112" spans="18:18" s="1" customFormat="1" x14ac:dyDescent="0.3">
      <c r="R1112" s="38"/>
    </row>
    <row r="1113" spans="18:18" s="1" customFormat="1" x14ac:dyDescent="0.3">
      <c r="R1113" s="38"/>
    </row>
    <row r="1114" spans="18:18" s="1" customFormat="1" x14ac:dyDescent="0.3">
      <c r="R1114" s="38"/>
    </row>
    <row r="1115" spans="18:18" s="1" customFormat="1" x14ac:dyDescent="0.3">
      <c r="R1115" s="38"/>
    </row>
    <row r="1116" spans="18:18" s="1" customFormat="1" x14ac:dyDescent="0.3">
      <c r="R1116" s="38"/>
    </row>
    <row r="1117" spans="18:18" s="1" customFormat="1" x14ac:dyDescent="0.3">
      <c r="R1117" s="38"/>
    </row>
    <row r="1118" spans="18:18" s="1" customFormat="1" x14ac:dyDescent="0.3">
      <c r="R1118" s="38"/>
    </row>
    <row r="1119" spans="18:18" s="1" customFormat="1" x14ac:dyDescent="0.3">
      <c r="R1119" s="38"/>
    </row>
    <row r="1120" spans="18:18" s="1" customFormat="1" x14ac:dyDescent="0.3">
      <c r="R1120" s="38"/>
    </row>
    <row r="1121" spans="18:18" s="1" customFormat="1" x14ac:dyDescent="0.3">
      <c r="R1121" s="38"/>
    </row>
    <row r="1122" spans="18:18" s="1" customFormat="1" x14ac:dyDescent="0.3">
      <c r="R1122" s="38"/>
    </row>
    <row r="1123" spans="18:18" s="1" customFormat="1" x14ac:dyDescent="0.3">
      <c r="R1123" s="38"/>
    </row>
    <row r="1124" spans="18:18" s="1" customFormat="1" x14ac:dyDescent="0.3">
      <c r="R1124" s="38"/>
    </row>
    <row r="1125" spans="18:18" s="1" customFormat="1" x14ac:dyDescent="0.3">
      <c r="R1125" s="38"/>
    </row>
    <row r="1126" spans="18:18" s="1" customFormat="1" x14ac:dyDescent="0.3">
      <c r="R1126" s="38"/>
    </row>
    <row r="1127" spans="18:18" s="1" customFormat="1" x14ac:dyDescent="0.3">
      <c r="R1127" s="38"/>
    </row>
    <row r="1128" spans="18:18" s="1" customFormat="1" x14ac:dyDescent="0.3">
      <c r="R1128" s="38"/>
    </row>
    <row r="1129" spans="18:18" s="1" customFormat="1" x14ac:dyDescent="0.3">
      <c r="R1129" s="38"/>
    </row>
    <row r="1130" spans="18:18" s="1" customFormat="1" x14ac:dyDescent="0.3">
      <c r="R1130" s="38"/>
    </row>
    <row r="1131" spans="18:18" s="1" customFormat="1" x14ac:dyDescent="0.3">
      <c r="R1131" s="38"/>
    </row>
    <row r="1132" spans="18:18" s="1" customFormat="1" x14ac:dyDescent="0.3">
      <c r="R1132" s="38"/>
    </row>
    <row r="1133" spans="18:18" s="1" customFormat="1" x14ac:dyDescent="0.3">
      <c r="R1133" s="38"/>
    </row>
    <row r="1134" spans="18:18" s="1" customFormat="1" x14ac:dyDescent="0.3">
      <c r="R1134" s="38"/>
    </row>
    <row r="1135" spans="18:18" s="1" customFormat="1" x14ac:dyDescent="0.3">
      <c r="R1135" s="38"/>
    </row>
    <row r="1136" spans="18:18" s="1" customFormat="1" x14ac:dyDescent="0.3">
      <c r="R1136" s="38"/>
    </row>
    <row r="1137" spans="18:18" s="1" customFormat="1" x14ac:dyDescent="0.3">
      <c r="R1137" s="38"/>
    </row>
    <row r="1138" spans="18:18" s="1" customFormat="1" x14ac:dyDescent="0.3">
      <c r="R1138" s="38"/>
    </row>
    <row r="1139" spans="18:18" s="1" customFormat="1" x14ac:dyDescent="0.3">
      <c r="R1139" s="38"/>
    </row>
    <row r="1140" spans="18:18" s="1" customFormat="1" x14ac:dyDescent="0.3">
      <c r="R1140" s="38"/>
    </row>
    <row r="1141" spans="18:18" s="1" customFormat="1" x14ac:dyDescent="0.3">
      <c r="R1141" s="38"/>
    </row>
    <row r="1142" spans="18:18" s="1" customFormat="1" x14ac:dyDescent="0.3">
      <c r="R1142" s="38"/>
    </row>
    <row r="1143" spans="18:18" s="1" customFormat="1" x14ac:dyDescent="0.3">
      <c r="R1143" s="38"/>
    </row>
    <row r="1144" spans="18:18" s="1" customFormat="1" x14ac:dyDescent="0.3">
      <c r="R1144" s="38"/>
    </row>
    <row r="1145" spans="18:18" s="1" customFormat="1" x14ac:dyDescent="0.3">
      <c r="R1145" s="38"/>
    </row>
    <row r="1146" spans="18:18" s="1" customFormat="1" x14ac:dyDescent="0.3">
      <c r="R1146" s="38"/>
    </row>
    <row r="1147" spans="18:18" s="1" customFormat="1" x14ac:dyDescent="0.3">
      <c r="R1147" s="38"/>
    </row>
    <row r="1148" spans="18:18" s="1" customFormat="1" x14ac:dyDescent="0.3">
      <c r="R1148" s="38"/>
    </row>
    <row r="1149" spans="18:18" s="1" customFormat="1" x14ac:dyDescent="0.3">
      <c r="R1149" s="38"/>
    </row>
    <row r="1150" spans="18:18" s="1" customFormat="1" x14ac:dyDescent="0.3">
      <c r="R1150" s="38"/>
    </row>
    <row r="1151" spans="18:18" s="1" customFormat="1" x14ac:dyDescent="0.3">
      <c r="R1151" s="38"/>
    </row>
    <row r="1152" spans="18:18" s="1" customFormat="1" x14ac:dyDescent="0.3">
      <c r="R1152" s="38"/>
    </row>
    <row r="1153" spans="18:18" s="1" customFormat="1" x14ac:dyDescent="0.3">
      <c r="R1153" s="38"/>
    </row>
    <row r="1154" spans="18:18" s="1" customFormat="1" x14ac:dyDescent="0.3">
      <c r="R1154" s="38"/>
    </row>
    <row r="1155" spans="18:18" s="1" customFormat="1" x14ac:dyDescent="0.3">
      <c r="R1155" s="38"/>
    </row>
    <row r="1156" spans="18:18" s="1" customFormat="1" x14ac:dyDescent="0.3">
      <c r="R1156" s="38"/>
    </row>
    <row r="1157" spans="18:18" s="1" customFormat="1" x14ac:dyDescent="0.3">
      <c r="R1157" s="38"/>
    </row>
    <row r="1158" spans="18:18" s="1" customFormat="1" x14ac:dyDescent="0.3">
      <c r="R1158" s="38"/>
    </row>
    <row r="1159" spans="18:18" s="1" customFormat="1" x14ac:dyDescent="0.3">
      <c r="R1159" s="38"/>
    </row>
    <row r="1160" spans="18:18" s="1" customFormat="1" x14ac:dyDescent="0.3">
      <c r="R1160" s="38"/>
    </row>
    <row r="1161" spans="18:18" s="1" customFormat="1" x14ac:dyDescent="0.3">
      <c r="R1161" s="38"/>
    </row>
    <row r="1162" spans="18:18" s="1" customFormat="1" x14ac:dyDescent="0.3">
      <c r="R1162" s="38"/>
    </row>
    <row r="1163" spans="18:18" s="1" customFormat="1" x14ac:dyDescent="0.3">
      <c r="R1163" s="38"/>
    </row>
    <row r="1164" spans="18:18" s="1" customFormat="1" x14ac:dyDescent="0.3">
      <c r="R1164" s="38"/>
    </row>
    <row r="1165" spans="18:18" s="1" customFormat="1" x14ac:dyDescent="0.3">
      <c r="R1165" s="38"/>
    </row>
    <row r="1166" spans="18:18" s="1" customFormat="1" x14ac:dyDescent="0.3">
      <c r="R1166" s="38"/>
    </row>
    <row r="1167" spans="18:18" s="1" customFormat="1" x14ac:dyDescent="0.3">
      <c r="R1167" s="38"/>
    </row>
    <row r="1168" spans="18:18" s="1" customFormat="1" x14ac:dyDescent="0.3">
      <c r="R1168" s="38"/>
    </row>
    <row r="1169" spans="18:18" s="1" customFormat="1" x14ac:dyDescent="0.3">
      <c r="R1169" s="38"/>
    </row>
    <row r="1170" spans="18:18" s="1" customFormat="1" x14ac:dyDescent="0.3">
      <c r="R1170" s="38"/>
    </row>
    <row r="1171" spans="18:18" s="1" customFormat="1" x14ac:dyDescent="0.3">
      <c r="R1171" s="38"/>
    </row>
    <row r="1172" spans="18:18" s="1" customFormat="1" x14ac:dyDescent="0.3">
      <c r="R1172" s="38"/>
    </row>
    <row r="1173" spans="18:18" s="1" customFormat="1" x14ac:dyDescent="0.3">
      <c r="R1173" s="38"/>
    </row>
    <row r="1174" spans="18:18" s="1" customFormat="1" x14ac:dyDescent="0.3">
      <c r="R1174" s="38"/>
    </row>
    <row r="1175" spans="18:18" s="1" customFormat="1" x14ac:dyDescent="0.3">
      <c r="R1175" s="38"/>
    </row>
    <row r="1176" spans="18:18" s="1" customFormat="1" x14ac:dyDescent="0.3">
      <c r="R1176" s="38"/>
    </row>
    <row r="1177" spans="18:18" s="1" customFormat="1" x14ac:dyDescent="0.3">
      <c r="R1177" s="38"/>
    </row>
    <row r="1178" spans="18:18" s="1" customFormat="1" x14ac:dyDescent="0.3">
      <c r="R1178" s="38"/>
    </row>
    <row r="1179" spans="18:18" s="1" customFormat="1" x14ac:dyDescent="0.3">
      <c r="R1179" s="38"/>
    </row>
    <row r="1180" spans="18:18" s="1" customFormat="1" x14ac:dyDescent="0.3">
      <c r="R1180" s="38"/>
    </row>
    <row r="1181" spans="18:18" s="1" customFormat="1" x14ac:dyDescent="0.3">
      <c r="R1181" s="38"/>
    </row>
    <row r="1182" spans="18:18" s="1" customFormat="1" x14ac:dyDescent="0.3">
      <c r="R1182" s="38"/>
    </row>
    <row r="1183" spans="18:18" s="1" customFormat="1" x14ac:dyDescent="0.3">
      <c r="R1183" s="38"/>
    </row>
    <row r="1184" spans="18:18" s="1" customFormat="1" x14ac:dyDescent="0.3">
      <c r="R1184" s="38"/>
    </row>
    <row r="1185" spans="18:18" s="1" customFormat="1" x14ac:dyDescent="0.3">
      <c r="R1185" s="38"/>
    </row>
    <row r="1186" spans="18:18" s="1" customFormat="1" x14ac:dyDescent="0.3">
      <c r="R1186" s="38"/>
    </row>
    <row r="1187" spans="18:18" s="1" customFormat="1" x14ac:dyDescent="0.3">
      <c r="R1187" s="38"/>
    </row>
    <row r="1188" spans="18:18" s="1" customFormat="1" x14ac:dyDescent="0.3">
      <c r="R1188" s="38"/>
    </row>
    <row r="1189" spans="18:18" s="1" customFormat="1" x14ac:dyDescent="0.3">
      <c r="R1189" s="38"/>
    </row>
    <row r="1190" spans="18:18" s="1" customFormat="1" x14ac:dyDescent="0.3">
      <c r="R1190" s="38"/>
    </row>
    <row r="1191" spans="18:18" s="1" customFormat="1" x14ac:dyDescent="0.3">
      <c r="R1191" s="38"/>
    </row>
    <row r="1192" spans="18:18" s="1" customFormat="1" x14ac:dyDescent="0.3">
      <c r="R1192" s="38"/>
    </row>
    <row r="1193" spans="18:18" s="1" customFormat="1" x14ac:dyDescent="0.3">
      <c r="R1193" s="38"/>
    </row>
    <row r="1194" spans="18:18" s="1" customFormat="1" x14ac:dyDescent="0.3">
      <c r="R1194" s="38"/>
    </row>
    <row r="1195" spans="18:18" s="1" customFormat="1" x14ac:dyDescent="0.3">
      <c r="R1195" s="38"/>
    </row>
    <row r="1196" spans="18:18" s="1" customFormat="1" x14ac:dyDescent="0.3">
      <c r="R1196" s="38"/>
    </row>
    <row r="1197" spans="18:18" s="1" customFormat="1" x14ac:dyDescent="0.3">
      <c r="R1197" s="38"/>
    </row>
    <row r="1198" spans="18:18" s="1" customFormat="1" x14ac:dyDescent="0.3">
      <c r="R1198" s="38"/>
    </row>
    <row r="1199" spans="18:18" s="1" customFormat="1" x14ac:dyDescent="0.3">
      <c r="R1199" s="38"/>
    </row>
    <row r="1200" spans="18:18" s="1" customFormat="1" x14ac:dyDescent="0.3">
      <c r="R1200" s="38"/>
    </row>
    <row r="1201" spans="18:18" s="1" customFormat="1" x14ac:dyDescent="0.3">
      <c r="R1201" s="38"/>
    </row>
    <row r="1202" spans="18:18" s="1" customFormat="1" x14ac:dyDescent="0.3">
      <c r="R1202" s="38"/>
    </row>
    <row r="1203" spans="18:18" s="1" customFormat="1" x14ac:dyDescent="0.3">
      <c r="R1203" s="38"/>
    </row>
    <row r="1204" spans="18:18" s="1" customFormat="1" x14ac:dyDescent="0.3">
      <c r="R1204" s="38"/>
    </row>
    <row r="1205" spans="18:18" s="1" customFormat="1" x14ac:dyDescent="0.3">
      <c r="R1205" s="38"/>
    </row>
    <row r="1206" spans="18:18" s="1" customFormat="1" x14ac:dyDescent="0.3">
      <c r="R1206" s="38"/>
    </row>
    <row r="1207" spans="18:18" s="1" customFormat="1" x14ac:dyDescent="0.3">
      <c r="R1207" s="38"/>
    </row>
    <row r="1208" spans="18:18" s="1" customFormat="1" x14ac:dyDescent="0.3">
      <c r="R1208" s="38"/>
    </row>
    <row r="1209" spans="18:18" s="1" customFormat="1" x14ac:dyDescent="0.3">
      <c r="R1209" s="38"/>
    </row>
    <row r="1210" spans="18:18" s="1" customFormat="1" x14ac:dyDescent="0.3">
      <c r="R1210" s="38"/>
    </row>
    <row r="1211" spans="18:18" s="1" customFormat="1" x14ac:dyDescent="0.3">
      <c r="R1211" s="38"/>
    </row>
    <row r="1212" spans="18:18" s="1" customFormat="1" x14ac:dyDescent="0.3">
      <c r="R1212" s="38"/>
    </row>
    <row r="1213" spans="18:18" s="1" customFormat="1" x14ac:dyDescent="0.3">
      <c r="R1213" s="38"/>
    </row>
    <row r="1214" spans="18:18" s="1" customFormat="1" x14ac:dyDescent="0.3">
      <c r="R1214" s="38"/>
    </row>
    <row r="1215" spans="18:18" s="1" customFormat="1" x14ac:dyDescent="0.3">
      <c r="R1215" s="38"/>
    </row>
    <row r="1216" spans="18:18" s="1" customFormat="1" x14ac:dyDescent="0.3">
      <c r="R1216" s="38"/>
    </row>
    <row r="1217" spans="18:18" s="1" customFormat="1" x14ac:dyDescent="0.3">
      <c r="R1217" s="38"/>
    </row>
    <row r="1218" spans="18:18" s="1" customFormat="1" x14ac:dyDescent="0.3">
      <c r="R1218" s="38"/>
    </row>
    <row r="1219" spans="18:18" s="1" customFormat="1" x14ac:dyDescent="0.3">
      <c r="R1219" s="38"/>
    </row>
    <row r="1220" spans="18:18" s="1" customFormat="1" x14ac:dyDescent="0.3">
      <c r="R1220" s="38"/>
    </row>
    <row r="1221" spans="18:18" s="1" customFormat="1" x14ac:dyDescent="0.3">
      <c r="R1221" s="38"/>
    </row>
    <row r="1222" spans="18:18" s="1" customFormat="1" x14ac:dyDescent="0.3">
      <c r="R1222" s="38"/>
    </row>
    <row r="1223" spans="18:18" s="1" customFormat="1" x14ac:dyDescent="0.3">
      <c r="R1223" s="38"/>
    </row>
    <row r="1224" spans="18:18" s="1" customFormat="1" x14ac:dyDescent="0.3">
      <c r="R1224" s="38"/>
    </row>
    <row r="1225" spans="18:18" s="1" customFormat="1" x14ac:dyDescent="0.3">
      <c r="R1225" s="38"/>
    </row>
    <row r="1226" spans="18:18" s="1" customFormat="1" x14ac:dyDescent="0.3">
      <c r="R1226" s="38"/>
    </row>
    <row r="1227" spans="18:18" s="1" customFormat="1" x14ac:dyDescent="0.3">
      <c r="R1227" s="38"/>
    </row>
    <row r="1228" spans="18:18" s="1" customFormat="1" x14ac:dyDescent="0.3">
      <c r="R1228" s="38"/>
    </row>
    <row r="1229" spans="18:18" s="1" customFormat="1" x14ac:dyDescent="0.3">
      <c r="R1229" s="38"/>
    </row>
    <row r="1230" spans="18:18" s="1" customFormat="1" x14ac:dyDescent="0.3">
      <c r="R1230" s="38"/>
    </row>
    <row r="1231" spans="18:18" s="1" customFormat="1" x14ac:dyDescent="0.3">
      <c r="R1231" s="38"/>
    </row>
    <row r="1232" spans="18:18" s="1" customFormat="1" x14ac:dyDescent="0.3">
      <c r="R1232" s="38"/>
    </row>
    <row r="1233" spans="18:18" s="1" customFormat="1" x14ac:dyDescent="0.3">
      <c r="R1233" s="38"/>
    </row>
    <row r="1234" spans="18:18" s="1" customFormat="1" x14ac:dyDescent="0.3">
      <c r="R1234" s="38"/>
    </row>
    <row r="1235" spans="18:18" s="1" customFormat="1" x14ac:dyDescent="0.3">
      <c r="R1235" s="38"/>
    </row>
    <row r="1236" spans="18:18" s="1" customFormat="1" x14ac:dyDescent="0.3">
      <c r="R1236" s="38"/>
    </row>
    <row r="1237" spans="18:18" s="1" customFormat="1" x14ac:dyDescent="0.3">
      <c r="R1237" s="38"/>
    </row>
    <row r="1238" spans="18:18" s="1" customFormat="1" x14ac:dyDescent="0.3">
      <c r="R1238" s="38"/>
    </row>
    <row r="1239" spans="18:18" s="1" customFormat="1" x14ac:dyDescent="0.3">
      <c r="R1239" s="38"/>
    </row>
    <row r="1240" spans="18:18" s="1" customFormat="1" x14ac:dyDescent="0.3">
      <c r="R1240" s="38"/>
    </row>
    <row r="1241" spans="18:18" s="1" customFormat="1" x14ac:dyDescent="0.3">
      <c r="R1241" s="38"/>
    </row>
    <row r="1242" spans="18:18" s="1" customFormat="1" x14ac:dyDescent="0.3">
      <c r="R1242" s="38"/>
    </row>
    <row r="1243" spans="18:18" s="1" customFormat="1" x14ac:dyDescent="0.3">
      <c r="R1243" s="38"/>
    </row>
    <row r="1244" spans="18:18" s="1" customFormat="1" x14ac:dyDescent="0.3">
      <c r="R1244" s="38"/>
    </row>
    <row r="1245" spans="18:18" s="1" customFormat="1" x14ac:dyDescent="0.3">
      <c r="R1245" s="38"/>
    </row>
    <row r="1246" spans="18:18" s="1" customFormat="1" x14ac:dyDescent="0.3">
      <c r="R1246" s="38"/>
    </row>
    <row r="1247" spans="18:18" s="1" customFormat="1" x14ac:dyDescent="0.3">
      <c r="R1247" s="38"/>
    </row>
    <row r="1248" spans="18:18" s="1" customFormat="1" x14ac:dyDescent="0.3">
      <c r="R1248" s="38"/>
    </row>
    <row r="1249" spans="18:18" s="1" customFormat="1" x14ac:dyDescent="0.3">
      <c r="R1249" s="38"/>
    </row>
    <row r="1250" spans="18:18" s="1" customFormat="1" x14ac:dyDescent="0.3">
      <c r="R1250" s="38"/>
    </row>
    <row r="1251" spans="18:18" s="1" customFormat="1" x14ac:dyDescent="0.3">
      <c r="R1251" s="38"/>
    </row>
    <row r="1252" spans="18:18" s="1" customFormat="1" x14ac:dyDescent="0.3">
      <c r="R1252" s="38"/>
    </row>
    <row r="1253" spans="18:18" s="1" customFormat="1" x14ac:dyDescent="0.3">
      <c r="R1253" s="38"/>
    </row>
    <row r="1254" spans="18:18" s="1" customFormat="1" x14ac:dyDescent="0.3">
      <c r="R1254" s="38"/>
    </row>
    <row r="1255" spans="18:18" s="1" customFormat="1" x14ac:dyDescent="0.3">
      <c r="R1255" s="38"/>
    </row>
    <row r="1256" spans="18:18" s="1" customFormat="1" x14ac:dyDescent="0.3">
      <c r="R1256" s="38"/>
    </row>
    <row r="1257" spans="18:18" s="1" customFormat="1" x14ac:dyDescent="0.3">
      <c r="R1257" s="38"/>
    </row>
    <row r="1258" spans="18:18" s="1" customFormat="1" x14ac:dyDescent="0.3">
      <c r="R1258" s="38"/>
    </row>
    <row r="1259" spans="18:18" s="1" customFormat="1" x14ac:dyDescent="0.3">
      <c r="R1259" s="38"/>
    </row>
    <row r="1260" spans="18:18" s="1" customFormat="1" x14ac:dyDescent="0.3">
      <c r="R1260" s="38"/>
    </row>
    <row r="1261" spans="18:18" s="1" customFormat="1" x14ac:dyDescent="0.3">
      <c r="R1261" s="38"/>
    </row>
    <row r="1262" spans="18:18" s="1" customFormat="1" x14ac:dyDescent="0.3">
      <c r="R1262" s="38"/>
    </row>
    <row r="1263" spans="18:18" s="1" customFormat="1" x14ac:dyDescent="0.3">
      <c r="R1263" s="38"/>
    </row>
    <row r="1264" spans="18:18" s="1" customFormat="1" x14ac:dyDescent="0.3">
      <c r="R1264" s="38"/>
    </row>
    <row r="1265" spans="18:18" s="1" customFormat="1" x14ac:dyDescent="0.3">
      <c r="R1265" s="38"/>
    </row>
    <row r="1266" spans="18:18" s="1" customFormat="1" x14ac:dyDescent="0.3">
      <c r="R1266" s="38"/>
    </row>
    <row r="1267" spans="18:18" s="1" customFormat="1" x14ac:dyDescent="0.3">
      <c r="R1267" s="38"/>
    </row>
    <row r="1268" spans="18:18" s="1" customFormat="1" x14ac:dyDescent="0.3">
      <c r="R1268" s="38"/>
    </row>
    <row r="1269" spans="18:18" s="1" customFormat="1" x14ac:dyDescent="0.3">
      <c r="R1269" s="38"/>
    </row>
    <row r="1270" spans="18:18" s="1" customFormat="1" x14ac:dyDescent="0.3">
      <c r="R1270" s="38"/>
    </row>
    <row r="1271" spans="18:18" s="1" customFormat="1" x14ac:dyDescent="0.3">
      <c r="R1271" s="38"/>
    </row>
    <row r="1272" spans="18:18" s="1" customFormat="1" x14ac:dyDescent="0.3">
      <c r="R1272" s="38"/>
    </row>
    <row r="1273" spans="18:18" s="1" customFormat="1" x14ac:dyDescent="0.3">
      <c r="R1273" s="38"/>
    </row>
    <row r="1274" spans="18:18" s="1" customFormat="1" x14ac:dyDescent="0.3">
      <c r="R1274" s="38"/>
    </row>
    <row r="1275" spans="18:18" s="1" customFormat="1" x14ac:dyDescent="0.3">
      <c r="R1275" s="38"/>
    </row>
    <row r="1276" spans="18:18" s="1" customFormat="1" x14ac:dyDescent="0.3">
      <c r="R1276" s="38"/>
    </row>
    <row r="1277" spans="18:18" s="1" customFormat="1" x14ac:dyDescent="0.3">
      <c r="R1277" s="38"/>
    </row>
    <row r="1278" spans="18:18" s="1" customFormat="1" x14ac:dyDescent="0.3">
      <c r="R1278" s="38"/>
    </row>
    <row r="1279" spans="18:18" s="1" customFormat="1" x14ac:dyDescent="0.3">
      <c r="R1279" s="38"/>
    </row>
    <row r="1280" spans="18:18" s="1" customFormat="1" x14ac:dyDescent="0.3">
      <c r="R1280" s="38"/>
    </row>
    <row r="1281" spans="18:18" s="1" customFormat="1" x14ac:dyDescent="0.3">
      <c r="R1281" s="38"/>
    </row>
    <row r="1282" spans="18:18" s="1" customFormat="1" x14ac:dyDescent="0.3">
      <c r="R1282" s="38"/>
    </row>
    <row r="1283" spans="18:18" s="1" customFormat="1" x14ac:dyDescent="0.3">
      <c r="R1283" s="38"/>
    </row>
    <row r="1284" spans="18:18" s="1" customFormat="1" x14ac:dyDescent="0.3">
      <c r="R1284" s="38"/>
    </row>
    <row r="1285" spans="18:18" s="1" customFormat="1" x14ac:dyDescent="0.3">
      <c r="R1285" s="38"/>
    </row>
    <row r="1286" spans="18:18" s="1" customFormat="1" x14ac:dyDescent="0.3">
      <c r="R1286" s="38"/>
    </row>
    <row r="1287" spans="18:18" s="1" customFormat="1" x14ac:dyDescent="0.3">
      <c r="R1287" s="38"/>
    </row>
    <row r="1288" spans="18:18" s="1" customFormat="1" x14ac:dyDescent="0.3">
      <c r="R1288" s="38"/>
    </row>
    <row r="1289" spans="18:18" s="1" customFormat="1" x14ac:dyDescent="0.3">
      <c r="R1289" s="38"/>
    </row>
    <row r="1290" spans="18:18" s="1" customFormat="1" x14ac:dyDescent="0.3">
      <c r="R1290" s="38"/>
    </row>
    <row r="1291" spans="18:18" s="1" customFormat="1" x14ac:dyDescent="0.3">
      <c r="R1291" s="38"/>
    </row>
    <row r="1292" spans="18:18" s="1" customFormat="1" x14ac:dyDescent="0.3">
      <c r="R1292" s="38"/>
    </row>
    <row r="1293" spans="18:18" s="1" customFormat="1" x14ac:dyDescent="0.3">
      <c r="R1293" s="38"/>
    </row>
    <row r="1294" spans="18:18" s="1" customFormat="1" x14ac:dyDescent="0.3">
      <c r="R1294" s="38"/>
    </row>
    <row r="1295" spans="18:18" s="1" customFormat="1" x14ac:dyDescent="0.3">
      <c r="R1295" s="38"/>
    </row>
    <row r="1296" spans="18:18" s="1" customFormat="1" x14ac:dyDescent="0.3">
      <c r="R1296" s="38"/>
    </row>
    <row r="1297" spans="18:18" s="1" customFormat="1" x14ac:dyDescent="0.3">
      <c r="R1297" s="38"/>
    </row>
    <row r="1298" spans="18:18" s="1" customFormat="1" x14ac:dyDescent="0.3">
      <c r="R1298" s="38"/>
    </row>
    <row r="1299" spans="18:18" s="1" customFormat="1" x14ac:dyDescent="0.3">
      <c r="R1299" s="38"/>
    </row>
    <row r="1300" spans="18:18" s="1" customFormat="1" x14ac:dyDescent="0.3">
      <c r="R1300" s="38"/>
    </row>
    <row r="1301" spans="18:18" s="1" customFormat="1" x14ac:dyDescent="0.3">
      <c r="R1301" s="38"/>
    </row>
    <row r="1302" spans="18:18" s="1" customFormat="1" x14ac:dyDescent="0.3">
      <c r="R1302" s="38"/>
    </row>
    <row r="1303" spans="18:18" s="1" customFormat="1" x14ac:dyDescent="0.3">
      <c r="R1303" s="38"/>
    </row>
    <row r="1304" spans="18:18" s="1" customFormat="1" x14ac:dyDescent="0.3">
      <c r="R1304" s="38"/>
    </row>
    <row r="1305" spans="18:18" s="1" customFormat="1" x14ac:dyDescent="0.3">
      <c r="R1305" s="38"/>
    </row>
    <row r="1306" spans="18:18" s="1" customFormat="1" x14ac:dyDescent="0.3">
      <c r="R1306" s="38"/>
    </row>
    <row r="1307" spans="18:18" s="1" customFormat="1" x14ac:dyDescent="0.3">
      <c r="R1307" s="38"/>
    </row>
    <row r="1308" spans="18:18" s="1" customFormat="1" x14ac:dyDescent="0.3">
      <c r="R1308" s="38"/>
    </row>
    <row r="1309" spans="18:18" s="1" customFormat="1" x14ac:dyDescent="0.3">
      <c r="R1309" s="38"/>
    </row>
    <row r="1310" spans="18:18" s="1" customFormat="1" x14ac:dyDescent="0.3">
      <c r="R1310" s="38"/>
    </row>
    <row r="1311" spans="18:18" s="1" customFormat="1" x14ac:dyDescent="0.3">
      <c r="R1311" s="38"/>
    </row>
    <row r="1312" spans="18:18" s="1" customFormat="1" x14ac:dyDescent="0.3">
      <c r="R1312" s="38"/>
    </row>
    <row r="1313" spans="18:18" s="1" customFormat="1" x14ac:dyDescent="0.3">
      <c r="R1313" s="38"/>
    </row>
    <row r="1314" spans="18:18" s="1" customFormat="1" x14ac:dyDescent="0.3">
      <c r="R1314" s="38"/>
    </row>
    <row r="1315" spans="18:18" s="1" customFormat="1" x14ac:dyDescent="0.3">
      <c r="R1315" s="38"/>
    </row>
    <row r="1316" spans="18:18" s="1" customFormat="1" x14ac:dyDescent="0.3">
      <c r="R1316" s="38"/>
    </row>
    <row r="1317" spans="18:18" s="1" customFormat="1" x14ac:dyDescent="0.3">
      <c r="R1317" s="38"/>
    </row>
    <row r="1318" spans="18:18" s="1" customFormat="1" x14ac:dyDescent="0.3">
      <c r="R1318" s="38"/>
    </row>
    <row r="1319" spans="18:18" s="1" customFormat="1" x14ac:dyDescent="0.3">
      <c r="R1319" s="38"/>
    </row>
    <row r="1320" spans="18:18" s="1" customFormat="1" x14ac:dyDescent="0.3">
      <c r="R1320" s="38"/>
    </row>
    <row r="1321" spans="18:18" s="1" customFormat="1" x14ac:dyDescent="0.3">
      <c r="R1321" s="38"/>
    </row>
    <row r="1322" spans="18:18" s="1" customFormat="1" x14ac:dyDescent="0.3">
      <c r="R1322" s="38"/>
    </row>
    <row r="1323" spans="18:18" s="1" customFormat="1" x14ac:dyDescent="0.3">
      <c r="R1323" s="38"/>
    </row>
    <row r="1324" spans="18:18" s="1" customFormat="1" x14ac:dyDescent="0.3">
      <c r="R1324" s="38"/>
    </row>
    <row r="1325" spans="18:18" s="1" customFormat="1" x14ac:dyDescent="0.3">
      <c r="R1325" s="38"/>
    </row>
    <row r="1326" spans="18:18" s="1" customFormat="1" x14ac:dyDescent="0.3">
      <c r="R1326" s="38"/>
    </row>
    <row r="1327" spans="18:18" s="1" customFormat="1" x14ac:dyDescent="0.3">
      <c r="R1327" s="38"/>
    </row>
    <row r="1328" spans="18:18" s="1" customFormat="1" x14ac:dyDescent="0.3">
      <c r="R1328" s="38"/>
    </row>
    <row r="1329" spans="18:18" s="1" customFormat="1" x14ac:dyDescent="0.3">
      <c r="R1329" s="38"/>
    </row>
    <row r="1330" spans="18:18" s="1" customFormat="1" x14ac:dyDescent="0.3">
      <c r="R1330" s="38"/>
    </row>
    <row r="1331" spans="18:18" s="1" customFormat="1" x14ac:dyDescent="0.3">
      <c r="R1331" s="38"/>
    </row>
    <row r="1332" spans="18:18" s="1" customFormat="1" x14ac:dyDescent="0.3">
      <c r="R1332" s="38"/>
    </row>
    <row r="1333" spans="18:18" s="1" customFormat="1" x14ac:dyDescent="0.3">
      <c r="R1333" s="38"/>
    </row>
    <row r="1334" spans="18:18" s="1" customFormat="1" x14ac:dyDescent="0.3">
      <c r="R1334" s="38"/>
    </row>
    <row r="1335" spans="18:18" s="1" customFormat="1" x14ac:dyDescent="0.3">
      <c r="R1335" s="38"/>
    </row>
    <row r="1336" spans="18:18" s="1" customFormat="1" x14ac:dyDescent="0.3">
      <c r="R1336" s="38"/>
    </row>
    <row r="1337" spans="18:18" s="1" customFormat="1" x14ac:dyDescent="0.3">
      <c r="R1337" s="38"/>
    </row>
    <row r="1338" spans="18:18" s="1" customFormat="1" x14ac:dyDescent="0.3">
      <c r="R1338" s="38"/>
    </row>
    <row r="1339" spans="18:18" s="1" customFormat="1" x14ac:dyDescent="0.3">
      <c r="R1339" s="38"/>
    </row>
    <row r="1340" spans="18:18" s="1" customFormat="1" x14ac:dyDescent="0.3">
      <c r="R1340" s="38"/>
    </row>
    <row r="1341" spans="18:18" s="1" customFormat="1" x14ac:dyDescent="0.3">
      <c r="R1341" s="38"/>
    </row>
    <row r="1342" spans="18:18" s="1" customFormat="1" x14ac:dyDescent="0.3">
      <c r="R1342" s="38"/>
    </row>
    <row r="1343" spans="18:18" s="1" customFormat="1" x14ac:dyDescent="0.3">
      <c r="R1343" s="38"/>
    </row>
    <row r="1344" spans="18:18" s="1" customFormat="1" x14ac:dyDescent="0.3">
      <c r="R1344" s="38"/>
    </row>
    <row r="1345" spans="18:18" s="1" customFormat="1" x14ac:dyDescent="0.3">
      <c r="R1345" s="38"/>
    </row>
    <row r="1346" spans="18:18" s="1" customFormat="1" x14ac:dyDescent="0.3">
      <c r="R1346" s="38"/>
    </row>
    <row r="1347" spans="18:18" s="1" customFormat="1" x14ac:dyDescent="0.3">
      <c r="R1347" s="38"/>
    </row>
    <row r="1348" spans="18:18" s="1" customFormat="1" x14ac:dyDescent="0.3">
      <c r="R1348" s="38"/>
    </row>
    <row r="1349" spans="18:18" s="1" customFormat="1" x14ac:dyDescent="0.3">
      <c r="R1349" s="38"/>
    </row>
    <row r="1350" spans="18:18" s="1" customFormat="1" x14ac:dyDescent="0.3">
      <c r="R1350" s="38"/>
    </row>
    <row r="1351" spans="18:18" s="1" customFormat="1" x14ac:dyDescent="0.3">
      <c r="R1351" s="38"/>
    </row>
    <row r="1352" spans="18:18" s="1" customFormat="1" x14ac:dyDescent="0.3">
      <c r="R1352" s="38"/>
    </row>
    <row r="1353" spans="18:18" s="1" customFormat="1" x14ac:dyDescent="0.3">
      <c r="R1353" s="38"/>
    </row>
    <row r="1354" spans="18:18" s="1" customFormat="1" x14ac:dyDescent="0.3">
      <c r="R1354" s="38"/>
    </row>
    <row r="1355" spans="18:18" s="1" customFormat="1" x14ac:dyDescent="0.3">
      <c r="R1355" s="38"/>
    </row>
    <row r="1356" spans="18:18" s="1" customFormat="1" x14ac:dyDescent="0.3">
      <c r="R1356" s="38"/>
    </row>
    <row r="1357" spans="18:18" s="1" customFormat="1" x14ac:dyDescent="0.3">
      <c r="R1357" s="38"/>
    </row>
    <row r="1358" spans="18:18" s="1" customFormat="1" x14ac:dyDescent="0.3">
      <c r="R1358" s="38"/>
    </row>
    <row r="1359" spans="18:18" s="1" customFormat="1" x14ac:dyDescent="0.3">
      <c r="R1359" s="38"/>
    </row>
    <row r="1360" spans="18:18" s="1" customFormat="1" x14ac:dyDescent="0.3">
      <c r="R1360" s="38"/>
    </row>
    <row r="1361" spans="18:18" s="1" customFormat="1" x14ac:dyDescent="0.3">
      <c r="R1361" s="38"/>
    </row>
    <row r="1362" spans="18:18" s="1" customFormat="1" x14ac:dyDescent="0.3">
      <c r="R1362" s="38"/>
    </row>
    <row r="1363" spans="18:18" s="1" customFormat="1" x14ac:dyDescent="0.3">
      <c r="R1363" s="38"/>
    </row>
    <row r="1364" spans="18:18" s="1" customFormat="1" x14ac:dyDescent="0.3">
      <c r="R1364" s="38"/>
    </row>
    <row r="1365" spans="18:18" s="1" customFormat="1" x14ac:dyDescent="0.3">
      <c r="R1365" s="38"/>
    </row>
    <row r="1366" spans="18:18" s="1" customFormat="1" x14ac:dyDescent="0.3">
      <c r="R1366" s="38"/>
    </row>
    <row r="1367" spans="18:18" s="1" customFormat="1" x14ac:dyDescent="0.3">
      <c r="R1367" s="38"/>
    </row>
    <row r="1368" spans="18:18" s="1" customFormat="1" x14ac:dyDescent="0.3">
      <c r="R1368" s="38"/>
    </row>
    <row r="1369" spans="18:18" s="1" customFormat="1" x14ac:dyDescent="0.3">
      <c r="R1369" s="38"/>
    </row>
    <row r="1370" spans="18:18" s="1" customFormat="1" x14ac:dyDescent="0.3">
      <c r="R1370" s="38"/>
    </row>
    <row r="1371" spans="18:18" s="1" customFormat="1" x14ac:dyDescent="0.3">
      <c r="R1371" s="38"/>
    </row>
    <row r="1372" spans="18:18" s="1" customFormat="1" x14ac:dyDescent="0.3">
      <c r="R1372" s="38"/>
    </row>
    <row r="1373" spans="18:18" s="1" customFormat="1" x14ac:dyDescent="0.3">
      <c r="R1373" s="38"/>
    </row>
    <row r="1374" spans="18:18" s="1" customFormat="1" x14ac:dyDescent="0.3">
      <c r="R1374" s="38"/>
    </row>
    <row r="1375" spans="18:18" s="1" customFormat="1" x14ac:dyDescent="0.3">
      <c r="R1375" s="38"/>
    </row>
    <row r="1376" spans="18:18" s="1" customFormat="1" x14ac:dyDescent="0.3">
      <c r="R1376" s="38"/>
    </row>
    <row r="1377" spans="18:18" s="1" customFormat="1" x14ac:dyDescent="0.3">
      <c r="R1377" s="38"/>
    </row>
    <row r="1378" spans="18:18" s="1" customFormat="1" x14ac:dyDescent="0.3">
      <c r="R1378" s="38"/>
    </row>
    <row r="1379" spans="18:18" s="1" customFormat="1" x14ac:dyDescent="0.3">
      <c r="R1379" s="38"/>
    </row>
    <row r="1380" spans="18:18" s="1" customFormat="1" x14ac:dyDescent="0.3">
      <c r="R1380" s="38"/>
    </row>
    <row r="1381" spans="18:18" s="1" customFormat="1" x14ac:dyDescent="0.3">
      <c r="R1381" s="38"/>
    </row>
    <row r="1382" spans="18:18" s="1" customFormat="1" x14ac:dyDescent="0.3">
      <c r="R1382" s="38"/>
    </row>
    <row r="1383" spans="18:18" s="1" customFormat="1" x14ac:dyDescent="0.3">
      <c r="R1383" s="38"/>
    </row>
    <row r="1384" spans="18:18" s="1" customFormat="1" x14ac:dyDescent="0.3">
      <c r="R1384" s="38"/>
    </row>
    <row r="1385" spans="18:18" s="1" customFormat="1" x14ac:dyDescent="0.3">
      <c r="R1385" s="38"/>
    </row>
    <row r="1386" spans="18:18" s="1" customFormat="1" x14ac:dyDescent="0.3">
      <c r="R1386" s="38"/>
    </row>
    <row r="1387" spans="18:18" s="1" customFormat="1" x14ac:dyDescent="0.3">
      <c r="R1387" s="38"/>
    </row>
    <row r="1388" spans="18:18" s="1" customFormat="1" x14ac:dyDescent="0.3">
      <c r="R1388" s="38"/>
    </row>
    <row r="1389" spans="18:18" s="1" customFormat="1" x14ac:dyDescent="0.3">
      <c r="R1389" s="38"/>
    </row>
    <row r="1390" spans="18:18" s="1" customFormat="1" x14ac:dyDescent="0.3">
      <c r="R1390" s="38"/>
    </row>
    <row r="1391" spans="18:18" s="1" customFormat="1" x14ac:dyDescent="0.3">
      <c r="R1391" s="38"/>
    </row>
    <row r="1392" spans="18:18" s="1" customFormat="1" x14ac:dyDescent="0.3">
      <c r="R1392" s="38"/>
    </row>
    <row r="1393" spans="18:18" s="1" customFormat="1" x14ac:dyDescent="0.3">
      <c r="R1393" s="38"/>
    </row>
    <row r="1394" spans="18:18" s="1" customFormat="1" x14ac:dyDescent="0.3">
      <c r="R1394" s="38"/>
    </row>
    <row r="1395" spans="18:18" s="1" customFormat="1" x14ac:dyDescent="0.3">
      <c r="R1395" s="38"/>
    </row>
    <row r="1396" spans="18:18" s="1" customFormat="1" x14ac:dyDescent="0.3">
      <c r="R1396" s="38"/>
    </row>
    <row r="1397" spans="18:18" s="1" customFormat="1" x14ac:dyDescent="0.3">
      <c r="R1397" s="38"/>
    </row>
    <row r="1398" spans="18:18" s="1" customFormat="1" x14ac:dyDescent="0.3">
      <c r="R1398" s="38"/>
    </row>
    <row r="1399" spans="18:18" s="1" customFormat="1" x14ac:dyDescent="0.3">
      <c r="R1399" s="38"/>
    </row>
    <row r="1400" spans="18:18" s="1" customFormat="1" x14ac:dyDescent="0.3">
      <c r="R1400" s="38"/>
    </row>
    <row r="1401" spans="18:18" s="1" customFormat="1" x14ac:dyDescent="0.3">
      <c r="R1401" s="38"/>
    </row>
    <row r="1402" spans="18:18" s="1" customFormat="1" x14ac:dyDescent="0.3">
      <c r="R1402" s="38"/>
    </row>
    <row r="1403" spans="18:18" s="1" customFormat="1" x14ac:dyDescent="0.3">
      <c r="R1403" s="38"/>
    </row>
    <row r="1404" spans="18:18" s="1" customFormat="1" x14ac:dyDescent="0.3">
      <c r="R1404" s="38"/>
    </row>
    <row r="1405" spans="18:18" s="1" customFormat="1" x14ac:dyDescent="0.3">
      <c r="R1405" s="38"/>
    </row>
    <row r="1406" spans="18:18" s="1" customFormat="1" x14ac:dyDescent="0.3">
      <c r="R1406" s="38"/>
    </row>
    <row r="1407" spans="18:18" s="1" customFormat="1" x14ac:dyDescent="0.3">
      <c r="R1407" s="38"/>
    </row>
    <row r="1408" spans="18:18" s="1" customFormat="1" x14ac:dyDescent="0.3">
      <c r="R1408" s="38"/>
    </row>
    <row r="1409" spans="18:18" s="1" customFormat="1" x14ac:dyDescent="0.3">
      <c r="R1409" s="38"/>
    </row>
    <row r="1410" spans="18:18" s="1" customFormat="1" x14ac:dyDescent="0.3">
      <c r="R1410" s="38"/>
    </row>
    <row r="1411" spans="18:18" s="1" customFormat="1" x14ac:dyDescent="0.3">
      <c r="R1411" s="38"/>
    </row>
    <row r="1412" spans="18:18" s="1" customFormat="1" x14ac:dyDescent="0.3">
      <c r="R1412" s="38"/>
    </row>
    <row r="1413" spans="18:18" s="1" customFormat="1" x14ac:dyDescent="0.3">
      <c r="R1413" s="38"/>
    </row>
    <row r="1414" spans="18:18" s="1" customFormat="1" x14ac:dyDescent="0.3">
      <c r="R1414" s="38"/>
    </row>
    <row r="1415" spans="18:18" s="1" customFormat="1" x14ac:dyDescent="0.3">
      <c r="R1415" s="38"/>
    </row>
    <row r="1416" spans="18:18" s="1" customFormat="1" x14ac:dyDescent="0.3">
      <c r="R1416" s="38"/>
    </row>
    <row r="1417" spans="18:18" s="1" customFormat="1" x14ac:dyDescent="0.3">
      <c r="R1417" s="38"/>
    </row>
    <row r="1418" spans="18:18" s="1" customFormat="1" x14ac:dyDescent="0.3">
      <c r="R1418" s="38"/>
    </row>
    <row r="1419" spans="18:18" s="1" customFormat="1" x14ac:dyDescent="0.3">
      <c r="R1419" s="38"/>
    </row>
    <row r="1420" spans="18:18" s="1" customFormat="1" x14ac:dyDescent="0.3">
      <c r="R1420" s="38"/>
    </row>
    <row r="1421" spans="18:18" s="1" customFormat="1" x14ac:dyDescent="0.3">
      <c r="R1421" s="38"/>
    </row>
    <row r="1422" spans="18:18" s="1" customFormat="1" x14ac:dyDescent="0.3">
      <c r="R1422" s="38"/>
    </row>
    <row r="1423" spans="18:18" s="1" customFormat="1" x14ac:dyDescent="0.3">
      <c r="R1423" s="38"/>
    </row>
    <row r="1424" spans="18:18" s="1" customFormat="1" x14ac:dyDescent="0.3">
      <c r="R1424" s="38"/>
    </row>
    <row r="1425" spans="18:18" s="1" customFormat="1" x14ac:dyDescent="0.3">
      <c r="R1425" s="38"/>
    </row>
    <row r="1426" spans="18:18" s="1" customFormat="1" x14ac:dyDescent="0.3">
      <c r="R1426" s="38"/>
    </row>
    <row r="1427" spans="18:18" s="1" customFormat="1" x14ac:dyDescent="0.3">
      <c r="R1427" s="38"/>
    </row>
    <row r="1428" spans="18:18" s="1" customFormat="1" x14ac:dyDescent="0.3">
      <c r="R1428" s="38"/>
    </row>
    <row r="1429" spans="18:18" s="1" customFormat="1" x14ac:dyDescent="0.3">
      <c r="R1429" s="38"/>
    </row>
    <row r="1430" spans="18:18" s="1" customFormat="1" x14ac:dyDescent="0.3">
      <c r="R1430" s="38"/>
    </row>
    <row r="1431" spans="18:18" s="1" customFormat="1" x14ac:dyDescent="0.3">
      <c r="R1431" s="38"/>
    </row>
    <row r="1432" spans="18:18" s="1" customFormat="1" x14ac:dyDescent="0.3">
      <c r="R1432" s="38"/>
    </row>
    <row r="1433" spans="18:18" s="1" customFormat="1" x14ac:dyDescent="0.3">
      <c r="R1433" s="38"/>
    </row>
    <row r="1434" spans="18:18" s="1" customFormat="1" x14ac:dyDescent="0.3">
      <c r="R1434" s="38"/>
    </row>
    <row r="1435" spans="18:18" s="1" customFormat="1" x14ac:dyDescent="0.3">
      <c r="R1435" s="38"/>
    </row>
    <row r="1436" spans="18:18" s="1" customFormat="1" x14ac:dyDescent="0.3">
      <c r="R1436" s="38"/>
    </row>
    <row r="1437" spans="18:18" s="1" customFormat="1" x14ac:dyDescent="0.3">
      <c r="R1437" s="38"/>
    </row>
    <row r="1438" spans="18:18" s="1" customFormat="1" x14ac:dyDescent="0.3">
      <c r="R1438" s="38"/>
    </row>
    <row r="1439" spans="18:18" s="1" customFormat="1" x14ac:dyDescent="0.3">
      <c r="R1439" s="38"/>
    </row>
    <row r="1440" spans="18:18" s="1" customFormat="1" x14ac:dyDescent="0.3">
      <c r="R1440" s="38"/>
    </row>
    <row r="1441" spans="18:18" s="1" customFormat="1" x14ac:dyDescent="0.3">
      <c r="R1441" s="38"/>
    </row>
    <row r="1442" spans="18:18" s="1" customFormat="1" x14ac:dyDescent="0.3">
      <c r="R1442" s="38"/>
    </row>
    <row r="1443" spans="18:18" s="1" customFormat="1" x14ac:dyDescent="0.3">
      <c r="R1443" s="38"/>
    </row>
    <row r="1444" spans="18:18" s="1" customFormat="1" x14ac:dyDescent="0.3">
      <c r="R1444" s="38"/>
    </row>
    <row r="1445" spans="18:18" s="1" customFormat="1" x14ac:dyDescent="0.3">
      <c r="R1445" s="38"/>
    </row>
    <row r="1446" spans="18:18" s="1" customFormat="1" x14ac:dyDescent="0.3">
      <c r="R1446" s="38"/>
    </row>
    <row r="1447" spans="18:18" s="1" customFormat="1" x14ac:dyDescent="0.3">
      <c r="R1447" s="38"/>
    </row>
    <row r="1448" spans="18:18" s="1" customFormat="1" x14ac:dyDescent="0.3">
      <c r="R1448" s="38"/>
    </row>
    <row r="1449" spans="18:18" s="1" customFormat="1" x14ac:dyDescent="0.3">
      <c r="R1449" s="38"/>
    </row>
    <row r="1450" spans="18:18" s="1" customFormat="1" x14ac:dyDescent="0.3">
      <c r="R1450" s="38"/>
    </row>
    <row r="1451" spans="18:18" s="1" customFormat="1" x14ac:dyDescent="0.3">
      <c r="R1451" s="38"/>
    </row>
    <row r="1452" spans="18:18" s="1" customFormat="1" x14ac:dyDescent="0.3">
      <c r="R1452" s="38"/>
    </row>
    <row r="1453" spans="18:18" s="1" customFormat="1" x14ac:dyDescent="0.3">
      <c r="R1453" s="38"/>
    </row>
    <row r="1454" spans="18:18" s="1" customFormat="1" x14ac:dyDescent="0.3">
      <c r="R1454" s="38"/>
    </row>
    <row r="1455" spans="18:18" s="1" customFormat="1" x14ac:dyDescent="0.3">
      <c r="R1455" s="38"/>
    </row>
    <row r="1456" spans="18:18" s="1" customFormat="1" x14ac:dyDescent="0.3">
      <c r="R1456" s="38"/>
    </row>
    <row r="1457" spans="18:18" s="1" customFormat="1" x14ac:dyDescent="0.3">
      <c r="R1457" s="38"/>
    </row>
    <row r="1458" spans="18:18" s="1" customFormat="1" x14ac:dyDescent="0.3">
      <c r="R1458" s="38"/>
    </row>
    <row r="1459" spans="18:18" s="1" customFormat="1" x14ac:dyDescent="0.3">
      <c r="R1459" s="38"/>
    </row>
    <row r="1460" spans="18:18" s="1" customFormat="1" x14ac:dyDescent="0.3">
      <c r="R1460" s="38"/>
    </row>
    <row r="1461" spans="18:18" s="1" customFormat="1" x14ac:dyDescent="0.3">
      <c r="R1461" s="38"/>
    </row>
    <row r="1462" spans="18:18" s="1" customFormat="1" x14ac:dyDescent="0.3">
      <c r="R1462" s="38"/>
    </row>
    <row r="1463" spans="18:18" s="1" customFormat="1" x14ac:dyDescent="0.3">
      <c r="R1463" s="38"/>
    </row>
    <row r="1464" spans="18:18" s="1" customFormat="1" x14ac:dyDescent="0.3">
      <c r="R1464" s="38"/>
    </row>
    <row r="1465" spans="18:18" s="1" customFormat="1" x14ac:dyDescent="0.3">
      <c r="R1465" s="38"/>
    </row>
    <row r="1466" spans="18:18" s="1" customFormat="1" x14ac:dyDescent="0.3">
      <c r="R1466" s="38"/>
    </row>
    <row r="1467" spans="18:18" s="1" customFormat="1" x14ac:dyDescent="0.3">
      <c r="R1467" s="38"/>
    </row>
    <row r="1468" spans="18:18" s="1" customFormat="1" x14ac:dyDescent="0.3">
      <c r="R1468" s="38"/>
    </row>
    <row r="1469" spans="18:18" s="1" customFormat="1" x14ac:dyDescent="0.3">
      <c r="R1469" s="38"/>
    </row>
    <row r="1470" spans="18:18" s="1" customFormat="1" x14ac:dyDescent="0.3">
      <c r="R1470" s="38"/>
    </row>
    <row r="1471" spans="18:18" s="1" customFormat="1" x14ac:dyDescent="0.3">
      <c r="R1471" s="38"/>
    </row>
    <row r="1472" spans="18:18" s="1" customFormat="1" x14ac:dyDescent="0.3">
      <c r="R1472" s="38"/>
    </row>
    <row r="1473" spans="18:18" s="1" customFormat="1" x14ac:dyDescent="0.3">
      <c r="R1473" s="38"/>
    </row>
    <row r="1474" spans="18:18" s="1" customFormat="1" x14ac:dyDescent="0.3">
      <c r="R1474" s="38"/>
    </row>
    <row r="1475" spans="18:18" s="1" customFormat="1" x14ac:dyDescent="0.3">
      <c r="R1475" s="38"/>
    </row>
    <row r="1476" spans="18:18" s="1" customFormat="1" x14ac:dyDescent="0.3">
      <c r="R1476" s="38"/>
    </row>
    <row r="1477" spans="18:18" s="1" customFormat="1" x14ac:dyDescent="0.3">
      <c r="R1477" s="38"/>
    </row>
    <row r="1478" spans="18:18" s="1" customFormat="1" x14ac:dyDescent="0.3">
      <c r="R1478" s="38"/>
    </row>
    <row r="1479" spans="18:18" s="1" customFormat="1" x14ac:dyDescent="0.3">
      <c r="R1479" s="38"/>
    </row>
    <row r="1480" spans="18:18" s="1" customFormat="1" x14ac:dyDescent="0.3">
      <c r="R1480" s="38"/>
    </row>
    <row r="1481" spans="18:18" s="1" customFormat="1" x14ac:dyDescent="0.3">
      <c r="R1481" s="38"/>
    </row>
    <row r="1482" spans="18:18" s="1" customFormat="1" x14ac:dyDescent="0.3">
      <c r="R1482" s="38"/>
    </row>
    <row r="1483" spans="18:18" s="1" customFormat="1" x14ac:dyDescent="0.3">
      <c r="R1483" s="38"/>
    </row>
    <row r="1484" spans="18:18" s="1" customFormat="1" x14ac:dyDescent="0.3">
      <c r="R1484" s="38"/>
    </row>
    <row r="1485" spans="18:18" s="1" customFormat="1" x14ac:dyDescent="0.3">
      <c r="R1485" s="38"/>
    </row>
    <row r="1486" spans="18:18" s="1" customFormat="1" x14ac:dyDescent="0.3">
      <c r="R1486" s="38"/>
    </row>
    <row r="1487" spans="18:18" s="1" customFormat="1" x14ac:dyDescent="0.3">
      <c r="R1487" s="38"/>
    </row>
    <row r="1488" spans="18:18" s="1" customFormat="1" x14ac:dyDescent="0.3">
      <c r="R1488" s="38"/>
    </row>
    <row r="1489" spans="18:18" s="1" customFormat="1" x14ac:dyDescent="0.3">
      <c r="R1489" s="38"/>
    </row>
    <row r="1490" spans="18:18" s="1" customFormat="1" x14ac:dyDescent="0.3">
      <c r="R1490" s="38"/>
    </row>
    <row r="1491" spans="18:18" s="1" customFormat="1" x14ac:dyDescent="0.3">
      <c r="R1491" s="38"/>
    </row>
    <row r="1492" spans="18:18" s="1" customFormat="1" x14ac:dyDescent="0.3">
      <c r="R1492" s="38"/>
    </row>
    <row r="1493" spans="18:18" s="1" customFormat="1" x14ac:dyDescent="0.3">
      <c r="R1493" s="38"/>
    </row>
    <row r="1494" spans="18:18" s="1" customFormat="1" x14ac:dyDescent="0.3">
      <c r="R1494" s="38"/>
    </row>
    <row r="1495" spans="18:18" s="1" customFormat="1" x14ac:dyDescent="0.3">
      <c r="R1495" s="38"/>
    </row>
    <row r="1496" spans="18:18" s="1" customFormat="1" x14ac:dyDescent="0.3">
      <c r="R1496" s="38"/>
    </row>
    <row r="1497" spans="18:18" s="1" customFormat="1" x14ac:dyDescent="0.3">
      <c r="R1497" s="38"/>
    </row>
    <row r="1498" spans="18:18" s="1" customFormat="1" x14ac:dyDescent="0.3">
      <c r="R1498" s="38"/>
    </row>
    <row r="1499" spans="18:18" s="1" customFormat="1" x14ac:dyDescent="0.3">
      <c r="R1499" s="38"/>
    </row>
    <row r="1500" spans="18:18" s="1" customFormat="1" x14ac:dyDescent="0.3">
      <c r="R1500" s="38"/>
    </row>
    <row r="1501" spans="18:18" s="1" customFormat="1" x14ac:dyDescent="0.3">
      <c r="R1501" s="38"/>
    </row>
    <row r="1502" spans="18:18" s="1" customFormat="1" x14ac:dyDescent="0.3">
      <c r="R1502" s="38"/>
    </row>
    <row r="1503" spans="18:18" s="1" customFormat="1" x14ac:dyDescent="0.3">
      <c r="R1503" s="38"/>
    </row>
    <row r="1504" spans="18:18" s="1" customFormat="1" x14ac:dyDescent="0.3">
      <c r="R1504" s="38"/>
    </row>
    <row r="1505" spans="18:18" s="1" customFormat="1" x14ac:dyDescent="0.3">
      <c r="R1505" s="38"/>
    </row>
    <row r="1506" spans="18:18" s="1" customFormat="1" x14ac:dyDescent="0.3">
      <c r="R1506" s="38"/>
    </row>
    <row r="1507" spans="18:18" s="1" customFormat="1" x14ac:dyDescent="0.3">
      <c r="R1507" s="38"/>
    </row>
    <row r="1508" spans="18:18" s="1" customFormat="1" x14ac:dyDescent="0.3">
      <c r="R1508" s="38"/>
    </row>
    <row r="1509" spans="18:18" s="1" customFormat="1" x14ac:dyDescent="0.3">
      <c r="R1509" s="38"/>
    </row>
    <row r="1510" spans="18:18" s="1" customFormat="1" x14ac:dyDescent="0.3">
      <c r="R1510" s="38"/>
    </row>
    <row r="1511" spans="18:18" s="1" customFormat="1" x14ac:dyDescent="0.3">
      <c r="R1511" s="38"/>
    </row>
    <row r="1512" spans="18:18" s="1" customFormat="1" x14ac:dyDescent="0.3">
      <c r="R1512" s="38"/>
    </row>
    <row r="1513" spans="18:18" s="1" customFormat="1" x14ac:dyDescent="0.3">
      <c r="R1513" s="38"/>
    </row>
    <row r="1514" spans="18:18" s="1" customFormat="1" x14ac:dyDescent="0.3">
      <c r="R1514" s="38"/>
    </row>
    <row r="1515" spans="18:18" s="1" customFormat="1" x14ac:dyDescent="0.3">
      <c r="R1515" s="38"/>
    </row>
    <row r="1516" spans="18:18" s="1" customFormat="1" x14ac:dyDescent="0.3">
      <c r="R1516" s="38"/>
    </row>
    <row r="1517" spans="18:18" s="1" customFormat="1" x14ac:dyDescent="0.3">
      <c r="R1517" s="38"/>
    </row>
    <row r="1518" spans="18:18" s="1" customFormat="1" x14ac:dyDescent="0.3">
      <c r="R1518" s="38"/>
    </row>
    <row r="1519" spans="18:18" s="1" customFormat="1" x14ac:dyDescent="0.3">
      <c r="R1519" s="38"/>
    </row>
    <row r="1520" spans="18:18" s="1" customFormat="1" x14ac:dyDescent="0.3">
      <c r="R1520" s="38"/>
    </row>
    <row r="1521" spans="18:18" s="1" customFormat="1" x14ac:dyDescent="0.3">
      <c r="R1521" s="38"/>
    </row>
    <row r="1522" spans="18:18" s="1" customFormat="1" x14ac:dyDescent="0.3">
      <c r="R1522" s="38"/>
    </row>
    <row r="1523" spans="18:18" s="1" customFormat="1" x14ac:dyDescent="0.3">
      <c r="R1523" s="38"/>
    </row>
    <row r="1524" spans="18:18" s="1" customFormat="1" x14ac:dyDescent="0.3">
      <c r="R1524" s="38"/>
    </row>
    <row r="1525" spans="18:18" s="1" customFormat="1" x14ac:dyDescent="0.3">
      <c r="R1525" s="38"/>
    </row>
    <row r="1526" spans="18:18" s="1" customFormat="1" x14ac:dyDescent="0.3">
      <c r="R1526" s="38"/>
    </row>
    <row r="1527" spans="18:18" s="1" customFormat="1" x14ac:dyDescent="0.3">
      <c r="R1527" s="38"/>
    </row>
    <row r="1528" spans="18:18" s="1" customFormat="1" x14ac:dyDescent="0.3">
      <c r="R1528" s="38"/>
    </row>
    <row r="1529" spans="18:18" s="1" customFormat="1" x14ac:dyDescent="0.3">
      <c r="R1529" s="38"/>
    </row>
    <row r="1530" spans="18:18" s="1" customFormat="1" x14ac:dyDescent="0.3">
      <c r="R1530" s="38"/>
    </row>
    <row r="1531" spans="18:18" s="1" customFormat="1" x14ac:dyDescent="0.3">
      <c r="R1531" s="38"/>
    </row>
    <row r="1532" spans="18:18" s="1" customFormat="1" x14ac:dyDescent="0.3">
      <c r="R1532" s="38"/>
    </row>
    <row r="1533" spans="18:18" s="1" customFormat="1" x14ac:dyDescent="0.3">
      <c r="R1533" s="38"/>
    </row>
    <row r="1534" spans="18:18" s="1" customFormat="1" x14ac:dyDescent="0.3">
      <c r="R1534" s="38"/>
    </row>
    <row r="1535" spans="18:18" s="1" customFormat="1" x14ac:dyDescent="0.3">
      <c r="R1535" s="38"/>
    </row>
    <row r="1536" spans="18:18" s="1" customFormat="1" x14ac:dyDescent="0.3">
      <c r="R1536" s="38"/>
    </row>
    <row r="1537" spans="18:18" s="1" customFormat="1" x14ac:dyDescent="0.3">
      <c r="R1537" s="38"/>
    </row>
    <row r="1538" spans="18:18" s="1" customFormat="1" x14ac:dyDescent="0.3">
      <c r="R1538" s="38"/>
    </row>
    <row r="1539" spans="18:18" s="1" customFormat="1" x14ac:dyDescent="0.3">
      <c r="R1539" s="38"/>
    </row>
    <row r="1540" spans="18:18" s="1" customFormat="1" x14ac:dyDescent="0.3">
      <c r="R1540" s="38"/>
    </row>
    <row r="1541" spans="18:18" s="1" customFormat="1" x14ac:dyDescent="0.3">
      <c r="R1541" s="38"/>
    </row>
    <row r="1542" spans="18:18" s="1" customFormat="1" x14ac:dyDescent="0.3">
      <c r="R1542" s="38"/>
    </row>
    <row r="1543" spans="18:18" s="1" customFormat="1" x14ac:dyDescent="0.3">
      <c r="R1543" s="38"/>
    </row>
    <row r="1544" spans="18:18" s="1" customFormat="1" x14ac:dyDescent="0.3">
      <c r="R1544" s="38"/>
    </row>
    <row r="1545" spans="18:18" s="1" customFormat="1" x14ac:dyDescent="0.3">
      <c r="R1545" s="38"/>
    </row>
    <row r="1546" spans="18:18" s="1" customFormat="1" x14ac:dyDescent="0.3">
      <c r="R1546" s="38"/>
    </row>
    <row r="1547" spans="18:18" s="1" customFormat="1" x14ac:dyDescent="0.3">
      <c r="R1547" s="38"/>
    </row>
    <row r="1548" spans="18:18" s="1" customFormat="1" x14ac:dyDescent="0.3">
      <c r="R1548" s="38"/>
    </row>
    <row r="1549" spans="18:18" s="1" customFormat="1" x14ac:dyDescent="0.3">
      <c r="R1549" s="38"/>
    </row>
    <row r="1550" spans="18:18" s="1" customFormat="1" x14ac:dyDescent="0.3">
      <c r="R1550" s="38"/>
    </row>
    <row r="1551" spans="18:18" s="1" customFormat="1" x14ac:dyDescent="0.3">
      <c r="R1551" s="38"/>
    </row>
    <row r="1552" spans="18:18" s="1" customFormat="1" x14ac:dyDescent="0.3">
      <c r="R1552" s="38"/>
    </row>
    <row r="1553" spans="18:18" s="1" customFormat="1" x14ac:dyDescent="0.3">
      <c r="R1553" s="38"/>
    </row>
    <row r="1554" spans="18:18" s="1" customFormat="1" x14ac:dyDescent="0.3">
      <c r="R1554" s="38"/>
    </row>
    <row r="1555" spans="18:18" s="1" customFormat="1" x14ac:dyDescent="0.3">
      <c r="R1555" s="38"/>
    </row>
    <row r="1556" spans="18:18" s="1" customFormat="1" x14ac:dyDescent="0.3">
      <c r="R1556" s="38"/>
    </row>
    <row r="1557" spans="18:18" s="1" customFormat="1" x14ac:dyDescent="0.3">
      <c r="R1557" s="38"/>
    </row>
    <row r="1558" spans="18:18" s="1" customFormat="1" x14ac:dyDescent="0.3">
      <c r="R1558" s="38"/>
    </row>
    <row r="1559" spans="18:18" s="1" customFormat="1" x14ac:dyDescent="0.3">
      <c r="R1559" s="38"/>
    </row>
    <row r="1560" spans="18:18" s="1" customFormat="1" x14ac:dyDescent="0.3">
      <c r="R1560" s="38"/>
    </row>
    <row r="1561" spans="18:18" s="1" customFormat="1" x14ac:dyDescent="0.3">
      <c r="R1561" s="38"/>
    </row>
    <row r="1562" spans="18:18" s="1" customFormat="1" x14ac:dyDescent="0.3">
      <c r="R1562" s="38"/>
    </row>
    <row r="1563" spans="18:18" s="1" customFormat="1" x14ac:dyDescent="0.3">
      <c r="R1563" s="38"/>
    </row>
    <row r="1564" spans="18:18" s="1" customFormat="1" x14ac:dyDescent="0.3">
      <c r="R1564" s="38"/>
    </row>
    <row r="1565" spans="18:18" s="1" customFormat="1" x14ac:dyDescent="0.3">
      <c r="R1565" s="38"/>
    </row>
    <row r="1566" spans="18:18" s="1" customFormat="1" x14ac:dyDescent="0.3">
      <c r="R1566" s="38"/>
    </row>
    <row r="1567" spans="18:18" s="1" customFormat="1" x14ac:dyDescent="0.3">
      <c r="R1567" s="38"/>
    </row>
    <row r="1568" spans="18:18" s="1" customFormat="1" x14ac:dyDescent="0.3">
      <c r="R1568" s="38"/>
    </row>
    <row r="1569" spans="18:18" s="1" customFormat="1" x14ac:dyDescent="0.3">
      <c r="R1569" s="38"/>
    </row>
    <row r="1570" spans="18:18" s="1" customFormat="1" x14ac:dyDescent="0.3">
      <c r="R1570" s="38"/>
    </row>
    <row r="1571" spans="18:18" s="1" customFormat="1" x14ac:dyDescent="0.3">
      <c r="R1571" s="38"/>
    </row>
    <row r="1572" spans="18:18" s="1" customFormat="1" x14ac:dyDescent="0.3">
      <c r="R1572" s="38"/>
    </row>
    <row r="1573" spans="18:18" s="1" customFormat="1" x14ac:dyDescent="0.3">
      <c r="R1573" s="38"/>
    </row>
    <row r="1574" spans="18:18" s="1" customFormat="1" x14ac:dyDescent="0.3">
      <c r="R1574" s="38"/>
    </row>
    <row r="1575" spans="18:18" s="1" customFormat="1" x14ac:dyDescent="0.3">
      <c r="R1575" s="38"/>
    </row>
    <row r="1576" spans="18:18" s="1" customFormat="1" x14ac:dyDescent="0.3">
      <c r="R1576" s="38"/>
    </row>
    <row r="1577" spans="18:18" s="1" customFormat="1" x14ac:dyDescent="0.3">
      <c r="R1577" s="38"/>
    </row>
    <row r="1578" spans="18:18" s="1" customFormat="1" x14ac:dyDescent="0.3">
      <c r="R1578" s="38"/>
    </row>
    <row r="1579" spans="18:18" s="1" customFormat="1" x14ac:dyDescent="0.3">
      <c r="R1579" s="38"/>
    </row>
    <row r="1580" spans="18:18" s="1" customFormat="1" x14ac:dyDescent="0.3">
      <c r="R1580" s="38"/>
    </row>
    <row r="1581" spans="18:18" s="1" customFormat="1" x14ac:dyDescent="0.3">
      <c r="R1581" s="38"/>
    </row>
    <row r="1582" spans="18:18" s="1" customFormat="1" x14ac:dyDescent="0.3">
      <c r="R1582" s="38"/>
    </row>
    <row r="1583" spans="18:18" s="1" customFormat="1" x14ac:dyDescent="0.3">
      <c r="R1583" s="38"/>
    </row>
    <row r="1584" spans="18:18" s="1" customFormat="1" x14ac:dyDescent="0.3">
      <c r="R1584" s="38"/>
    </row>
    <row r="1585" spans="18:18" s="1" customFormat="1" x14ac:dyDescent="0.3">
      <c r="R1585" s="38"/>
    </row>
    <row r="1586" spans="18:18" s="1" customFormat="1" x14ac:dyDescent="0.3">
      <c r="R1586" s="38"/>
    </row>
    <row r="1587" spans="18:18" s="1" customFormat="1" x14ac:dyDescent="0.3">
      <c r="R1587" s="38"/>
    </row>
    <row r="1588" spans="18:18" s="1" customFormat="1" x14ac:dyDescent="0.3">
      <c r="R1588" s="38"/>
    </row>
    <row r="1589" spans="18:18" s="1" customFormat="1" x14ac:dyDescent="0.3">
      <c r="R1589" s="38"/>
    </row>
    <row r="1590" spans="18:18" s="1" customFormat="1" x14ac:dyDescent="0.3">
      <c r="R1590" s="38"/>
    </row>
    <row r="1591" spans="18:18" s="1" customFormat="1" x14ac:dyDescent="0.3">
      <c r="R1591" s="38"/>
    </row>
    <row r="1592" spans="18:18" s="1" customFormat="1" x14ac:dyDescent="0.3">
      <c r="R1592" s="38"/>
    </row>
    <row r="1593" spans="18:18" s="1" customFormat="1" x14ac:dyDescent="0.3">
      <c r="R1593" s="38"/>
    </row>
    <row r="1594" spans="18:18" s="1" customFormat="1" x14ac:dyDescent="0.3">
      <c r="R1594" s="38"/>
    </row>
    <row r="1595" spans="18:18" s="1" customFormat="1" x14ac:dyDescent="0.3">
      <c r="R1595" s="38"/>
    </row>
    <row r="1596" spans="18:18" s="1" customFormat="1" x14ac:dyDescent="0.3">
      <c r="R1596" s="38"/>
    </row>
    <row r="1597" spans="18:18" s="1" customFormat="1" x14ac:dyDescent="0.3">
      <c r="R1597" s="38"/>
    </row>
    <row r="1598" spans="18:18" s="1" customFormat="1" x14ac:dyDescent="0.3">
      <c r="R1598" s="38"/>
    </row>
    <row r="1599" spans="18:18" s="1" customFormat="1" x14ac:dyDescent="0.3">
      <c r="R1599" s="38"/>
    </row>
    <row r="1600" spans="18:18" s="1" customFormat="1" x14ac:dyDescent="0.3">
      <c r="R1600" s="38"/>
    </row>
    <row r="1601" spans="18:18" s="1" customFormat="1" x14ac:dyDescent="0.3">
      <c r="R1601" s="38"/>
    </row>
    <row r="1602" spans="18:18" s="1" customFormat="1" x14ac:dyDescent="0.3">
      <c r="R1602" s="38"/>
    </row>
    <row r="1603" spans="18:18" s="1" customFormat="1" x14ac:dyDescent="0.3">
      <c r="R1603" s="38"/>
    </row>
    <row r="1604" spans="18:18" s="1" customFormat="1" x14ac:dyDescent="0.3">
      <c r="R1604" s="38"/>
    </row>
    <row r="1605" spans="18:18" s="1" customFormat="1" x14ac:dyDescent="0.3">
      <c r="R1605" s="38"/>
    </row>
    <row r="1606" spans="18:18" s="1" customFormat="1" x14ac:dyDescent="0.3">
      <c r="R1606" s="38"/>
    </row>
    <row r="1607" spans="18:18" s="1" customFormat="1" x14ac:dyDescent="0.3">
      <c r="R1607" s="38"/>
    </row>
    <row r="1608" spans="18:18" s="1" customFormat="1" x14ac:dyDescent="0.3">
      <c r="R1608" s="38"/>
    </row>
    <row r="1609" spans="18:18" s="1" customFormat="1" x14ac:dyDescent="0.3">
      <c r="R1609" s="38"/>
    </row>
    <row r="1610" spans="18:18" s="1" customFormat="1" x14ac:dyDescent="0.3">
      <c r="R1610" s="38"/>
    </row>
    <row r="1611" spans="18:18" s="1" customFormat="1" x14ac:dyDescent="0.3">
      <c r="R1611" s="38"/>
    </row>
    <row r="1612" spans="18:18" s="1" customFormat="1" x14ac:dyDescent="0.3">
      <c r="R1612" s="38"/>
    </row>
    <row r="1613" spans="18:18" s="1" customFormat="1" x14ac:dyDescent="0.3">
      <c r="R1613" s="38"/>
    </row>
    <row r="1614" spans="18:18" s="1" customFormat="1" x14ac:dyDescent="0.3">
      <c r="R1614" s="38"/>
    </row>
    <row r="1615" spans="18:18" s="1" customFormat="1" x14ac:dyDescent="0.3">
      <c r="R1615" s="38"/>
    </row>
    <row r="1616" spans="18:18" s="1" customFormat="1" x14ac:dyDescent="0.3">
      <c r="R1616" s="38"/>
    </row>
    <row r="1617" spans="18:18" s="1" customFormat="1" x14ac:dyDescent="0.3">
      <c r="R1617" s="38"/>
    </row>
    <row r="1618" spans="18:18" s="1" customFormat="1" x14ac:dyDescent="0.3">
      <c r="R1618" s="38"/>
    </row>
    <row r="1619" spans="18:18" s="1" customFormat="1" x14ac:dyDescent="0.3">
      <c r="R1619" s="38"/>
    </row>
    <row r="1620" spans="18:18" s="1" customFormat="1" x14ac:dyDescent="0.3">
      <c r="R1620" s="38"/>
    </row>
    <row r="1621" spans="18:18" s="1" customFormat="1" x14ac:dyDescent="0.3">
      <c r="R1621" s="38"/>
    </row>
    <row r="1622" spans="18:18" s="1" customFormat="1" x14ac:dyDescent="0.3">
      <c r="R1622" s="38"/>
    </row>
    <row r="1623" spans="18:18" s="1" customFormat="1" x14ac:dyDescent="0.3">
      <c r="R1623" s="38"/>
    </row>
    <row r="1624" spans="18:18" s="1" customFormat="1" x14ac:dyDescent="0.3">
      <c r="R1624" s="38"/>
    </row>
    <row r="1625" spans="18:18" s="1" customFormat="1" x14ac:dyDescent="0.3">
      <c r="R1625" s="38"/>
    </row>
    <row r="1626" spans="18:18" s="1" customFormat="1" x14ac:dyDescent="0.3">
      <c r="R1626" s="38"/>
    </row>
    <row r="1627" spans="18:18" s="1" customFormat="1" x14ac:dyDescent="0.3">
      <c r="R1627" s="38"/>
    </row>
    <row r="1628" spans="18:18" s="1" customFormat="1" x14ac:dyDescent="0.3">
      <c r="R1628" s="38"/>
    </row>
    <row r="1629" spans="18:18" s="1" customFormat="1" x14ac:dyDescent="0.3">
      <c r="R1629" s="38"/>
    </row>
    <row r="1630" spans="18:18" s="1" customFormat="1" x14ac:dyDescent="0.3">
      <c r="R1630" s="38"/>
    </row>
    <row r="1631" spans="18:18" s="1" customFormat="1" x14ac:dyDescent="0.3">
      <c r="R1631" s="38"/>
    </row>
    <row r="1632" spans="18:18" s="1" customFormat="1" x14ac:dyDescent="0.3">
      <c r="R1632" s="38"/>
    </row>
    <row r="1633" spans="18:18" s="1" customFormat="1" x14ac:dyDescent="0.3">
      <c r="R1633" s="38"/>
    </row>
    <row r="1634" spans="18:18" s="1" customFormat="1" x14ac:dyDescent="0.3">
      <c r="R1634" s="38"/>
    </row>
    <row r="1635" spans="18:18" s="1" customFormat="1" x14ac:dyDescent="0.3">
      <c r="R1635" s="38"/>
    </row>
    <row r="1636" spans="18:18" s="1" customFormat="1" x14ac:dyDescent="0.3">
      <c r="R1636" s="38"/>
    </row>
    <row r="1637" spans="18:18" s="1" customFormat="1" x14ac:dyDescent="0.3">
      <c r="R1637" s="38"/>
    </row>
    <row r="1638" spans="18:18" s="1" customFormat="1" x14ac:dyDescent="0.3">
      <c r="R1638" s="38"/>
    </row>
    <row r="1639" spans="18:18" s="1" customFormat="1" x14ac:dyDescent="0.3">
      <c r="R1639" s="38"/>
    </row>
    <row r="1640" spans="18:18" s="1" customFormat="1" x14ac:dyDescent="0.3">
      <c r="R1640" s="38"/>
    </row>
    <row r="1641" spans="18:18" s="1" customFormat="1" x14ac:dyDescent="0.3">
      <c r="R1641" s="38"/>
    </row>
    <row r="1642" spans="18:18" s="1" customFormat="1" x14ac:dyDescent="0.3">
      <c r="R1642" s="38"/>
    </row>
    <row r="1643" spans="18:18" s="1" customFormat="1" x14ac:dyDescent="0.3">
      <c r="R1643" s="38"/>
    </row>
    <row r="1644" spans="18:18" s="1" customFormat="1" x14ac:dyDescent="0.3">
      <c r="R1644" s="38"/>
    </row>
    <row r="1645" spans="18:18" s="1" customFormat="1" x14ac:dyDescent="0.3">
      <c r="R1645" s="38"/>
    </row>
    <row r="1646" spans="18:18" s="1" customFormat="1" x14ac:dyDescent="0.3">
      <c r="R1646" s="38"/>
    </row>
    <row r="1647" spans="18:18" s="1" customFormat="1" x14ac:dyDescent="0.3">
      <c r="R1647" s="38"/>
    </row>
    <row r="1648" spans="18:18" s="1" customFormat="1" x14ac:dyDescent="0.3">
      <c r="R1648" s="38"/>
    </row>
    <row r="1649" spans="18:18" s="1" customFormat="1" x14ac:dyDescent="0.3">
      <c r="R1649" s="38"/>
    </row>
    <row r="1650" spans="18:18" s="1" customFormat="1" x14ac:dyDescent="0.3">
      <c r="R1650" s="38"/>
    </row>
    <row r="1651" spans="18:18" s="1" customFormat="1" x14ac:dyDescent="0.3">
      <c r="R1651" s="38"/>
    </row>
    <row r="1652" spans="18:18" s="1" customFormat="1" x14ac:dyDescent="0.3">
      <c r="R1652" s="38"/>
    </row>
    <row r="1653" spans="18:18" s="1" customFormat="1" x14ac:dyDescent="0.3">
      <c r="R1653" s="38"/>
    </row>
    <row r="1654" spans="18:18" s="1" customFormat="1" x14ac:dyDescent="0.3">
      <c r="R1654" s="38"/>
    </row>
    <row r="1655" spans="18:18" s="1" customFormat="1" x14ac:dyDescent="0.3">
      <c r="R1655" s="38"/>
    </row>
    <row r="1656" spans="18:18" s="1" customFormat="1" x14ac:dyDescent="0.3">
      <c r="R1656" s="38"/>
    </row>
    <row r="1657" spans="18:18" s="1" customFormat="1" x14ac:dyDescent="0.3">
      <c r="R1657" s="38"/>
    </row>
    <row r="1658" spans="18:18" s="1" customFormat="1" x14ac:dyDescent="0.3">
      <c r="R1658" s="38"/>
    </row>
    <row r="1659" spans="18:18" s="1" customFormat="1" x14ac:dyDescent="0.3">
      <c r="R1659" s="38"/>
    </row>
    <row r="1660" spans="18:18" s="1" customFormat="1" x14ac:dyDescent="0.3">
      <c r="R1660" s="38"/>
    </row>
    <row r="1661" spans="18:18" s="1" customFormat="1" x14ac:dyDescent="0.3">
      <c r="R1661" s="38"/>
    </row>
    <row r="1662" spans="18:18" s="1" customFormat="1" x14ac:dyDescent="0.3">
      <c r="R1662" s="38"/>
    </row>
    <row r="1663" spans="18:18" s="1" customFormat="1" x14ac:dyDescent="0.3">
      <c r="R1663" s="38"/>
    </row>
    <row r="1664" spans="18:18" s="1" customFormat="1" x14ac:dyDescent="0.3">
      <c r="R1664" s="38"/>
    </row>
    <row r="1665" spans="18:18" s="1" customFormat="1" x14ac:dyDescent="0.3">
      <c r="R1665" s="38"/>
    </row>
    <row r="1666" spans="18:18" s="1" customFormat="1" x14ac:dyDescent="0.3">
      <c r="R1666" s="38"/>
    </row>
    <row r="1667" spans="18:18" s="1" customFormat="1" x14ac:dyDescent="0.3">
      <c r="R1667" s="38"/>
    </row>
    <row r="1668" spans="18:18" s="1" customFormat="1" x14ac:dyDescent="0.3">
      <c r="R1668" s="38"/>
    </row>
    <row r="1669" spans="18:18" s="1" customFormat="1" x14ac:dyDescent="0.3">
      <c r="R1669" s="38"/>
    </row>
    <row r="1670" spans="18:18" s="1" customFormat="1" x14ac:dyDescent="0.3">
      <c r="R1670" s="38"/>
    </row>
    <row r="1671" spans="18:18" s="1" customFormat="1" x14ac:dyDescent="0.3">
      <c r="R1671" s="38"/>
    </row>
    <row r="1672" spans="18:18" s="1" customFormat="1" x14ac:dyDescent="0.3">
      <c r="R1672" s="38"/>
    </row>
    <row r="1673" spans="18:18" s="1" customFormat="1" x14ac:dyDescent="0.3">
      <c r="R1673" s="38"/>
    </row>
    <row r="1674" spans="18:18" s="1" customFormat="1" x14ac:dyDescent="0.3">
      <c r="R1674" s="38"/>
    </row>
    <row r="1675" spans="18:18" s="1" customFormat="1" x14ac:dyDescent="0.3">
      <c r="R1675" s="38"/>
    </row>
    <row r="1676" spans="18:18" s="1" customFormat="1" x14ac:dyDescent="0.3">
      <c r="R1676" s="38"/>
    </row>
    <row r="1677" spans="18:18" s="1" customFormat="1" x14ac:dyDescent="0.3">
      <c r="R1677" s="38"/>
    </row>
    <row r="1678" spans="18:18" s="1" customFormat="1" x14ac:dyDescent="0.3">
      <c r="R1678" s="38"/>
    </row>
    <row r="1679" spans="18:18" s="1" customFormat="1" x14ac:dyDescent="0.3">
      <c r="R1679" s="38"/>
    </row>
    <row r="1680" spans="18:18" s="1" customFormat="1" x14ac:dyDescent="0.3">
      <c r="R1680" s="38"/>
    </row>
    <row r="1681" spans="18:18" s="1" customFormat="1" x14ac:dyDescent="0.3">
      <c r="R1681" s="38"/>
    </row>
    <row r="1682" spans="18:18" s="1" customFormat="1" x14ac:dyDescent="0.3">
      <c r="R1682" s="38"/>
    </row>
    <row r="1683" spans="18:18" s="1" customFormat="1" x14ac:dyDescent="0.3">
      <c r="R1683" s="38"/>
    </row>
    <row r="1684" spans="18:18" s="1" customFormat="1" x14ac:dyDescent="0.3">
      <c r="R1684" s="38"/>
    </row>
    <row r="1685" spans="18:18" s="1" customFormat="1" x14ac:dyDescent="0.3">
      <c r="R1685" s="38"/>
    </row>
    <row r="1686" spans="18:18" s="1" customFormat="1" x14ac:dyDescent="0.3">
      <c r="R1686" s="38"/>
    </row>
    <row r="1687" spans="18:18" s="1" customFormat="1" x14ac:dyDescent="0.3">
      <c r="R1687" s="38"/>
    </row>
    <row r="1688" spans="18:18" s="1" customFormat="1" x14ac:dyDescent="0.3">
      <c r="R1688" s="38"/>
    </row>
    <row r="1689" spans="18:18" s="1" customFormat="1" x14ac:dyDescent="0.3">
      <c r="R1689" s="38"/>
    </row>
    <row r="1690" spans="18:18" s="1" customFormat="1" x14ac:dyDescent="0.3">
      <c r="R1690" s="38"/>
    </row>
    <row r="1691" spans="18:18" s="1" customFormat="1" x14ac:dyDescent="0.3">
      <c r="R1691" s="38"/>
    </row>
    <row r="1692" spans="18:18" s="1" customFormat="1" x14ac:dyDescent="0.3">
      <c r="R1692" s="38"/>
    </row>
    <row r="1693" spans="18:18" s="1" customFormat="1" x14ac:dyDescent="0.3">
      <c r="R1693" s="38"/>
    </row>
    <row r="1694" spans="18:18" s="1" customFormat="1" x14ac:dyDescent="0.3">
      <c r="R1694" s="38"/>
    </row>
    <row r="1695" spans="18:18" s="1" customFormat="1" x14ac:dyDescent="0.3">
      <c r="R1695" s="38"/>
    </row>
    <row r="1696" spans="18:18" s="1" customFormat="1" x14ac:dyDescent="0.3">
      <c r="R1696" s="38"/>
    </row>
    <row r="1697" spans="18:18" s="1" customFormat="1" x14ac:dyDescent="0.3">
      <c r="R1697" s="38"/>
    </row>
    <row r="1698" spans="18:18" s="1" customFormat="1" x14ac:dyDescent="0.3">
      <c r="R1698" s="38"/>
    </row>
    <row r="1699" spans="18:18" s="1" customFormat="1" x14ac:dyDescent="0.3">
      <c r="R1699" s="38"/>
    </row>
    <row r="1700" spans="18:18" s="1" customFormat="1" x14ac:dyDescent="0.3">
      <c r="R1700" s="38"/>
    </row>
    <row r="1701" spans="18:18" s="1" customFormat="1" x14ac:dyDescent="0.3">
      <c r="R1701" s="38"/>
    </row>
    <row r="1702" spans="18:18" s="1" customFormat="1" x14ac:dyDescent="0.3">
      <c r="R1702" s="38"/>
    </row>
    <row r="1703" spans="18:18" s="1" customFormat="1" x14ac:dyDescent="0.3">
      <c r="R1703" s="38"/>
    </row>
    <row r="1704" spans="18:18" s="1" customFormat="1" x14ac:dyDescent="0.3">
      <c r="R1704" s="38"/>
    </row>
    <row r="1705" spans="18:18" s="1" customFormat="1" x14ac:dyDescent="0.3">
      <c r="R1705" s="38"/>
    </row>
    <row r="1706" spans="18:18" s="1" customFormat="1" x14ac:dyDescent="0.3">
      <c r="R1706" s="38"/>
    </row>
    <row r="1707" spans="18:18" s="1" customFormat="1" x14ac:dyDescent="0.3">
      <c r="R1707" s="38"/>
    </row>
    <row r="1708" spans="18:18" s="1" customFormat="1" x14ac:dyDescent="0.3">
      <c r="R1708" s="38"/>
    </row>
    <row r="1709" spans="18:18" s="1" customFormat="1" x14ac:dyDescent="0.3">
      <c r="R1709" s="38"/>
    </row>
    <row r="1710" spans="18:18" s="1" customFormat="1" x14ac:dyDescent="0.3">
      <c r="R1710" s="38"/>
    </row>
    <row r="1711" spans="18:18" s="1" customFormat="1" x14ac:dyDescent="0.3">
      <c r="R1711" s="38"/>
    </row>
    <row r="1712" spans="18:18" s="1" customFormat="1" x14ac:dyDescent="0.3">
      <c r="R1712" s="38"/>
    </row>
    <row r="1713" spans="18:18" s="1" customFormat="1" x14ac:dyDescent="0.3">
      <c r="R1713" s="38"/>
    </row>
    <row r="1714" spans="18:18" s="1" customFormat="1" x14ac:dyDescent="0.3">
      <c r="R1714" s="38"/>
    </row>
    <row r="1715" spans="18:18" s="1" customFormat="1" x14ac:dyDescent="0.3">
      <c r="R1715" s="38"/>
    </row>
    <row r="1716" spans="18:18" s="1" customFormat="1" x14ac:dyDescent="0.3">
      <c r="R1716" s="38"/>
    </row>
    <row r="1717" spans="18:18" s="1" customFormat="1" x14ac:dyDescent="0.3">
      <c r="R1717" s="38"/>
    </row>
    <row r="1718" spans="18:18" s="1" customFormat="1" x14ac:dyDescent="0.3">
      <c r="R1718" s="38"/>
    </row>
    <row r="1719" spans="18:18" s="1" customFormat="1" x14ac:dyDescent="0.3">
      <c r="R1719" s="38"/>
    </row>
    <row r="1720" spans="18:18" s="1" customFormat="1" x14ac:dyDescent="0.3">
      <c r="R1720" s="38"/>
    </row>
    <row r="1721" spans="18:18" s="1" customFormat="1" x14ac:dyDescent="0.3">
      <c r="R1721" s="38"/>
    </row>
    <row r="1722" spans="18:18" s="1" customFormat="1" x14ac:dyDescent="0.3">
      <c r="R1722" s="38"/>
    </row>
    <row r="1723" spans="18:18" s="1" customFormat="1" x14ac:dyDescent="0.3">
      <c r="R1723" s="38"/>
    </row>
    <row r="1724" spans="18:18" s="1" customFormat="1" x14ac:dyDescent="0.3">
      <c r="R1724" s="38"/>
    </row>
    <row r="1725" spans="18:18" s="1" customFormat="1" x14ac:dyDescent="0.3">
      <c r="R1725" s="38"/>
    </row>
    <row r="1726" spans="18:18" s="1" customFormat="1" x14ac:dyDescent="0.3">
      <c r="R1726" s="38"/>
    </row>
    <row r="1727" spans="18:18" s="1" customFormat="1" x14ac:dyDescent="0.3">
      <c r="R1727" s="38"/>
    </row>
    <row r="1728" spans="18:18" s="1" customFormat="1" x14ac:dyDescent="0.3">
      <c r="R1728" s="38"/>
    </row>
    <row r="1729" spans="18:18" s="1" customFormat="1" x14ac:dyDescent="0.3">
      <c r="R1729" s="38"/>
    </row>
    <row r="1730" spans="18:18" s="1" customFormat="1" x14ac:dyDescent="0.3">
      <c r="R1730" s="38"/>
    </row>
    <row r="1731" spans="18:18" s="1" customFormat="1" x14ac:dyDescent="0.3">
      <c r="R1731" s="38"/>
    </row>
    <row r="1732" spans="18:18" s="1" customFormat="1" x14ac:dyDescent="0.3">
      <c r="R1732" s="38"/>
    </row>
    <row r="1733" spans="18:18" s="1" customFormat="1" x14ac:dyDescent="0.3">
      <c r="R1733" s="38"/>
    </row>
    <row r="1734" spans="18:18" s="1" customFormat="1" x14ac:dyDescent="0.3">
      <c r="R1734" s="38"/>
    </row>
    <row r="1735" spans="18:18" s="1" customFormat="1" x14ac:dyDescent="0.3">
      <c r="R1735" s="38"/>
    </row>
    <row r="1736" spans="18:18" s="1" customFormat="1" x14ac:dyDescent="0.3">
      <c r="R1736" s="38"/>
    </row>
    <row r="1737" spans="18:18" s="1" customFormat="1" x14ac:dyDescent="0.3">
      <c r="R1737" s="38"/>
    </row>
    <row r="1738" spans="18:18" s="1" customFormat="1" x14ac:dyDescent="0.3">
      <c r="R1738" s="38"/>
    </row>
    <row r="1739" spans="18:18" s="1" customFormat="1" x14ac:dyDescent="0.3">
      <c r="R1739" s="38"/>
    </row>
    <row r="1740" spans="18:18" s="1" customFormat="1" x14ac:dyDescent="0.3">
      <c r="R1740" s="38"/>
    </row>
    <row r="1741" spans="18:18" s="1" customFormat="1" x14ac:dyDescent="0.3">
      <c r="R1741" s="38"/>
    </row>
    <row r="1742" spans="18:18" s="1" customFormat="1" x14ac:dyDescent="0.3">
      <c r="R1742" s="38"/>
    </row>
    <row r="1743" spans="18:18" s="1" customFormat="1" x14ac:dyDescent="0.3">
      <c r="R1743" s="38"/>
    </row>
    <row r="1744" spans="18:18" s="1" customFormat="1" x14ac:dyDescent="0.3">
      <c r="R1744" s="38"/>
    </row>
    <row r="1745" spans="18:18" s="1" customFormat="1" x14ac:dyDescent="0.3">
      <c r="R1745" s="38"/>
    </row>
    <row r="1746" spans="18:18" s="1" customFormat="1" x14ac:dyDescent="0.3">
      <c r="R1746" s="38"/>
    </row>
    <row r="1747" spans="18:18" s="1" customFormat="1" x14ac:dyDescent="0.3">
      <c r="R1747" s="38"/>
    </row>
    <row r="1748" spans="18:18" s="1" customFormat="1" x14ac:dyDescent="0.3">
      <c r="R1748" s="38"/>
    </row>
    <row r="1749" spans="18:18" s="1" customFormat="1" x14ac:dyDescent="0.3">
      <c r="R1749" s="38"/>
    </row>
    <row r="1750" spans="18:18" s="1" customFormat="1" x14ac:dyDescent="0.3">
      <c r="R1750" s="38"/>
    </row>
    <row r="1751" spans="18:18" s="1" customFormat="1" x14ac:dyDescent="0.3">
      <c r="R1751" s="38"/>
    </row>
    <row r="1752" spans="18:18" s="1" customFormat="1" x14ac:dyDescent="0.3">
      <c r="R1752" s="38"/>
    </row>
    <row r="1753" spans="18:18" s="1" customFormat="1" x14ac:dyDescent="0.3">
      <c r="R1753" s="38"/>
    </row>
    <row r="1754" spans="18:18" s="1" customFormat="1" x14ac:dyDescent="0.3">
      <c r="R1754" s="38"/>
    </row>
    <row r="1755" spans="18:18" s="1" customFormat="1" x14ac:dyDescent="0.3">
      <c r="R1755" s="38"/>
    </row>
    <row r="1756" spans="18:18" s="1" customFormat="1" x14ac:dyDescent="0.3">
      <c r="R1756" s="38"/>
    </row>
    <row r="1757" spans="18:18" s="1" customFormat="1" x14ac:dyDescent="0.3">
      <c r="R1757" s="38"/>
    </row>
    <row r="1758" spans="18:18" s="1" customFormat="1" x14ac:dyDescent="0.3">
      <c r="R1758" s="38"/>
    </row>
    <row r="1759" spans="18:18" s="1" customFormat="1" x14ac:dyDescent="0.3">
      <c r="R1759" s="38"/>
    </row>
    <row r="1760" spans="18:18" s="1" customFormat="1" x14ac:dyDescent="0.3">
      <c r="R1760" s="38"/>
    </row>
    <row r="1761" spans="18:18" s="1" customFormat="1" x14ac:dyDescent="0.3">
      <c r="R1761" s="38"/>
    </row>
    <row r="1762" spans="18:18" s="1" customFormat="1" x14ac:dyDescent="0.3">
      <c r="R1762" s="38"/>
    </row>
    <row r="1763" spans="18:18" s="1" customFormat="1" x14ac:dyDescent="0.3">
      <c r="R1763" s="38"/>
    </row>
    <row r="1764" spans="18:18" s="1" customFormat="1" x14ac:dyDescent="0.3">
      <c r="R1764" s="38"/>
    </row>
    <row r="1765" spans="18:18" s="1" customFormat="1" x14ac:dyDescent="0.3">
      <c r="R1765" s="38"/>
    </row>
    <row r="1766" spans="18:18" s="1" customFormat="1" x14ac:dyDescent="0.3">
      <c r="R1766" s="38"/>
    </row>
    <row r="1767" spans="18:18" s="1" customFormat="1" x14ac:dyDescent="0.3">
      <c r="R1767" s="38"/>
    </row>
    <row r="1768" spans="18:18" s="1" customFormat="1" x14ac:dyDescent="0.3">
      <c r="R1768" s="38"/>
    </row>
    <row r="1769" spans="18:18" s="1" customFormat="1" x14ac:dyDescent="0.3">
      <c r="R1769" s="38"/>
    </row>
    <row r="1770" spans="18:18" s="1" customFormat="1" x14ac:dyDescent="0.3">
      <c r="R1770" s="38"/>
    </row>
    <row r="1771" spans="18:18" s="1" customFormat="1" x14ac:dyDescent="0.3">
      <c r="R1771" s="38"/>
    </row>
    <row r="1772" spans="18:18" s="1" customFormat="1" x14ac:dyDescent="0.3">
      <c r="R1772" s="38"/>
    </row>
    <row r="1773" spans="18:18" s="1" customFormat="1" x14ac:dyDescent="0.3">
      <c r="R1773" s="38"/>
    </row>
    <row r="1774" spans="18:18" s="1" customFormat="1" x14ac:dyDescent="0.3">
      <c r="R1774" s="38"/>
    </row>
    <row r="1775" spans="18:18" s="1" customFormat="1" x14ac:dyDescent="0.3">
      <c r="R1775" s="38"/>
    </row>
    <row r="1776" spans="18:18" s="1" customFormat="1" x14ac:dyDescent="0.3">
      <c r="R1776" s="38"/>
    </row>
    <row r="1777" spans="18:18" s="1" customFormat="1" x14ac:dyDescent="0.3">
      <c r="R1777" s="38"/>
    </row>
    <row r="1778" spans="18:18" s="1" customFormat="1" x14ac:dyDescent="0.3">
      <c r="R1778" s="38"/>
    </row>
    <row r="1779" spans="18:18" s="1" customFormat="1" x14ac:dyDescent="0.3">
      <c r="R1779" s="38"/>
    </row>
    <row r="1780" spans="18:18" s="1" customFormat="1" x14ac:dyDescent="0.3">
      <c r="R1780" s="38"/>
    </row>
    <row r="1781" spans="18:18" s="1" customFormat="1" x14ac:dyDescent="0.3">
      <c r="R1781" s="38"/>
    </row>
    <row r="1782" spans="18:18" s="1" customFormat="1" x14ac:dyDescent="0.3">
      <c r="R1782" s="38"/>
    </row>
    <row r="1783" spans="18:18" s="1" customFormat="1" x14ac:dyDescent="0.3">
      <c r="R1783" s="38"/>
    </row>
    <row r="1784" spans="18:18" s="1" customFormat="1" x14ac:dyDescent="0.3">
      <c r="R1784" s="38"/>
    </row>
    <row r="1785" spans="18:18" s="1" customFormat="1" x14ac:dyDescent="0.3">
      <c r="R1785" s="38"/>
    </row>
    <row r="1786" spans="18:18" s="1" customFormat="1" x14ac:dyDescent="0.3">
      <c r="R1786" s="38"/>
    </row>
    <row r="1787" spans="18:18" s="1" customFormat="1" x14ac:dyDescent="0.3">
      <c r="R1787" s="38"/>
    </row>
    <row r="1788" spans="18:18" s="1" customFormat="1" x14ac:dyDescent="0.3">
      <c r="R1788" s="38"/>
    </row>
    <row r="1789" spans="18:18" s="1" customFormat="1" x14ac:dyDescent="0.3">
      <c r="R1789" s="38"/>
    </row>
    <row r="1790" spans="18:18" s="1" customFormat="1" x14ac:dyDescent="0.3">
      <c r="R1790" s="38"/>
    </row>
    <row r="1791" spans="18:18" s="1" customFormat="1" x14ac:dyDescent="0.3">
      <c r="R1791" s="38"/>
    </row>
    <row r="1792" spans="18:18" s="1" customFormat="1" x14ac:dyDescent="0.3">
      <c r="R1792" s="38"/>
    </row>
    <row r="1793" spans="18:18" s="1" customFormat="1" x14ac:dyDescent="0.3">
      <c r="R1793" s="38"/>
    </row>
    <row r="1794" spans="18:18" s="1" customFormat="1" x14ac:dyDescent="0.3">
      <c r="R1794" s="38"/>
    </row>
    <row r="1795" spans="18:18" s="1" customFormat="1" x14ac:dyDescent="0.3">
      <c r="R1795" s="38"/>
    </row>
    <row r="1796" spans="18:18" s="1" customFormat="1" x14ac:dyDescent="0.3">
      <c r="R1796" s="38"/>
    </row>
    <row r="1797" spans="18:18" s="1" customFormat="1" x14ac:dyDescent="0.3">
      <c r="R1797" s="38"/>
    </row>
    <row r="1798" spans="18:18" s="1" customFormat="1" x14ac:dyDescent="0.3">
      <c r="R1798" s="38"/>
    </row>
    <row r="1799" spans="18:18" s="1" customFormat="1" x14ac:dyDescent="0.3">
      <c r="R1799" s="38"/>
    </row>
    <row r="1800" spans="18:18" s="1" customFormat="1" x14ac:dyDescent="0.3">
      <c r="R1800" s="38"/>
    </row>
    <row r="1801" spans="18:18" s="1" customFormat="1" x14ac:dyDescent="0.3">
      <c r="R1801" s="38"/>
    </row>
    <row r="1802" spans="18:18" s="1" customFormat="1" x14ac:dyDescent="0.3">
      <c r="R1802" s="38"/>
    </row>
    <row r="1803" spans="18:18" s="1" customFormat="1" x14ac:dyDescent="0.3">
      <c r="R1803" s="38"/>
    </row>
    <row r="1804" spans="18:18" s="1" customFormat="1" x14ac:dyDescent="0.3">
      <c r="R1804" s="38"/>
    </row>
    <row r="1805" spans="18:18" s="1" customFormat="1" x14ac:dyDescent="0.3">
      <c r="R1805" s="38"/>
    </row>
    <row r="1806" spans="18:18" s="1" customFormat="1" x14ac:dyDescent="0.3">
      <c r="R1806" s="38"/>
    </row>
    <row r="1807" spans="18:18" s="1" customFormat="1" x14ac:dyDescent="0.3">
      <c r="R1807" s="38"/>
    </row>
    <row r="1808" spans="18:18" s="1" customFormat="1" x14ac:dyDescent="0.3">
      <c r="R1808" s="38"/>
    </row>
    <row r="1809" spans="18:18" s="1" customFormat="1" x14ac:dyDescent="0.3">
      <c r="R1809" s="38"/>
    </row>
    <row r="1810" spans="18:18" s="1" customFormat="1" x14ac:dyDescent="0.3">
      <c r="R1810" s="38"/>
    </row>
    <row r="1811" spans="18:18" s="1" customFormat="1" x14ac:dyDescent="0.3">
      <c r="R1811" s="38"/>
    </row>
    <row r="1812" spans="18:18" s="1" customFormat="1" x14ac:dyDescent="0.3">
      <c r="R1812" s="38"/>
    </row>
    <row r="1813" spans="18:18" s="1" customFormat="1" x14ac:dyDescent="0.3">
      <c r="R1813" s="38"/>
    </row>
    <row r="1814" spans="18:18" s="1" customFormat="1" x14ac:dyDescent="0.3">
      <c r="R1814" s="38"/>
    </row>
    <row r="1815" spans="18:18" s="1" customFormat="1" x14ac:dyDescent="0.3">
      <c r="R1815" s="38"/>
    </row>
    <row r="1816" spans="18:18" s="1" customFormat="1" x14ac:dyDescent="0.3">
      <c r="R1816" s="38"/>
    </row>
    <row r="1817" spans="18:18" s="1" customFormat="1" x14ac:dyDescent="0.3">
      <c r="R1817" s="38"/>
    </row>
    <row r="1818" spans="18:18" s="1" customFormat="1" x14ac:dyDescent="0.3">
      <c r="R1818" s="38"/>
    </row>
    <row r="1819" spans="18:18" s="1" customFormat="1" x14ac:dyDescent="0.3">
      <c r="R1819" s="38"/>
    </row>
    <row r="1820" spans="18:18" s="1" customFormat="1" x14ac:dyDescent="0.3">
      <c r="R1820" s="38"/>
    </row>
    <row r="1821" spans="18:18" s="1" customFormat="1" x14ac:dyDescent="0.3">
      <c r="R1821" s="38"/>
    </row>
    <row r="1822" spans="18:18" s="1" customFormat="1" x14ac:dyDescent="0.3">
      <c r="R1822" s="38"/>
    </row>
    <row r="1823" spans="18:18" s="1" customFormat="1" x14ac:dyDescent="0.3">
      <c r="R1823" s="38"/>
    </row>
    <row r="1824" spans="18:18" s="1" customFormat="1" x14ac:dyDescent="0.3">
      <c r="R1824" s="38"/>
    </row>
    <row r="1825" spans="18:18" s="1" customFormat="1" x14ac:dyDescent="0.3">
      <c r="R1825" s="38"/>
    </row>
    <row r="1826" spans="18:18" s="1" customFormat="1" x14ac:dyDescent="0.3">
      <c r="R1826" s="38"/>
    </row>
    <row r="1827" spans="18:18" s="1" customFormat="1" x14ac:dyDescent="0.3">
      <c r="R1827" s="38"/>
    </row>
    <row r="1828" spans="18:18" s="1" customFormat="1" x14ac:dyDescent="0.3">
      <c r="R1828" s="38"/>
    </row>
    <row r="1829" spans="18:18" s="1" customFormat="1" x14ac:dyDescent="0.3">
      <c r="R1829" s="38"/>
    </row>
    <row r="1830" spans="18:18" s="1" customFormat="1" x14ac:dyDescent="0.3">
      <c r="R1830" s="38"/>
    </row>
    <row r="1831" spans="18:18" s="1" customFormat="1" x14ac:dyDescent="0.3">
      <c r="R1831" s="38"/>
    </row>
    <row r="1832" spans="18:18" s="1" customFormat="1" x14ac:dyDescent="0.3">
      <c r="R1832" s="38"/>
    </row>
    <row r="1833" spans="18:18" s="1" customFormat="1" x14ac:dyDescent="0.3">
      <c r="R1833" s="38"/>
    </row>
    <row r="1834" spans="18:18" s="1" customFormat="1" x14ac:dyDescent="0.3">
      <c r="R1834" s="38"/>
    </row>
    <row r="1835" spans="18:18" s="1" customFormat="1" x14ac:dyDescent="0.3">
      <c r="R1835" s="38"/>
    </row>
    <row r="1836" spans="18:18" s="1" customFormat="1" x14ac:dyDescent="0.3">
      <c r="R1836" s="38"/>
    </row>
    <row r="1837" spans="18:18" s="1" customFormat="1" x14ac:dyDescent="0.3">
      <c r="R1837" s="38"/>
    </row>
    <row r="1838" spans="18:18" s="1" customFormat="1" x14ac:dyDescent="0.3">
      <c r="R1838" s="38"/>
    </row>
    <row r="1839" spans="18:18" s="1" customFormat="1" x14ac:dyDescent="0.3">
      <c r="R1839" s="38"/>
    </row>
    <row r="1840" spans="18:18" s="1" customFormat="1" x14ac:dyDescent="0.3">
      <c r="R1840" s="38"/>
    </row>
    <row r="1841" spans="18:18" s="1" customFormat="1" x14ac:dyDescent="0.3">
      <c r="R1841" s="38"/>
    </row>
    <row r="1842" spans="18:18" s="1" customFormat="1" x14ac:dyDescent="0.3">
      <c r="R1842" s="38"/>
    </row>
    <row r="1843" spans="18:18" s="1" customFormat="1" x14ac:dyDescent="0.3">
      <c r="R1843" s="38"/>
    </row>
    <row r="1844" spans="18:18" s="1" customFormat="1" x14ac:dyDescent="0.3">
      <c r="R1844" s="38"/>
    </row>
    <row r="1845" spans="18:18" s="1" customFormat="1" x14ac:dyDescent="0.3">
      <c r="R1845" s="38"/>
    </row>
    <row r="1846" spans="18:18" s="1" customFormat="1" x14ac:dyDescent="0.3">
      <c r="R1846" s="38"/>
    </row>
    <row r="1847" spans="18:18" s="1" customFormat="1" x14ac:dyDescent="0.3">
      <c r="R1847" s="38"/>
    </row>
    <row r="1848" spans="18:18" s="1" customFormat="1" x14ac:dyDescent="0.3">
      <c r="R1848" s="38"/>
    </row>
    <row r="1849" spans="18:18" s="1" customFormat="1" x14ac:dyDescent="0.3">
      <c r="R1849" s="38"/>
    </row>
    <row r="1850" spans="18:18" s="1" customFormat="1" x14ac:dyDescent="0.3">
      <c r="R1850" s="38"/>
    </row>
    <row r="1851" spans="18:18" s="1" customFormat="1" x14ac:dyDescent="0.3">
      <c r="R1851" s="38"/>
    </row>
    <row r="1852" spans="18:18" s="1" customFormat="1" x14ac:dyDescent="0.3">
      <c r="R1852" s="38"/>
    </row>
    <row r="1853" spans="18:18" s="1" customFormat="1" x14ac:dyDescent="0.3">
      <c r="R1853" s="38"/>
    </row>
    <row r="1854" spans="18:18" s="1" customFormat="1" x14ac:dyDescent="0.3">
      <c r="R1854" s="38"/>
    </row>
    <row r="1855" spans="18:18" s="1" customFormat="1" x14ac:dyDescent="0.3">
      <c r="R1855" s="38"/>
    </row>
    <row r="1856" spans="18:18" s="1" customFormat="1" x14ac:dyDescent="0.3">
      <c r="R1856" s="38"/>
    </row>
    <row r="1857" spans="18:18" s="1" customFormat="1" x14ac:dyDescent="0.3">
      <c r="R1857" s="38"/>
    </row>
    <row r="1858" spans="18:18" s="1" customFormat="1" x14ac:dyDescent="0.3">
      <c r="R1858" s="38"/>
    </row>
    <row r="1859" spans="18:18" s="1" customFormat="1" x14ac:dyDescent="0.3">
      <c r="R1859" s="38"/>
    </row>
    <row r="1860" spans="18:18" s="1" customFormat="1" x14ac:dyDescent="0.3">
      <c r="R1860" s="38"/>
    </row>
    <row r="1861" spans="18:18" s="1" customFormat="1" x14ac:dyDescent="0.3">
      <c r="R1861" s="38"/>
    </row>
    <row r="1862" spans="18:18" s="1" customFormat="1" x14ac:dyDescent="0.3">
      <c r="R1862" s="38"/>
    </row>
    <row r="1863" spans="18:18" s="1" customFormat="1" x14ac:dyDescent="0.3">
      <c r="R1863" s="38"/>
    </row>
    <row r="1864" spans="18:18" s="1" customFormat="1" x14ac:dyDescent="0.3">
      <c r="R1864" s="38"/>
    </row>
    <row r="1865" spans="18:18" s="1" customFormat="1" x14ac:dyDescent="0.3">
      <c r="R1865" s="38"/>
    </row>
    <row r="1866" spans="18:18" s="1" customFormat="1" x14ac:dyDescent="0.3">
      <c r="R1866" s="38"/>
    </row>
    <row r="1867" spans="18:18" s="1" customFormat="1" x14ac:dyDescent="0.3">
      <c r="R1867" s="38"/>
    </row>
    <row r="1868" spans="18:18" s="1" customFormat="1" x14ac:dyDescent="0.3">
      <c r="R1868" s="38"/>
    </row>
    <row r="1869" spans="18:18" s="1" customFormat="1" x14ac:dyDescent="0.3">
      <c r="R1869" s="38"/>
    </row>
    <row r="1870" spans="18:18" s="1" customFormat="1" x14ac:dyDescent="0.3">
      <c r="R1870" s="38"/>
    </row>
    <row r="1871" spans="18:18" s="1" customFormat="1" x14ac:dyDescent="0.3">
      <c r="R1871" s="38"/>
    </row>
    <row r="1872" spans="18:18" s="1" customFormat="1" x14ac:dyDescent="0.3">
      <c r="R1872" s="38"/>
    </row>
    <row r="1873" spans="18:18" s="1" customFormat="1" x14ac:dyDescent="0.3">
      <c r="R1873" s="38"/>
    </row>
    <row r="1874" spans="18:18" s="1" customFormat="1" x14ac:dyDescent="0.3">
      <c r="R1874" s="38"/>
    </row>
    <row r="1875" spans="18:18" s="1" customFormat="1" x14ac:dyDescent="0.3">
      <c r="R1875" s="38"/>
    </row>
    <row r="1876" spans="18:18" s="1" customFormat="1" x14ac:dyDescent="0.3">
      <c r="R1876" s="38"/>
    </row>
    <row r="1877" spans="18:18" s="1" customFormat="1" x14ac:dyDescent="0.3">
      <c r="R1877" s="38"/>
    </row>
    <row r="1878" spans="18:18" s="1" customFormat="1" x14ac:dyDescent="0.3">
      <c r="R1878" s="38"/>
    </row>
    <row r="1879" spans="18:18" s="1" customFormat="1" x14ac:dyDescent="0.3">
      <c r="R1879" s="38"/>
    </row>
    <row r="1880" spans="18:18" s="1" customFormat="1" x14ac:dyDescent="0.3">
      <c r="R1880" s="38"/>
    </row>
    <row r="1881" spans="18:18" s="1" customFormat="1" x14ac:dyDescent="0.3">
      <c r="R1881" s="38"/>
    </row>
    <row r="1882" spans="18:18" s="1" customFormat="1" x14ac:dyDescent="0.3">
      <c r="R1882" s="38"/>
    </row>
    <row r="1883" spans="18:18" s="1" customFormat="1" x14ac:dyDescent="0.3">
      <c r="R1883" s="38"/>
    </row>
    <row r="1884" spans="18:18" s="1" customFormat="1" x14ac:dyDescent="0.3">
      <c r="R1884" s="38"/>
    </row>
    <row r="1885" spans="18:18" s="1" customFormat="1" x14ac:dyDescent="0.3">
      <c r="R1885" s="38"/>
    </row>
    <row r="1886" spans="18:18" s="1" customFormat="1" x14ac:dyDescent="0.3">
      <c r="R1886" s="38"/>
    </row>
    <row r="1887" spans="18:18" s="1" customFormat="1" x14ac:dyDescent="0.3">
      <c r="R1887" s="38"/>
    </row>
    <row r="1888" spans="18:18" s="1" customFormat="1" x14ac:dyDescent="0.3">
      <c r="R1888" s="38"/>
    </row>
    <row r="1889" spans="18:18" s="1" customFormat="1" x14ac:dyDescent="0.3">
      <c r="R1889" s="38"/>
    </row>
    <row r="1890" spans="18:18" s="1" customFormat="1" x14ac:dyDescent="0.3">
      <c r="R1890" s="38"/>
    </row>
    <row r="1891" spans="18:18" s="1" customFormat="1" x14ac:dyDescent="0.3">
      <c r="R1891" s="38"/>
    </row>
    <row r="1892" spans="18:18" s="1" customFormat="1" x14ac:dyDescent="0.3">
      <c r="R1892" s="38"/>
    </row>
    <row r="1893" spans="18:18" s="1" customFormat="1" x14ac:dyDescent="0.3">
      <c r="R1893" s="38"/>
    </row>
    <row r="1894" spans="18:18" s="1" customFormat="1" x14ac:dyDescent="0.3">
      <c r="R1894" s="38"/>
    </row>
    <row r="1895" spans="18:18" s="1" customFormat="1" x14ac:dyDescent="0.3">
      <c r="R1895" s="38"/>
    </row>
    <row r="1896" spans="18:18" s="1" customFormat="1" x14ac:dyDescent="0.3">
      <c r="R1896" s="38"/>
    </row>
    <row r="1897" spans="18:18" s="1" customFormat="1" x14ac:dyDescent="0.3">
      <c r="R1897" s="38"/>
    </row>
    <row r="1898" spans="18:18" s="1" customFormat="1" x14ac:dyDescent="0.3">
      <c r="R1898" s="38"/>
    </row>
    <row r="1899" spans="18:18" s="1" customFormat="1" x14ac:dyDescent="0.3">
      <c r="R1899" s="38"/>
    </row>
    <row r="1900" spans="18:18" s="1" customFormat="1" x14ac:dyDescent="0.3">
      <c r="R1900" s="38"/>
    </row>
    <row r="1901" spans="18:18" s="1" customFormat="1" x14ac:dyDescent="0.3">
      <c r="R1901" s="38"/>
    </row>
    <row r="1902" spans="18:18" s="1" customFormat="1" x14ac:dyDescent="0.3">
      <c r="R1902" s="38"/>
    </row>
    <row r="1903" spans="18:18" s="1" customFormat="1" x14ac:dyDescent="0.3">
      <c r="R1903" s="38"/>
    </row>
    <row r="1904" spans="18:18" s="1" customFormat="1" x14ac:dyDescent="0.3">
      <c r="R1904" s="38"/>
    </row>
    <row r="1905" spans="18:18" s="1" customFormat="1" x14ac:dyDescent="0.3">
      <c r="R1905" s="38"/>
    </row>
    <row r="1906" spans="18:18" s="1" customFormat="1" x14ac:dyDescent="0.3">
      <c r="R1906" s="38"/>
    </row>
    <row r="1907" spans="18:18" s="1" customFormat="1" x14ac:dyDescent="0.3">
      <c r="R1907" s="38"/>
    </row>
    <row r="1908" spans="18:18" s="1" customFormat="1" x14ac:dyDescent="0.3">
      <c r="R1908" s="38"/>
    </row>
    <row r="1909" spans="18:18" s="1" customFormat="1" x14ac:dyDescent="0.3">
      <c r="R1909" s="38"/>
    </row>
    <row r="1910" spans="18:18" s="1" customFormat="1" x14ac:dyDescent="0.3">
      <c r="R1910" s="38"/>
    </row>
    <row r="1911" spans="18:18" s="1" customFormat="1" x14ac:dyDescent="0.3">
      <c r="R1911" s="38"/>
    </row>
    <row r="1912" spans="18:18" s="1" customFormat="1" x14ac:dyDescent="0.3">
      <c r="R1912" s="38"/>
    </row>
    <row r="1913" spans="18:18" s="1" customFormat="1" x14ac:dyDescent="0.3">
      <c r="R1913" s="38"/>
    </row>
    <row r="1914" spans="18:18" s="1" customFormat="1" x14ac:dyDescent="0.3">
      <c r="R1914" s="38"/>
    </row>
    <row r="1915" spans="18:18" s="1" customFormat="1" x14ac:dyDescent="0.3">
      <c r="R1915" s="38"/>
    </row>
    <row r="1916" spans="18:18" s="1" customFormat="1" x14ac:dyDescent="0.3">
      <c r="R1916" s="38"/>
    </row>
    <row r="1917" spans="18:18" s="1" customFormat="1" x14ac:dyDescent="0.3">
      <c r="R1917" s="38"/>
    </row>
    <row r="1918" spans="18:18" s="1" customFormat="1" x14ac:dyDescent="0.3">
      <c r="R1918" s="38"/>
    </row>
    <row r="1919" spans="18:18" s="1" customFormat="1" x14ac:dyDescent="0.3">
      <c r="R1919" s="38"/>
    </row>
    <row r="1920" spans="18:18" s="1" customFormat="1" x14ac:dyDescent="0.3">
      <c r="R1920" s="38"/>
    </row>
    <row r="1921" spans="18:18" s="1" customFormat="1" x14ac:dyDescent="0.3">
      <c r="R1921" s="38"/>
    </row>
    <row r="1922" spans="18:18" s="1" customFormat="1" x14ac:dyDescent="0.3">
      <c r="R1922" s="38"/>
    </row>
    <row r="1923" spans="18:18" s="1" customFormat="1" x14ac:dyDescent="0.3">
      <c r="R1923" s="38"/>
    </row>
    <row r="1924" spans="18:18" s="1" customFormat="1" x14ac:dyDescent="0.3">
      <c r="R1924" s="38"/>
    </row>
    <row r="1925" spans="18:18" s="1" customFormat="1" x14ac:dyDescent="0.3">
      <c r="R1925" s="38"/>
    </row>
    <row r="1926" spans="18:18" s="1" customFormat="1" x14ac:dyDescent="0.3">
      <c r="R1926" s="38"/>
    </row>
    <row r="1927" spans="18:18" s="1" customFormat="1" x14ac:dyDescent="0.3">
      <c r="R1927" s="38"/>
    </row>
    <row r="1928" spans="18:18" s="1" customFormat="1" x14ac:dyDescent="0.3">
      <c r="R1928" s="38"/>
    </row>
    <row r="1929" spans="18:18" s="1" customFormat="1" x14ac:dyDescent="0.3">
      <c r="R1929" s="38"/>
    </row>
    <row r="1930" spans="18:18" s="1" customFormat="1" x14ac:dyDescent="0.3">
      <c r="R1930" s="38"/>
    </row>
    <row r="1931" spans="18:18" s="1" customFormat="1" x14ac:dyDescent="0.3">
      <c r="R1931" s="38"/>
    </row>
    <row r="1932" spans="18:18" s="1" customFormat="1" x14ac:dyDescent="0.3">
      <c r="R1932" s="38"/>
    </row>
    <row r="1933" spans="18:18" s="1" customFormat="1" x14ac:dyDescent="0.3">
      <c r="R1933" s="38"/>
    </row>
    <row r="1934" spans="18:18" s="1" customFormat="1" x14ac:dyDescent="0.3">
      <c r="R1934" s="38"/>
    </row>
    <row r="1935" spans="18:18" s="1" customFormat="1" x14ac:dyDescent="0.3">
      <c r="R1935" s="38"/>
    </row>
    <row r="1936" spans="18:18" s="1" customFormat="1" x14ac:dyDescent="0.3">
      <c r="R1936" s="38"/>
    </row>
    <row r="1937" spans="18:18" s="1" customFormat="1" x14ac:dyDescent="0.3">
      <c r="R1937" s="38"/>
    </row>
    <row r="1938" spans="18:18" s="1" customFormat="1" x14ac:dyDescent="0.3">
      <c r="R1938" s="38"/>
    </row>
    <row r="1939" spans="18:18" s="1" customFormat="1" x14ac:dyDescent="0.3">
      <c r="R1939" s="38"/>
    </row>
    <row r="1940" spans="18:18" s="1" customFormat="1" x14ac:dyDescent="0.3">
      <c r="R1940" s="38"/>
    </row>
    <row r="1941" spans="18:18" s="1" customFormat="1" x14ac:dyDescent="0.3">
      <c r="R1941" s="38"/>
    </row>
    <row r="1942" spans="18:18" s="1" customFormat="1" x14ac:dyDescent="0.3">
      <c r="R1942" s="38"/>
    </row>
    <row r="1943" spans="18:18" s="1" customFormat="1" x14ac:dyDescent="0.3">
      <c r="R1943" s="38"/>
    </row>
    <row r="1944" spans="18:18" s="1" customFormat="1" x14ac:dyDescent="0.3">
      <c r="R1944" s="38"/>
    </row>
    <row r="1945" spans="18:18" s="1" customFormat="1" x14ac:dyDescent="0.3">
      <c r="R1945" s="38"/>
    </row>
    <row r="1946" spans="18:18" s="1" customFormat="1" x14ac:dyDescent="0.3">
      <c r="R1946" s="38"/>
    </row>
    <row r="1947" spans="18:18" s="1" customFormat="1" x14ac:dyDescent="0.3">
      <c r="R1947" s="38"/>
    </row>
    <row r="1948" spans="18:18" s="1" customFormat="1" x14ac:dyDescent="0.3">
      <c r="R1948" s="38"/>
    </row>
    <row r="1949" spans="18:18" s="1" customFormat="1" x14ac:dyDescent="0.3">
      <c r="R1949" s="38"/>
    </row>
    <row r="1950" spans="18:18" s="1" customFormat="1" x14ac:dyDescent="0.3">
      <c r="R1950" s="38"/>
    </row>
    <row r="1951" spans="18:18" s="1" customFormat="1" x14ac:dyDescent="0.3">
      <c r="R1951" s="38"/>
    </row>
    <row r="1952" spans="18:18" s="1" customFormat="1" x14ac:dyDescent="0.3">
      <c r="R1952" s="38"/>
    </row>
    <row r="1953" spans="18:18" s="1" customFormat="1" x14ac:dyDescent="0.3">
      <c r="R1953" s="38"/>
    </row>
    <row r="1954" spans="18:18" s="1" customFormat="1" x14ac:dyDescent="0.3">
      <c r="R1954" s="38"/>
    </row>
    <row r="1955" spans="18:18" s="1" customFormat="1" x14ac:dyDescent="0.3">
      <c r="R1955" s="38"/>
    </row>
    <row r="1956" spans="18:18" s="1" customFormat="1" x14ac:dyDescent="0.3">
      <c r="R1956" s="38"/>
    </row>
    <row r="1957" spans="18:18" s="1" customFormat="1" x14ac:dyDescent="0.3">
      <c r="R1957" s="38"/>
    </row>
    <row r="1958" spans="18:18" s="1" customFormat="1" x14ac:dyDescent="0.3">
      <c r="R1958" s="38"/>
    </row>
    <row r="1959" spans="18:18" s="1" customFormat="1" x14ac:dyDescent="0.3">
      <c r="R1959" s="38"/>
    </row>
    <row r="1960" spans="18:18" s="1" customFormat="1" x14ac:dyDescent="0.3">
      <c r="R1960" s="38"/>
    </row>
    <row r="1961" spans="18:18" s="1" customFormat="1" x14ac:dyDescent="0.3">
      <c r="R1961" s="38"/>
    </row>
    <row r="1962" spans="18:18" s="1" customFormat="1" x14ac:dyDescent="0.3">
      <c r="R1962" s="38"/>
    </row>
    <row r="1963" spans="18:18" s="1" customFormat="1" x14ac:dyDescent="0.3">
      <c r="R1963" s="38"/>
    </row>
    <row r="1964" spans="18:18" s="1" customFormat="1" x14ac:dyDescent="0.3">
      <c r="R1964" s="38"/>
    </row>
    <row r="1965" spans="18:18" s="1" customFormat="1" x14ac:dyDescent="0.3">
      <c r="R1965" s="38"/>
    </row>
    <row r="1966" spans="18:18" s="1" customFormat="1" x14ac:dyDescent="0.3">
      <c r="R1966" s="38"/>
    </row>
    <row r="1967" spans="18:18" s="1" customFormat="1" x14ac:dyDescent="0.3">
      <c r="R1967" s="38"/>
    </row>
    <row r="1968" spans="18:18" s="1" customFormat="1" x14ac:dyDescent="0.3">
      <c r="R1968" s="38"/>
    </row>
    <row r="1969" spans="18:18" s="1" customFormat="1" x14ac:dyDescent="0.3">
      <c r="R1969" s="38"/>
    </row>
    <row r="1970" spans="18:18" s="1" customFormat="1" x14ac:dyDescent="0.3">
      <c r="R1970" s="38"/>
    </row>
    <row r="1971" spans="18:18" s="1" customFormat="1" x14ac:dyDescent="0.3">
      <c r="R1971" s="38"/>
    </row>
    <row r="1972" spans="18:18" s="1" customFormat="1" x14ac:dyDescent="0.3">
      <c r="R1972" s="38"/>
    </row>
    <row r="1973" spans="18:18" s="1" customFormat="1" x14ac:dyDescent="0.3">
      <c r="R1973" s="38"/>
    </row>
    <row r="1974" spans="18:18" s="1" customFormat="1" x14ac:dyDescent="0.3">
      <c r="R1974" s="38"/>
    </row>
    <row r="1975" spans="18:18" s="1" customFormat="1" x14ac:dyDescent="0.3">
      <c r="R1975" s="38"/>
    </row>
    <row r="1976" spans="18:18" s="1" customFormat="1" x14ac:dyDescent="0.3">
      <c r="R1976" s="38"/>
    </row>
    <row r="1977" spans="18:18" s="1" customFormat="1" x14ac:dyDescent="0.3">
      <c r="R1977" s="38"/>
    </row>
    <row r="1978" spans="18:18" s="1" customFormat="1" x14ac:dyDescent="0.3">
      <c r="R1978" s="38"/>
    </row>
    <row r="1979" spans="18:18" s="1" customFormat="1" x14ac:dyDescent="0.3">
      <c r="R1979" s="38"/>
    </row>
    <row r="1980" spans="18:18" s="1" customFormat="1" x14ac:dyDescent="0.3">
      <c r="R1980" s="38"/>
    </row>
    <row r="1981" spans="18:18" s="1" customFormat="1" x14ac:dyDescent="0.3">
      <c r="R1981" s="38"/>
    </row>
    <row r="1982" spans="18:18" s="1" customFormat="1" x14ac:dyDescent="0.3">
      <c r="R1982" s="38"/>
    </row>
    <row r="1983" spans="18:18" s="1" customFormat="1" x14ac:dyDescent="0.3">
      <c r="R1983" s="38"/>
    </row>
    <row r="1984" spans="18:18" s="1" customFormat="1" x14ac:dyDescent="0.3">
      <c r="R1984" s="38"/>
    </row>
    <row r="1985" spans="18:18" s="1" customFormat="1" x14ac:dyDescent="0.3">
      <c r="R1985" s="38"/>
    </row>
    <row r="1986" spans="18:18" s="1" customFormat="1" x14ac:dyDescent="0.3">
      <c r="R1986" s="38"/>
    </row>
    <row r="1987" spans="18:18" s="1" customFormat="1" x14ac:dyDescent="0.3">
      <c r="R1987" s="38"/>
    </row>
    <row r="1988" spans="18:18" s="1" customFormat="1" x14ac:dyDescent="0.3">
      <c r="R1988" s="38"/>
    </row>
    <row r="1989" spans="18:18" s="1" customFormat="1" x14ac:dyDescent="0.3">
      <c r="R1989" s="38"/>
    </row>
    <row r="1990" spans="18:18" s="1" customFormat="1" x14ac:dyDescent="0.3">
      <c r="R1990" s="38"/>
    </row>
    <row r="1991" spans="18:18" s="1" customFormat="1" x14ac:dyDescent="0.3">
      <c r="R1991" s="38"/>
    </row>
    <row r="1992" spans="18:18" s="1" customFormat="1" x14ac:dyDescent="0.3">
      <c r="R1992" s="38"/>
    </row>
    <row r="1993" spans="18:18" s="1" customFormat="1" x14ac:dyDescent="0.3">
      <c r="R1993" s="38"/>
    </row>
    <row r="1994" spans="18:18" s="1" customFormat="1" x14ac:dyDescent="0.3">
      <c r="R1994" s="38"/>
    </row>
    <row r="1995" spans="18:18" s="1" customFormat="1" x14ac:dyDescent="0.3">
      <c r="R1995" s="38"/>
    </row>
    <row r="1996" spans="18:18" s="1" customFormat="1" x14ac:dyDescent="0.3">
      <c r="R1996" s="38"/>
    </row>
    <row r="1997" spans="18:18" s="1" customFormat="1" x14ac:dyDescent="0.3">
      <c r="R1997" s="38"/>
    </row>
    <row r="1998" spans="18:18" s="1" customFormat="1" x14ac:dyDescent="0.3">
      <c r="R1998" s="38"/>
    </row>
    <row r="1999" spans="18:18" s="1" customFormat="1" x14ac:dyDescent="0.3">
      <c r="R1999" s="38"/>
    </row>
    <row r="2000" spans="18:18" s="1" customFormat="1" x14ac:dyDescent="0.3">
      <c r="R2000" s="38"/>
    </row>
    <row r="2001" spans="18:18" s="1" customFormat="1" x14ac:dyDescent="0.3">
      <c r="R2001" s="38"/>
    </row>
    <row r="2002" spans="18:18" s="1" customFormat="1" x14ac:dyDescent="0.3">
      <c r="R2002" s="38"/>
    </row>
    <row r="2003" spans="18:18" s="1" customFormat="1" x14ac:dyDescent="0.3">
      <c r="R2003" s="38"/>
    </row>
    <row r="2004" spans="18:18" s="1" customFormat="1" x14ac:dyDescent="0.3">
      <c r="R2004" s="38"/>
    </row>
    <row r="2005" spans="18:18" s="1" customFormat="1" x14ac:dyDescent="0.3">
      <c r="R2005" s="38"/>
    </row>
    <row r="2006" spans="18:18" s="1" customFormat="1" x14ac:dyDescent="0.3">
      <c r="R2006" s="38"/>
    </row>
    <row r="2007" spans="18:18" s="1" customFormat="1" x14ac:dyDescent="0.3">
      <c r="R2007" s="38"/>
    </row>
    <row r="2008" spans="18:18" s="1" customFormat="1" x14ac:dyDescent="0.3">
      <c r="R2008" s="38"/>
    </row>
    <row r="2009" spans="18:18" s="1" customFormat="1" x14ac:dyDescent="0.3">
      <c r="R2009" s="38"/>
    </row>
    <row r="2010" spans="18:18" s="1" customFormat="1" x14ac:dyDescent="0.3">
      <c r="R2010" s="38"/>
    </row>
    <row r="2011" spans="18:18" s="1" customFormat="1" x14ac:dyDescent="0.3">
      <c r="R2011" s="38"/>
    </row>
    <row r="2012" spans="18:18" s="1" customFormat="1" x14ac:dyDescent="0.3">
      <c r="R2012" s="38"/>
    </row>
    <row r="2013" spans="18:18" s="1" customFormat="1" x14ac:dyDescent="0.3">
      <c r="R2013" s="38"/>
    </row>
    <row r="2014" spans="18:18" s="1" customFormat="1" x14ac:dyDescent="0.3">
      <c r="R2014" s="38"/>
    </row>
    <row r="2015" spans="18:18" s="1" customFormat="1" x14ac:dyDescent="0.3">
      <c r="R2015" s="38"/>
    </row>
    <row r="2016" spans="18:18" s="1" customFormat="1" x14ac:dyDescent="0.3">
      <c r="R2016" s="38"/>
    </row>
    <row r="2017" spans="18:18" s="1" customFormat="1" x14ac:dyDescent="0.3">
      <c r="R2017" s="38"/>
    </row>
    <row r="2018" spans="18:18" s="1" customFormat="1" x14ac:dyDescent="0.3">
      <c r="R2018" s="38"/>
    </row>
    <row r="2019" spans="18:18" s="1" customFormat="1" x14ac:dyDescent="0.3">
      <c r="R2019" s="38"/>
    </row>
    <row r="2020" spans="18:18" s="1" customFormat="1" x14ac:dyDescent="0.3">
      <c r="R2020" s="38"/>
    </row>
    <row r="2021" spans="18:18" s="1" customFormat="1" x14ac:dyDescent="0.3">
      <c r="R2021" s="38"/>
    </row>
    <row r="2022" spans="18:18" s="1" customFormat="1" x14ac:dyDescent="0.3">
      <c r="R2022" s="38"/>
    </row>
    <row r="2023" spans="18:18" s="1" customFormat="1" x14ac:dyDescent="0.3">
      <c r="R2023" s="38"/>
    </row>
    <row r="2024" spans="18:18" s="1" customFormat="1" x14ac:dyDescent="0.3">
      <c r="R2024" s="38"/>
    </row>
    <row r="2025" spans="18:18" s="1" customFormat="1" x14ac:dyDescent="0.3">
      <c r="R2025" s="38"/>
    </row>
    <row r="2026" spans="18:18" s="1" customFormat="1" x14ac:dyDescent="0.3">
      <c r="R2026" s="38"/>
    </row>
    <row r="2027" spans="18:18" s="1" customFormat="1" x14ac:dyDescent="0.3">
      <c r="R2027" s="38"/>
    </row>
    <row r="2028" spans="18:18" s="1" customFormat="1" x14ac:dyDescent="0.3">
      <c r="R2028" s="38"/>
    </row>
    <row r="2029" spans="18:18" s="1" customFormat="1" x14ac:dyDescent="0.3">
      <c r="R2029" s="38"/>
    </row>
    <row r="2030" spans="18:18" s="1" customFormat="1" x14ac:dyDescent="0.3">
      <c r="R2030" s="38"/>
    </row>
    <row r="2031" spans="18:18" s="1" customFormat="1" x14ac:dyDescent="0.3">
      <c r="R2031" s="38"/>
    </row>
    <row r="2032" spans="18:18" s="1" customFormat="1" x14ac:dyDescent="0.3">
      <c r="R2032" s="38"/>
    </row>
    <row r="2033" spans="18:18" s="1" customFormat="1" x14ac:dyDescent="0.3">
      <c r="R2033" s="38"/>
    </row>
    <row r="2034" spans="18:18" s="1" customFormat="1" x14ac:dyDescent="0.3">
      <c r="R2034" s="38"/>
    </row>
    <row r="2035" spans="18:18" s="1" customFormat="1" x14ac:dyDescent="0.3">
      <c r="R2035" s="38"/>
    </row>
    <row r="2036" spans="18:18" s="1" customFormat="1" x14ac:dyDescent="0.3">
      <c r="R2036" s="38"/>
    </row>
    <row r="2037" spans="18:18" s="1" customFormat="1" x14ac:dyDescent="0.3">
      <c r="R2037" s="38"/>
    </row>
    <row r="2038" spans="18:18" s="1" customFormat="1" x14ac:dyDescent="0.3">
      <c r="R2038" s="38"/>
    </row>
    <row r="2039" spans="18:18" s="1" customFormat="1" x14ac:dyDescent="0.3">
      <c r="R2039" s="38"/>
    </row>
    <row r="2040" spans="18:18" s="1" customFormat="1" x14ac:dyDescent="0.3">
      <c r="R2040" s="38"/>
    </row>
    <row r="2041" spans="18:18" s="1" customFormat="1" x14ac:dyDescent="0.3">
      <c r="R2041" s="38"/>
    </row>
    <row r="2042" spans="18:18" s="1" customFormat="1" x14ac:dyDescent="0.3">
      <c r="R2042" s="38"/>
    </row>
    <row r="2043" spans="18:18" s="1" customFormat="1" x14ac:dyDescent="0.3">
      <c r="R2043" s="38"/>
    </row>
    <row r="2044" spans="18:18" s="1" customFormat="1" x14ac:dyDescent="0.3">
      <c r="R2044" s="38"/>
    </row>
    <row r="2045" spans="18:18" s="1" customFormat="1" x14ac:dyDescent="0.3">
      <c r="R2045" s="38"/>
    </row>
    <row r="2046" spans="18:18" s="1" customFormat="1" x14ac:dyDescent="0.3">
      <c r="R2046" s="38"/>
    </row>
    <row r="2047" spans="18:18" s="1" customFormat="1" x14ac:dyDescent="0.3">
      <c r="R2047" s="38"/>
    </row>
    <row r="2048" spans="18:18" s="1" customFormat="1" x14ac:dyDescent="0.3">
      <c r="R2048" s="38"/>
    </row>
    <row r="2049" spans="18:18" s="1" customFormat="1" x14ac:dyDescent="0.3">
      <c r="R2049" s="38"/>
    </row>
    <row r="2050" spans="18:18" s="1" customFormat="1" x14ac:dyDescent="0.3">
      <c r="R2050" s="38"/>
    </row>
    <row r="2051" spans="18:18" s="1" customFormat="1" x14ac:dyDescent="0.3">
      <c r="R2051" s="38"/>
    </row>
    <row r="2052" spans="18:18" s="1" customFormat="1" x14ac:dyDescent="0.3">
      <c r="R2052" s="38"/>
    </row>
    <row r="2053" spans="18:18" s="1" customFormat="1" x14ac:dyDescent="0.3">
      <c r="R2053" s="38"/>
    </row>
    <row r="2054" spans="18:18" s="1" customFormat="1" x14ac:dyDescent="0.3">
      <c r="R2054" s="38"/>
    </row>
    <row r="2055" spans="18:18" s="1" customFormat="1" x14ac:dyDescent="0.3">
      <c r="R2055" s="38"/>
    </row>
    <row r="2056" spans="18:18" s="1" customFormat="1" x14ac:dyDescent="0.3">
      <c r="R2056" s="38"/>
    </row>
    <row r="2057" spans="18:18" s="1" customFormat="1" x14ac:dyDescent="0.3">
      <c r="R2057" s="38"/>
    </row>
    <row r="2058" spans="18:18" s="1" customFormat="1" x14ac:dyDescent="0.3">
      <c r="R2058" s="38"/>
    </row>
    <row r="2059" spans="18:18" s="1" customFormat="1" x14ac:dyDescent="0.3">
      <c r="R2059" s="38"/>
    </row>
    <row r="2060" spans="18:18" s="1" customFormat="1" x14ac:dyDescent="0.3">
      <c r="R2060" s="38"/>
    </row>
    <row r="2061" spans="18:18" s="1" customFormat="1" x14ac:dyDescent="0.3">
      <c r="R2061" s="38"/>
    </row>
    <row r="2062" spans="18:18" s="1" customFormat="1" x14ac:dyDescent="0.3">
      <c r="R2062" s="38"/>
    </row>
    <row r="2063" spans="18:18" s="1" customFormat="1" x14ac:dyDescent="0.3">
      <c r="R2063" s="38"/>
    </row>
    <row r="2064" spans="18:18" s="1" customFormat="1" x14ac:dyDescent="0.3">
      <c r="R2064" s="38"/>
    </row>
    <row r="2065" spans="18:18" s="1" customFormat="1" x14ac:dyDescent="0.3">
      <c r="R2065" s="38"/>
    </row>
    <row r="2066" spans="18:18" s="1" customFormat="1" x14ac:dyDescent="0.3">
      <c r="R2066" s="38"/>
    </row>
    <row r="2067" spans="18:18" s="1" customFormat="1" x14ac:dyDescent="0.3">
      <c r="R2067" s="38"/>
    </row>
    <row r="2068" spans="18:18" s="1" customFormat="1" x14ac:dyDescent="0.3">
      <c r="R2068" s="38"/>
    </row>
    <row r="2069" spans="18:18" s="1" customFormat="1" x14ac:dyDescent="0.3">
      <c r="R2069" s="38"/>
    </row>
    <row r="2070" spans="18:18" s="1" customFormat="1" x14ac:dyDescent="0.3">
      <c r="R2070" s="38"/>
    </row>
    <row r="2071" spans="18:18" s="1" customFormat="1" x14ac:dyDescent="0.3">
      <c r="R2071" s="38"/>
    </row>
    <row r="2072" spans="18:18" s="1" customFormat="1" x14ac:dyDescent="0.3">
      <c r="R2072" s="38"/>
    </row>
    <row r="2073" spans="18:18" s="1" customFormat="1" x14ac:dyDescent="0.3">
      <c r="R2073" s="38"/>
    </row>
    <row r="2074" spans="18:18" s="1" customFormat="1" x14ac:dyDescent="0.3">
      <c r="R2074" s="38"/>
    </row>
    <row r="2075" spans="18:18" s="1" customFormat="1" x14ac:dyDescent="0.3">
      <c r="R2075" s="38"/>
    </row>
    <row r="2076" spans="18:18" s="1" customFormat="1" x14ac:dyDescent="0.3">
      <c r="R2076" s="38"/>
    </row>
    <row r="2077" spans="18:18" s="1" customFormat="1" x14ac:dyDescent="0.3">
      <c r="R2077" s="38"/>
    </row>
    <row r="2078" spans="18:18" s="1" customFormat="1" x14ac:dyDescent="0.3">
      <c r="R2078" s="38"/>
    </row>
    <row r="2079" spans="18:18" s="1" customFormat="1" x14ac:dyDescent="0.3">
      <c r="R2079" s="38"/>
    </row>
    <row r="2080" spans="18:18" s="1" customFormat="1" x14ac:dyDescent="0.3">
      <c r="R2080" s="38"/>
    </row>
    <row r="2081" spans="18:18" s="1" customFormat="1" x14ac:dyDescent="0.3">
      <c r="R2081" s="38"/>
    </row>
    <row r="2082" spans="18:18" s="1" customFormat="1" x14ac:dyDescent="0.3">
      <c r="R2082" s="38"/>
    </row>
    <row r="2083" spans="18:18" s="1" customFormat="1" x14ac:dyDescent="0.3">
      <c r="R2083" s="38"/>
    </row>
    <row r="2084" spans="18:18" s="1" customFormat="1" x14ac:dyDescent="0.3">
      <c r="R2084" s="38"/>
    </row>
    <row r="2085" spans="18:18" s="1" customFormat="1" x14ac:dyDescent="0.3">
      <c r="R2085" s="38"/>
    </row>
    <row r="2086" spans="18:18" s="1" customFormat="1" x14ac:dyDescent="0.3">
      <c r="R2086" s="38"/>
    </row>
    <row r="2087" spans="18:18" s="1" customFormat="1" x14ac:dyDescent="0.3">
      <c r="R2087" s="38"/>
    </row>
    <row r="2088" spans="18:18" s="1" customFormat="1" x14ac:dyDescent="0.3">
      <c r="R2088" s="38"/>
    </row>
    <row r="2089" spans="18:18" s="1" customFormat="1" x14ac:dyDescent="0.3">
      <c r="R2089" s="38"/>
    </row>
    <row r="2090" spans="18:18" s="1" customFormat="1" x14ac:dyDescent="0.3">
      <c r="R2090" s="38"/>
    </row>
    <row r="2091" spans="18:18" s="1" customFormat="1" x14ac:dyDescent="0.3">
      <c r="R2091" s="38"/>
    </row>
    <row r="2092" spans="18:18" s="1" customFormat="1" x14ac:dyDescent="0.3">
      <c r="R2092" s="38"/>
    </row>
    <row r="2093" spans="18:18" s="1" customFormat="1" x14ac:dyDescent="0.3">
      <c r="R2093" s="38"/>
    </row>
    <row r="2094" spans="18:18" s="1" customFormat="1" x14ac:dyDescent="0.3">
      <c r="R2094" s="38"/>
    </row>
    <row r="2095" spans="18:18" s="1" customFormat="1" x14ac:dyDescent="0.3">
      <c r="R2095" s="38"/>
    </row>
    <row r="2096" spans="18:18" s="1" customFormat="1" x14ac:dyDescent="0.3">
      <c r="R2096" s="38"/>
    </row>
    <row r="2097" spans="18:18" s="1" customFormat="1" x14ac:dyDescent="0.3">
      <c r="R2097" s="38"/>
    </row>
    <row r="2098" spans="18:18" s="1" customFormat="1" x14ac:dyDescent="0.3">
      <c r="R2098" s="38"/>
    </row>
    <row r="2099" spans="18:18" s="1" customFormat="1" x14ac:dyDescent="0.3">
      <c r="R2099" s="38"/>
    </row>
    <row r="2100" spans="18:18" s="1" customFormat="1" x14ac:dyDescent="0.3">
      <c r="R2100" s="38"/>
    </row>
    <row r="2101" spans="18:18" s="1" customFormat="1" x14ac:dyDescent="0.3">
      <c r="R2101" s="38"/>
    </row>
    <row r="2102" spans="18:18" s="1" customFormat="1" x14ac:dyDescent="0.3">
      <c r="R2102" s="38"/>
    </row>
    <row r="2103" spans="18:18" s="1" customFormat="1" x14ac:dyDescent="0.3">
      <c r="R2103" s="38"/>
    </row>
    <row r="2104" spans="18:18" s="1" customFormat="1" x14ac:dyDescent="0.3">
      <c r="R2104" s="38"/>
    </row>
    <row r="2105" spans="18:18" s="1" customFormat="1" x14ac:dyDescent="0.3">
      <c r="R2105" s="38"/>
    </row>
    <row r="2106" spans="18:18" s="1" customFormat="1" x14ac:dyDescent="0.3">
      <c r="R2106" s="38"/>
    </row>
    <row r="2107" spans="18:18" s="1" customFormat="1" x14ac:dyDescent="0.3">
      <c r="R2107" s="38"/>
    </row>
    <row r="2108" spans="18:18" s="1" customFormat="1" x14ac:dyDescent="0.3">
      <c r="R2108" s="38"/>
    </row>
    <row r="2109" spans="18:18" s="1" customFormat="1" x14ac:dyDescent="0.3">
      <c r="R2109" s="38"/>
    </row>
    <row r="2110" spans="18:18" s="1" customFormat="1" x14ac:dyDescent="0.3">
      <c r="R2110" s="38"/>
    </row>
    <row r="2111" spans="18:18" s="1" customFormat="1" x14ac:dyDescent="0.3">
      <c r="R2111" s="38"/>
    </row>
    <row r="2112" spans="18:18" s="1" customFormat="1" x14ac:dyDescent="0.3">
      <c r="R2112" s="38"/>
    </row>
    <row r="2113" spans="18:18" s="1" customFormat="1" x14ac:dyDescent="0.3">
      <c r="R2113" s="38"/>
    </row>
    <row r="2114" spans="18:18" s="1" customFormat="1" x14ac:dyDescent="0.3">
      <c r="R2114" s="38"/>
    </row>
    <row r="2115" spans="18:18" s="1" customFormat="1" x14ac:dyDescent="0.3">
      <c r="R2115" s="38"/>
    </row>
    <row r="2116" spans="18:18" s="1" customFormat="1" x14ac:dyDescent="0.3">
      <c r="R2116" s="38"/>
    </row>
    <row r="2117" spans="18:18" s="1" customFormat="1" x14ac:dyDescent="0.3">
      <c r="R2117" s="38"/>
    </row>
    <row r="2118" spans="18:18" s="1" customFormat="1" x14ac:dyDescent="0.3">
      <c r="R2118" s="38"/>
    </row>
    <row r="2119" spans="18:18" s="1" customFormat="1" x14ac:dyDescent="0.3">
      <c r="R2119" s="38"/>
    </row>
    <row r="2120" spans="18:18" s="1" customFormat="1" x14ac:dyDescent="0.3">
      <c r="R2120" s="38"/>
    </row>
    <row r="2121" spans="18:18" s="1" customFormat="1" x14ac:dyDescent="0.3">
      <c r="R2121" s="38"/>
    </row>
    <row r="2122" spans="18:18" s="1" customFormat="1" x14ac:dyDescent="0.3">
      <c r="R2122" s="38"/>
    </row>
    <row r="2123" spans="18:18" s="1" customFormat="1" x14ac:dyDescent="0.3">
      <c r="R2123" s="38"/>
    </row>
    <row r="2124" spans="18:18" s="1" customFormat="1" x14ac:dyDescent="0.3">
      <c r="R2124" s="38"/>
    </row>
    <row r="2125" spans="18:18" s="1" customFormat="1" x14ac:dyDescent="0.3">
      <c r="R2125" s="38"/>
    </row>
    <row r="2126" spans="18:18" s="1" customFormat="1" x14ac:dyDescent="0.3">
      <c r="R2126" s="38"/>
    </row>
    <row r="2127" spans="18:18" s="1" customFormat="1" x14ac:dyDescent="0.3">
      <c r="R2127" s="38"/>
    </row>
    <row r="2128" spans="18:18" s="1" customFormat="1" x14ac:dyDescent="0.3">
      <c r="R2128" s="38"/>
    </row>
    <row r="2129" spans="18:18" s="1" customFormat="1" x14ac:dyDescent="0.3">
      <c r="R2129" s="38"/>
    </row>
    <row r="2130" spans="18:18" s="1" customFormat="1" x14ac:dyDescent="0.3">
      <c r="R2130" s="38"/>
    </row>
    <row r="2131" spans="18:18" s="1" customFormat="1" x14ac:dyDescent="0.3">
      <c r="R2131" s="38"/>
    </row>
    <row r="2132" spans="18:18" s="1" customFormat="1" x14ac:dyDescent="0.3">
      <c r="R2132" s="38"/>
    </row>
    <row r="2133" spans="18:18" s="1" customFormat="1" x14ac:dyDescent="0.3">
      <c r="R2133" s="38"/>
    </row>
    <row r="2134" spans="18:18" s="1" customFormat="1" x14ac:dyDescent="0.3">
      <c r="R2134" s="38"/>
    </row>
    <row r="2135" spans="18:18" s="1" customFormat="1" x14ac:dyDescent="0.3">
      <c r="R2135" s="38"/>
    </row>
    <row r="2136" spans="18:18" s="1" customFormat="1" x14ac:dyDescent="0.3">
      <c r="R2136" s="38"/>
    </row>
    <row r="2137" spans="18:18" s="1" customFormat="1" x14ac:dyDescent="0.3">
      <c r="R2137" s="38"/>
    </row>
    <row r="2138" spans="18:18" s="1" customFormat="1" x14ac:dyDescent="0.3">
      <c r="R2138" s="38"/>
    </row>
    <row r="2139" spans="18:18" s="1" customFormat="1" x14ac:dyDescent="0.3">
      <c r="R2139" s="38"/>
    </row>
    <row r="2140" spans="18:18" s="1" customFormat="1" x14ac:dyDescent="0.3">
      <c r="R2140" s="38"/>
    </row>
    <row r="2141" spans="18:18" s="1" customFormat="1" x14ac:dyDescent="0.3">
      <c r="R2141" s="38"/>
    </row>
    <row r="2142" spans="18:18" s="1" customFormat="1" x14ac:dyDescent="0.3">
      <c r="R2142" s="38"/>
    </row>
    <row r="2143" spans="18:18" s="1" customFormat="1" x14ac:dyDescent="0.3">
      <c r="R2143" s="38"/>
    </row>
    <row r="2144" spans="18:18" s="1" customFormat="1" x14ac:dyDescent="0.3">
      <c r="R2144" s="38"/>
    </row>
    <row r="2145" spans="18:18" s="1" customFormat="1" x14ac:dyDescent="0.3">
      <c r="R2145" s="38"/>
    </row>
    <row r="2146" spans="18:18" s="1" customFormat="1" x14ac:dyDescent="0.3">
      <c r="R2146" s="38"/>
    </row>
    <row r="2147" spans="18:18" s="1" customFormat="1" x14ac:dyDescent="0.3">
      <c r="R2147" s="38"/>
    </row>
    <row r="2148" spans="18:18" s="1" customFormat="1" x14ac:dyDescent="0.3">
      <c r="R2148" s="38"/>
    </row>
    <row r="2149" spans="18:18" s="1" customFormat="1" x14ac:dyDescent="0.3">
      <c r="R2149" s="38"/>
    </row>
    <row r="2150" spans="18:18" s="1" customFormat="1" x14ac:dyDescent="0.3">
      <c r="R2150" s="38"/>
    </row>
    <row r="2151" spans="18:18" s="1" customFormat="1" x14ac:dyDescent="0.3">
      <c r="R2151" s="38"/>
    </row>
    <row r="2152" spans="18:18" s="1" customFormat="1" x14ac:dyDescent="0.3">
      <c r="R2152" s="38"/>
    </row>
    <row r="2153" spans="18:18" s="1" customFormat="1" x14ac:dyDescent="0.3">
      <c r="R2153" s="38"/>
    </row>
    <row r="2154" spans="18:18" s="1" customFormat="1" x14ac:dyDescent="0.3">
      <c r="R2154" s="38"/>
    </row>
    <row r="2155" spans="18:18" s="1" customFormat="1" x14ac:dyDescent="0.3">
      <c r="R2155" s="38"/>
    </row>
    <row r="2156" spans="18:18" s="1" customFormat="1" x14ac:dyDescent="0.3">
      <c r="R2156" s="38"/>
    </row>
    <row r="2157" spans="18:18" s="1" customFormat="1" x14ac:dyDescent="0.3">
      <c r="R2157" s="38"/>
    </row>
    <row r="2158" spans="18:18" s="1" customFormat="1" x14ac:dyDescent="0.3">
      <c r="R2158" s="38"/>
    </row>
    <row r="2159" spans="18:18" s="1" customFormat="1" x14ac:dyDescent="0.3">
      <c r="R2159" s="38"/>
    </row>
    <row r="2160" spans="18:18" s="1" customFormat="1" x14ac:dyDescent="0.3">
      <c r="R2160" s="38"/>
    </row>
    <row r="2161" spans="18:18" s="1" customFormat="1" x14ac:dyDescent="0.3">
      <c r="R2161" s="38"/>
    </row>
    <row r="2162" spans="18:18" s="1" customFormat="1" x14ac:dyDescent="0.3">
      <c r="R2162" s="38"/>
    </row>
    <row r="2163" spans="18:18" s="1" customFormat="1" x14ac:dyDescent="0.3">
      <c r="R2163" s="38"/>
    </row>
    <row r="2164" spans="18:18" s="1" customFormat="1" x14ac:dyDescent="0.3">
      <c r="R2164" s="38"/>
    </row>
    <row r="2165" spans="18:18" s="1" customFormat="1" x14ac:dyDescent="0.3">
      <c r="R2165" s="38"/>
    </row>
    <row r="2166" spans="18:18" s="1" customFormat="1" x14ac:dyDescent="0.3">
      <c r="R2166" s="38"/>
    </row>
    <row r="2167" spans="18:18" s="1" customFormat="1" x14ac:dyDescent="0.3">
      <c r="R2167" s="38"/>
    </row>
    <row r="2168" spans="18:18" s="1" customFormat="1" x14ac:dyDescent="0.3">
      <c r="R2168" s="38"/>
    </row>
    <row r="2169" spans="18:18" s="1" customFormat="1" x14ac:dyDescent="0.3">
      <c r="R2169" s="38"/>
    </row>
    <row r="2170" spans="18:18" s="1" customFormat="1" x14ac:dyDescent="0.3">
      <c r="R2170" s="38"/>
    </row>
    <row r="2171" spans="18:18" s="1" customFormat="1" x14ac:dyDescent="0.3">
      <c r="R2171" s="38"/>
    </row>
    <row r="2172" spans="18:18" s="1" customFormat="1" x14ac:dyDescent="0.3">
      <c r="R2172" s="38"/>
    </row>
    <row r="2173" spans="18:18" s="1" customFormat="1" x14ac:dyDescent="0.3">
      <c r="R2173" s="38"/>
    </row>
    <row r="2174" spans="18:18" s="1" customFormat="1" x14ac:dyDescent="0.3">
      <c r="R2174" s="38"/>
    </row>
    <row r="2175" spans="18:18" s="1" customFormat="1" x14ac:dyDescent="0.3">
      <c r="R2175" s="38"/>
    </row>
    <row r="2176" spans="18:18" s="1" customFormat="1" x14ac:dyDescent="0.3">
      <c r="R2176" s="38"/>
    </row>
    <row r="2177" spans="18:18" s="1" customFormat="1" x14ac:dyDescent="0.3">
      <c r="R2177" s="38"/>
    </row>
    <row r="2178" spans="18:18" s="1" customFormat="1" x14ac:dyDescent="0.3">
      <c r="R2178" s="38"/>
    </row>
    <row r="2179" spans="18:18" s="1" customFormat="1" x14ac:dyDescent="0.3">
      <c r="R2179" s="38"/>
    </row>
    <row r="2180" spans="18:18" s="1" customFormat="1" x14ac:dyDescent="0.3">
      <c r="R2180" s="38"/>
    </row>
    <row r="2181" spans="18:18" s="1" customFormat="1" x14ac:dyDescent="0.3">
      <c r="R2181" s="38"/>
    </row>
    <row r="2182" spans="18:18" s="1" customFormat="1" x14ac:dyDescent="0.3">
      <c r="R2182" s="38"/>
    </row>
    <row r="2183" spans="18:18" s="1" customFormat="1" x14ac:dyDescent="0.3">
      <c r="R2183" s="38"/>
    </row>
    <row r="2184" spans="18:18" s="1" customFormat="1" x14ac:dyDescent="0.3">
      <c r="R2184" s="38"/>
    </row>
    <row r="2185" spans="18:18" s="1" customFormat="1" x14ac:dyDescent="0.3">
      <c r="R2185" s="38"/>
    </row>
    <row r="2186" spans="18:18" s="1" customFormat="1" x14ac:dyDescent="0.3">
      <c r="R2186" s="38"/>
    </row>
    <row r="2187" spans="18:18" s="1" customFormat="1" x14ac:dyDescent="0.3">
      <c r="R2187" s="38"/>
    </row>
    <row r="2188" spans="18:18" s="1" customFormat="1" x14ac:dyDescent="0.3">
      <c r="R2188" s="38"/>
    </row>
    <row r="2189" spans="18:18" s="1" customFormat="1" x14ac:dyDescent="0.3">
      <c r="R2189" s="38"/>
    </row>
    <row r="2190" spans="18:18" s="1" customFormat="1" x14ac:dyDescent="0.3">
      <c r="R2190" s="38"/>
    </row>
    <row r="2191" spans="18:18" s="1" customFormat="1" x14ac:dyDescent="0.3">
      <c r="R2191" s="38"/>
    </row>
    <row r="2192" spans="18:18" s="1" customFormat="1" x14ac:dyDescent="0.3">
      <c r="R2192" s="38"/>
    </row>
    <row r="2193" spans="18:18" s="1" customFormat="1" x14ac:dyDescent="0.3">
      <c r="R2193" s="38"/>
    </row>
    <row r="2194" spans="18:18" s="1" customFormat="1" x14ac:dyDescent="0.3">
      <c r="R2194" s="38"/>
    </row>
    <row r="2195" spans="18:18" s="1" customFormat="1" x14ac:dyDescent="0.3">
      <c r="R2195" s="38"/>
    </row>
    <row r="2196" spans="18:18" s="1" customFormat="1" x14ac:dyDescent="0.3">
      <c r="R2196" s="38"/>
    </row>
    <row r="2197" spans="18:18" s="1" customFormat="1" x14ac:dyDescent="0.3">
      <c r="R2197" s="38"/>
    </row>
    <row r="2198" spans="18:18" s="1" customFormat="1" x14ac:dyDescent="0.3">
      <c r="R2198" s="38"/>
    </row>
    <row r="2199" spans="18:18" s="1" customFormat="1" x14ac:dyDescent="0.3">
      <c r="R2199" s="38"/>
    </row>
    <row r="2200" spans="18:18" s="1" customFormat="1" x14ac:dyDescent="0.3">
      <c r="R2200" s="38"/>
    </row>
    <row r="2201" spans="18:18" s="1" customFormat="1" x14ac:dyDescent="0.3">
      <c r="R2201" s="38"/>
    </row>
    <row r="2202" spans="18:18" s="1" customFormat="1" x14ac:dyDescent="0.3">
      <c r="R2202" s="38"/>
    </row>
    <row r="2203" spans="18:18" s="1" customFormat="1" x14ac:dyDescent="0.3">
      <c r="R2203" s="38"/>
    </row>
    <row r="2204" spans="18:18" s="1" customFormat="1" x14ac:dyDescent="0.3">
      <c r="R2204" s="38"/>
    </row>
    <row r="2205" spans="18:18" s="1" customFormat="1" x14ac:dyDescent="0.3">
      <c r="R2205" s="38"/>
    </row>
    <row r="2206" spans="18:18" s="1" customFormat="1" x14ac:dyDescent="0.3">
      <c r="R2206" s="38"/>
    </row>
    <row r="2207" spans="18:18" s="1" customFormat="1" x14ac:dyDescent="0.3">
      <c r="R2207" s="38"/>
    </row>
    <row r="2208" spans="18:18" s="1" customFormat="1" x14ac:dyDescent="0.3">
      <c r="R2208" s="38"/>
    </row>
    <row r="2209" spans="18:18" s="1" customFormat="1" x14ac:dyDescent="0.3">
      <c r="R2209" s="38"/>
    </row>
    <row r="2210" spans="18:18" s="1" customFormat="1" x14ac:dyDescent="0.3">
      <c r="R2210" s="38"/>
    </row>
    <row r="2211" spans="18:18" s="1" customFormat="1" x14ac:dyDescent="0.3">
      <c r="R2211" s="38"/>
    </row>
    <row r="2212" spans="18:18" s="1" customFormat="1" x14ac:dyDescent="0.3">
      <c r="R2212" s="38"/>
    </row>
    <row r="2213" spans="18:18" s="1" customFormat="1" x14ac:dyDescent="0.3">
      <c r="R2213" s="38"/>
    </row>
    <row r="2214" spans="18:18" s="1" customFormat="1" x14ac:dyDescent="0.3">
      <c r="R2214" s="38"/>
    </row>
    <row r="2215" spans="18:18" s="1" customFormat="1" x14ac:dyDescent="0.3">
      <c r="R2215" s="38"/>
    </row>
    <row r="2216" spans="18:18" s="1" customFormat="1" x14ac:dyDescent="0.3">
      <c r="R2216" s="38"/>
    </row>
    <row r="2217" spans="18:18" s="1" customFormat="1" x14ac:dyDescent="0.3">
      <c r="R2217" s="38"/>
    </row>
    <row r="2218" spans="18:18" s="1" customFormat="1" x14ac:dyDescent="0.3">
      <c r="R2218" s="38"/>
    </row>
    <row r="2219" spans="18:18" s="1" customFormat="1" x14ac:dyDescent="0.3">
      <c r="R2219" s="38"/>
    </row>
    <row r="2220" spans="18:18" s="1" customFormat="1" x14ac:dyDescent="0.3">
      <c r="R2220" s="38"/>
    </row>
    <row r="2221" spans="18:18" s="1" customFormat="1" x14ac:dyDescent="0.3">
      <c r="R2221" s="38"/>
    </row>
    <row r="2222" spans="18:18" s="1" customFormat="1" x14ac:dyDescent="0.3">
      <c r="R2222" s="38"/>
    </row>
    <row r="2223" spans="18:18" s="1" customFormat="1" x14ac:dyDescent="0.3">
      <c r="R2223" s="38"/>
    </row>
    <row r="2224" spans="18:18" s="1" customFormat="1" x14ac:dyDescent="0.3">
      <c r="R2224" s="38"/>
    </row>
    <row r="2225" spans="18:18" s="1" customFormat="1" x14ac:dyDescent="0.3">
      <c r="R2225" s="38"/>
    </row>
    <row r="2226" spans="18:18" s="1" customFormat="1" x14ac:dyDescent="0.3">
      <c r="R2226" s="38"/>
    </row>
    <row r="2227" spans="18:18" s="1" customFormat="1" x14ac:dyDescent="0.3">
      <c r="R2227" s="38"/>
    </row>
    <row r="2228" spans="18:18" s="1" customFormat="1" x14ac:dyDescent="0.3">
      <c r="R2228" s="38"/>
    </row>
    <row r="2229" spans="18:18" s="1" customFormat="1" x14ac:dyDescent="0.3">
      <c r="R2229" s="38"/>
    </row>
    <row r="2230" spans="18:18" s="1" customFormat="1" x14ac:dyDescent="0.3">
      <c r="R2230" s="38"/>
    </row>
    <row r="2231" spans="18:18" s="1" customFormat="1" x14ac:dyDescent="0.3">
      <c r="R2231" s="38"/>
    </row>
    <row r="2232" spans="18:18" s="1" customFormat="1" x14ac:dyDescent="0.3">
      <c r="R2232" s="38"/>
    </row>
    <row r="2233" spans="18:18" s="1" customFormat="1" x14ac:dyDescent="0.3">
      <c r="R2233" s="38"/>
    </row>
    <row r="2234" spans="18:18" s="1" customFormat="1" x14ac:dyDescent="0.3">
      <c r="R2234" s="38"/>
    </row>
    <row r="2235" spans="18:18" s="1" customFormat="1" x14ac:dyDescent="0.3">
      <c r="R2235" s="38"/>
    </row>
    <row r="2236" spans="18:18" s="1" customFormat="1" x14ac:dyDescent="0.3">
      <c r="R2236" s="38"/>
    </row>
    <row r="2237" spans="18:18" s="1" customFormat="1" x14ac:dyDescent="0.3">
      <c r="R2237" s="38"/>
    </row>
    <row r="2238" spans="18:18" s="1" customFormat="1" x14ac:dyDescent="0.3">
      <c r="R2238" s="38"/>
    </row>
    <row r="2239" spans="18:18" s="1" customFormat="1" x14ac:dyDescent="0.3">
      <c r="R2239" s="38"/>
    </row>
    <row r="2240" spans="18:18" s="1" customFormat="1" x14ac:dyDescent="0.3">
      <c r="R2240" s="38"/>
    </row>
    <row r="2241" spans="18:18" s="1" customFormat="1" x14ac:dyDescent="0.3">
      <c r="R2241" s="38"/>
    </row>
    <row r="2242" spans="18:18" s="1" customFormat="1" x14ac:dyDescent="0.3">
      <c r="R2242" s="38"/>
    </row>
    <row r="2243" spans="18:18" s="1" customFormat="1" x14ac:dyDescent="0.3">
      <c r="R2243" s="38"/>
    </row>
    <row r="2244" spans="18:18" s="1" customFormat="1" x14ac:dyDescent="0.3">
      <c r="R2244" s="38"/>
    </row>
    <row r="2245" spans="18:18" s="1" customFormat="1" x14ac:dyDescent="0.3">
      <c r="R2245" s="38"/>
    </row>
    <row r="2246" spans="18:18" s="1" customFormat="1" x14ac:dyDescent="0.3">
      <c r="R2246" s="38"/>
    </row>
    <row r="2247" spans="18:18" s="1" customFormat="1" x14ac:dyDescent="0.3">
      <c r="R2247" s="38"/>
    </row>
    <row r="2248" spans="18:18" s="1" customFormat="1" x14ac:dyDescent="0.3">
      <c r="R2248" s="38"/>
    </row>
    <row r="2249" spans="18:18" s="1" customFormat="1" x14ac:dyDescent="0.3">
      <c r="R2249" s="38"/>
    </row>
    <row r="2250" spans="18:18" s="1" customFormat="1" x14ac:dyDescent="0.3">
      <c r="R2250" s="38"/>
    </row>
    <row r="2251" spans="18:18" s="1" customFormat="1" x14ac:dyDescent="0.3">
      <c r="R2251" s="38"/>
    </row>
    <row r="2252" spans="18:18" s="1" customFormat="1" x14ac:dyDescent="0.3">
      <c r="R2252" s="38"/>
    </row>
    <row r="2253" spans="18:18" s="1" customFormat="1" x14ac:dyDescent="0.3">
      <c r="R2253" s="38"/>
    </row>
    <row r="2254" spans="18:18" s="1" customFormat="1" x14ac:dyDescent="0.3">
      <c r="R2254" s="38"/>
    </row>
    <row r="2255" spans="18:18" s="1" customFormat="1" x14ac:dyDescent="0.3">
      <c r="R2255" s="38"/>
    </row>
    <row r="2256" spans="18:18" s="1" customFormat="1" x14ac:dyDescent="0.3">
      <c r="R2256" s="38"/>
    </row>
    <row r="2257" spans="18:18" s="1" customFormat="1" x14ac:dyDescent="0.3">
      <c r="R2257" s="38"/>
    </row>
    <row r="2258" spans="18:18" s="1" customFormat="1" x14ac:dyDescent="0.3">
      <c r="R2258" s="38"/>
    </row>
    <row r="2259" spans="18:18" s="1" customFormat="1" x14ac:dyDescent="0.3">
      <c r="R2259" s="38"/>
    </row>
    <row r="2260" spans="18:18" s="1" customFormat="1" x14ac:dyDescent="0.3">
      <c r="R2260" s="38"/>
    </row>
    <row r="2261" spans="18:18" s="1" customFormat="1" x14ac:dyDescent="0.3">
      <c r="R2261" s="38"/>
    </row>
    <row r="2262" spans="18:18" s="1" customFormat="1" x14ac:dyDescent="0.3">
      <c r="R2262" s="38"/>
    </row>
    <row r="2263" spans="18:18" s="1" customFormat="1" x14ac:dyDescent="0.3">
      <c r="R2263" s="38"/>
    </row>
    <row r="2264" spans="18:18" s="1" customFormat="1" x14ac:dyDescent="0.3">
      <c r="R2264" s="38"/>
    </row>
    <row r="2265" spans="18:18" s="1" customFormat="1" x14ac:dyDescent="0.3">
      <c r="R2265" s="38"/>
    </row>
    <row r="2266" spans="18:18" s="1" customFormat="1" x14ac:dyDescent="0.3">
      <c r="R2266" s="38"/>
    </row>
    <row r="2267" spans="18:18" s="1" customFormat="1" x14ac:dyDescent="0.3">
      <c r="R2267" s="38"/>
    </row>
    <row r="2268" spans="18:18" s="1" customFormat="1" x14ac:dyDescent="0.3">
      <c r="R2268" s="38"/>
    </row>
    <row r="2269" spans="18:18" s="1" customFormat="1" x14ac:dyDescent="0.3">
      <c r="R2269" s="38"/>
    </row>
    <row r="2270" spans="18:18" s="1" customFormat="1" x14ac:dyDescent="0.3">
      <c r="R2270" s="38"/>
    </row>
    <row r="2271" spans="18:18" s="1" customFormat="1" x14ac:dyDescent="0.3">
      <c r="R2271" s="38"/>
    </row>
    <row r="2272" spans="18:18" s="1" customFormat="1" x14ac:dyDescent="0.3">
      <c r="R2272" s="38"/>
    </row>
    <row r="2273" spans="18:18" s="1" customFormat="1" x14ac:dyDescent="0.3">
      <c r="R2273" s="38"/>
    </row>
    <row r="2274" spans="18:18" s="1" customFormat="1" x14ac:dyDescent="0.3">
      <c r="R2274" s="38"/>
    </row>
    <row r="2275" spans="18:18" s="1" customFormat="1" x14ac:dyDescent="0.3">
      <c r="R2275" s="38"/>
    </row>
    <row r="2276" spans="18:18" s="1" customFormat="1" x14ac:dyDescent="0.3">
      <c r="R2276" s="38"/>
    </row>
    <row r="2277" spans="18:18" s="1" customFormat="1" x14ac:dyDescent="0.3">
      <c r="R2277" s="38"/>
    </row>
    <row r="2278" spans="18:18" s="1" customFormat="1" x14ac:dyDescent="0.3">
      <c r="R2278" s="38"/>
    </row>
    <row r="2279" spans="18:18" s="1" customFormat="1" x14ac:dyDescent="0.3">
      <c r="R2279" s="38"/>
    </row>
    <row r="2280" spans="18:18" s="1" customFormat="1" x14ac:dyDescent="0.3">
      <c r="R2280" s="38"/>
    </row>
    <row r="2281" spans="18:18" s="1" customFormat="1" x14ac:dyDescent="0.3">
      <c r="R2281" s="38"/>
    </row>
    <row r="2282" spans="18:18" s="1" customFormat="1" x14ac:dyDescent="0.3">
      <c r="R2282" s="38"/>
    </row>
    <row r="2283" spans="18:18" s="1" customFormat="1" x14ac:dyDescent="0.3">
      <c r="R2283" s="38"/>
    </row>
    <row r="2284" spans="18:18" s="1" customFormat="1" x14ac:dyDescent="0.3">
      <c r="R2284" s="38"/>
    </row>
    <row r="2285" spans="18:18" s="1" customFormat="1" x14ac:dyDescent="0.3">
      <c r="R2285" s="38"/>
    </row>
    <row r="2286" spans="18:18" s="1" customFormat="1" x14ac:dyDescent="0.3">
      <c r="R2286" s="38"/>
    </row>
    <row r="2287" spans="18:18" s="1" customFormat="1" x14ac:dyDescent="0.3">
      <c r="R2287" s="38"/>
    </row>
    <row r="2288" spans="18:18" s="1" customFormat="1" x14ac:dyDescent="0.3">
      <c r="R2288" s="38"/>
    </row>
    <row r="2289" spans="18:18" s="1" customFormat="1" x14ac:dyDescent="0.3">
      <c r="R2289" s="38"/>
    </row>
    <row r="2290" spans="18:18" s="1" customFormat="1" x14ac:dyDescent="0.3">
      <c r="R2290" s="38"/>
    </row>
    <row r="2291" spans="18:18" s="1" customFormat="1" x14ac:dyDescent="0.3">
      <c r="R2291" s="38"/>
    </row>
    <row r="2292" spans="18:18" s="1" customFormat="1" x14ac:dyDescent="0.3">
      <c r="R2292" s="38"/>
    </row>
    <row r="2293" spans="18:18" s="1" customFormat="1" x14ac:dyDescent="0.3">
      <c r="R2293" s="38"/>
    </row>
    <row r="2294" spans="18:18" s="1" customFormat="1" x14ac:dyDescent="0.3">
      <c r="R2294" s="38"/>
    </row>
    <row r="2295" spans="18:18" s="1" customFormat="1" x14ac:dyDescent="0.3">
      <c r="R2295" s="38"/>
    </row>
    <row r="2296" spans="18:18" s="1" customFormat="1" x14ac:dyDescent="0.3">
      <c r="R2296" s="38"/>
    </row>
    <row r="2297" spans="18:18" s="1" customFormat="1" x14ac:dyDescent="0.3">
      <c r="R2297" s="38"/>
    </row>
    <row r="2298" spans="18:18" s="1" customFormat="1" x14ac:dyDescent="0.3">
      <c r="R2298" s="38"/>
    </row>
    <row r="2299" spans="18:18" s="1" customFormat="1" x14ac:dyDescent="0.3">
      <c r="R2299" s="38"/>
    </row>
    <row r="2300" spans="18:18" s="1" customFormat="1" x14ac:dyDescent="0.3">
      <c r="R2300" s="38"/>
    </row>
    <row r="2301" spans="18:18" s="1" customFormat="1" x14ac:dyDescent="0.3">
      <c r="R2301" s="38"/>
    </row>
    <row r="2302" spans="18:18" s="1" customFormat="1" x14ac:dyDescent="0.3">
      <c r="R2302" s="38"/>
    </row>
    <row r="2303" spans="18:18" s="1" customFormat="1" x14ac:dyDescent="0.3">
      <c r="R2303" s="38"/>
    </row>
    <row r="2304" spans="18:18" s="1" customFormat="1" x14ac:dyDescent="0.3">
      <c r="R2304" s="38"/>
    </row>
    <row r="2305" spans="18:18" s="1" customFormat="1" x14ac:dyDescent="0.3">
      <c r="R2305" s="38"/>
    </row>
    <row r="2306" spans="18:18" s="1" customFormat="1" x14ac:dyDescent="0.3">
      <c r="R2306" s="38"/>
    </row>
    <row r="2307" spans="18:18" s="1" customFormat="1" x14ac:dyDescent="0.3">
      <c r="R2307" s="38"/>
    </row>
    <row r="2308" spans="18:18" s="1" customFormat="1" x14ac:dyDescent="0.3">
      <c r="R2308" s="38"/>
    </row>
    <row r="2309" spans="18:18" s="1" customFormat="1" x14ac:dyDescent="0.3">
      <c r="R2309" s="38"/>
    </row>
    <row r="2310" spans="18:18" s="1" customFormat="1" x14ac:dyDescent="0.3">
      <c r="R2310" s="38"/>
    </row>
    <row r="2311" spans="18:18" s="1" customFormat="1" x14ac:dyDescent="0.3">
      <c r="R2311" s="38"/>
    </row>
    <row r="2312" spans="18:18" s="1" customFormat="1" x14ac:dyDescent="0.3">
      <c r="R2312" s="38"/>
    </row>
    <row r="2313" spans="18:18" s="1" customFormat="1" x14ac:dyDescent="0.3">
      <c r="R2313" s="38"/>
    </row>
    <row r="2314" spans="18:18" s="1" customFormat="1" x14ac:dyDescent="0.3">
      <c r="R2314" s="38"/>
    </row>
    <row r="2315" spans="18:18" s="1" customFormat="1" x14ac:dyDescent="0.3">
      <c r="R2315" s="38"/>
    </row>
    <row r="2316" spans="18:18" s="1" customFormat="1" x14ac:dyDescent="0.3">
      <c r="R2316" s="38"/>
    </row>
    <row r="2317" spans="18:18" s="1" customFormat="1" x14ac:dyDescent="0.3">
      <c r="R2317" s="38"/>
    </row>
    <row r="2318" spans="18:18" s="1" customFormat="1" x14ac:dyDescent="0.3">
      <c r="R2318" s="38"/>
    </row>
    <row r="2319" spans="18:18" s="1" customFormat="1" x14ac:dyDescent="0.3">
      <c r="R2319" s="38"/>
    </row>
    <row r="2320" spans="18:18" s="1" customFormat="1" x14ac:dyDescent="0.3">
      <c r="R2320" s="38"/>
    </row>
    <row r="2321" spans="18:18" s="1" customFormat="1" x14ac:dyDescent="0.3">
      <c r="R2321" s="38"/>
    </row>
    <row r="2322" spans="18:18" s="1" customFormat="1" x14ac:dyDescent="0.3">
      <c r="R2322" s="38"/>
    </row>
    <row r="2323" spans="18:18" s="1" customFormat="1" x14ac:dyDescent="0.3">
      <c r="R2323" s="38"/>
    </row>
    <row r="2324" spans="18:18" s="1" customFormat="1" x14ac:dyDescent="0.3">
      <c r="R2324" s="38"/>
    </row>
    <row r="2325" spans="18:18" s="1" customFormat="1" x14ac:dyDescent="0.3">
      <c r="R2325" s="38"/>
    </row>
    <row r="2326" spans="18:18" s="1" customFormat="1" x14ac:dyDescent="0.3">
      <c r="R2326" s="38"/>
    </row>
    <row r="2327" spans="18:18" s="1" customFormat="1" x14ac:dyDescent="0.3">
      <c r="R2327" s="38"/>
    </row>
    <row r="2328" spans="18:18" s="1" customFormat="1" x14ac:dyDescent="0.3">
      <c r="R2328" s="38"/>
    </row>
    <row r="2329" spans="18:18" s="1" customFormat="1" x14ac:dyDescent="0.3">
      <c r="R2329" s="38"/>
    </row>
    <row r="2330" spans="18:18" s="1" customFormat="1" x14ac:dyDescent="0.3">
      <c r="R2330" s="38"/>
    </row>
    <row r="2331" spans="18:18" s="1" customFormat="1" x14ac:dyDescent="0.3">
      <c r="R2331" s="38"/>
    </row>
    <row r="2332" spans="18:18" s="1" customFormat="1" x14ac:dyDescent="0.3">
      <c r="R2332" s="38"/>
    </row>
    <row r="2333" spans="18:18" s="1" customFormat="1" x14ac:dyDescent="0.3">
      <c r="R2333" s="38"/>
    </row>
    <row r="2334" spans="18:18" s="1" customFormat="1" x14ac:dyDescent="0.3">
      <c r="R2334" s="38"/>
    </row>
    <row r="2335" spans="18:18" s="1" customFormat="1" x14ac:dyDescent="0.3">
      <c r="R2335" s="38"/>
    </row>
    <row r="2336" spans="18:18" s="1" customFormat="1" x14ac:dyDescent="0.3">
      <c r="R2336" s="38"/>
    </row>
    <row r="2337" spans="18:18" s="1" customFormat="1" x14ac:dyDescent="0.3">
      <c r="R2337" s="38"/>
    </row>
    <row r="2338" spans="18:18" s="1" customFormat="1" x14ac:dyDescent="0.3">
      <c r="R2338" s="38"/>
    </row>
    <row r="2339" spans="18:18" s="1" customFormat="1" x14ac:dyDescent="0.3">
      <c r="R2339" s="38"/>
    </row>
    <row r="2340" spans="18:18" s="1" customFormat="1" x14ac:dyDescent="0.3">
      <c r="R2340" s="38"/>
    </row>
    <row r="2341" spans="18:18" s="1" customFormat="1" x14ac:dyDescent="0.3">
      <c r="R2341" s="38"/>
    </row>
    <row r="2342" spans="18:18" s="1" customFormat="1" x14ac:dyDescent="0.3">
      <c r="R2342" s="38"/>
    </row>
    <row r="2343" spans="18:18" s="1" customFormat="1" x14ac:dyDescent="0.3">
      <c r="R2343" s="38"/>
    </row>
    <row r="2344" spans="18:18" s="1" customFormat="1" x14ac:dyDescent="0.3">
      <c r="R2344" s="38"/>
    </row>
    <row r="2345" spans="18:18" s="1" customFormat="1" x14ac:dyDescent="0.3">
      <c r="R2345" s="38"/>
    </row>
    <row r="2346" spans="18:18" s="1" customFormat="1" x14ac:dyDescent="0.3">
      <c r="R2346" s="38"/>
    </row>
    <row r="2347" spans="18:18" s="1" customFormat="1" x14ac:dyDescent="0.3">
      <c r="R2347" s="38"/>
    </row>
    <row r="2348" spans="18:18" s="1" customFormat="1" x14ac:dyDescent="0.3">
      <c r="R2348" s="38"/>
    </row>
    <row r="2349" spans="18:18" s="1" customFormat="1" x14ac:dyDescent="0.3">
      <c r="R2349" s="38"/>
    </row>
    <row r="2350" spans="18:18" s="1" customFormat="1" x14ac:dyDescent="0.3">
      <c r="R2350" s="38"/>
    </row>
    <row r="2351" spans="18:18" s="1" customFormat="1" x14ac:dyDescent="0.3">
      <c r="R2351" s="38"/>
    </row>
    <row r="2352" spans="18:18" s="1" customFormat="1" x14ac:dyDescent="0.3">
      <c r="R2352" s="38"/>
    </row>
    <row r="2353" spans="18:18" s="1" customFormat="1" x14ac:dyDescent="0.3">
      <c r="R2353" s="38"/>
    </row>
    <row r="2354" spans="18:18" s="1" customFormat="1" x14ac:dyDescent="0.3">
      <c r="R2354" s="38"/>
    </row>
    <row r="2355" spans="18:18" s="1" customFormat="1" x14ac:dyDescent="0.3">
      <c r="R2355" s="38"/>
    </row>
    <row r="2356" spans="18:18" s="1" customFormat="1" x14ac:dyDescent="0.3">
      <c r="R2356" s="38"/>
    </row>
    <row r="2357" spans="18:18" s="1" customFormat="1" x14ac:dyDescent="0.3">
      <c r="R2357" s="38"/>
    </row>
    <row r="2358" spans="18:18" s="1" customFormat="1" x14ac:dyDescent="0.3">
      <c r="R2358" s="38"/>
    </row>
    <row r="2359" spans="18:18" s="1" customFormat="1" x14ac:dyDescent="0.3">
      <c r="R2359" s="38"/>
    </row>
    <row r="2360" spans="18:18" s="1" customFormat="1" x14ac:dyDescent="0.3">
      <c r="R2360" s="38"/>
    </row>
    <row r="2361" spans="18:18" s="1" customFormat="1" x14ac:dyDescent="0.3">
      <c r="R2361" s="38"/>
    </row>
    <row r="2362" spans="18:18" s="1" customFormat="1" x14ac:dyDescent="0.3">
      <c r="R2362" s="38"/>
    </row>
    <row r="2363" spans="18:18" s="1" customFormat="1" x14ac:dyDescent="0.3">
      <c r="R2363" s="38"/>
    </row>
    <row r="2364" spans="18:18" s="1" customFormat="1" x14ac:dyDescent="0.3">
      <c r="R2364" s="38"/>
    </row>
    <row r="2365" spans="18:18" s="1" customFormat="1" x14ac:dyDescent="0.3">
      <c r="R2365" s="38"/>
    </row>
    <row r="2366" spans="18:18" s="1" customFormat="1" x14ac:dyDescent="0.3">
      <c r="R2366" s="38"/>
    </row>
    <row r="2367" spans="18:18" s="1" customFormat="1" x14ac:dyDescent="0.3">
      <c r="R2367" s="38"/>
    </row>
    <row r="2368" spans="18:18" s="1" customFormat="1" x14ac:dyDescent="0.3">
      <c r="R2368" s="38"/>
    </row>
    <row r="2369" spans="18:18" s="1" customFormat="1" x14ac:dyDescent="0.3">
      <c r="R2369" s="38"/>
    </row>
    <row r="2370" spans="18:18" s="1" customFormat="1" x14ac:dyDescent="0.3">
      <c r="R2370" s="38"/>
    </row>
    <row r="2371" spans="18:18" s="1" customFormat="1" x14ac:dyDescent="0.3">
      <c r="R2371" s="38"/>
    </row>
    <row r="2372" spans="18:18" s="1" customFormat="1" x14ac:dyDescent="0.3">
      <c r="R2372" s="38"/>
    </row>
    <row r="2373" spans="18:18" s="1" customFormat="1" x14ac:dyDescent="0.3">
      <c r="R2373" s="38"/>
    </row>
    <row r="2374" spans="18:18" s="1" customFormat="1" x14ac:dyDescent="0.3">
      <c r="R2374" s="38"/>
    </row>
    <row r="2375" spans="18:18" s="1" customFormat="1" x14ac:dyDescent="0.3">
      <c r="R2375" s="38"/>
    </row>
    <row r="2376" spans="18:18" s="1" customFormat="1" x14ac:dyDescent="0.3">
      <c r="R2376" s="38"/>
    </row>
    <row r="2377" spans="18:18" s="1" customFormat="1" x14ac:dyDescent="0.3">
      <c r="R2377" s="38"/>
    </row>
    <row r="2378" spans="18:18" s="1" customFormat="1" x14ac:dyDescent="0.3">
      <c r="R2378" s="38"/>
    </row>
    <row r="2379" spans="18:18" s="1" customFormat="1" x14ac:dyDescent="0.3">
      <c r="R2379" s="38"/>
    </row>
    <row r="2380" spans="18:18" s="1" customFormat="1" x14ac:dyDescent="0.3">
      <c r="R2380" s="38"/>
    </row>
    <row r="2381" spans="18:18" s="1" customFormat="1" x14ac:dyDescent="0.3">
      <c r="R2381" s="38"/>
    </row>
    <row r="2382" spans="18:18" s="1" customFormat="1" x14ac:dyDescent="0.3">
      <c r="R2382" s="38"/>
    </row>
    <row r="2383" spans="18:18" s="1" customFormat="1" x14ac:dyDescent="0.3">
      <c r="R2383" s="38"/>
    </row>
    <row r="2384" spans="18:18" s="1" customFormat="1" x14ac:dyDescent="0.3">
      <c r="R2384" s="38"/>
    </row>
    <row r="2385" spans="18:18" s="1" customFormat="1" x14ac:dyDescent="0.3">
      <c r="R2385" s="38"/>
    </row>
    <row r="2386" spans="18:18" s="1" customFormat="1" x14ac:dyDescent="0.3">
      <c r="R2386" s="38"/>
    </row>
    <row r="2387" spans="18:18" s="1" customFormat="1" x14ac:dyDescent="0.3">
      <c r="R2387" s="38"/>
    </row>
    <row r="2388" spans="18:18" s="1" customFormat="1" x14ac:dyDescent="0.3">
      <c r="R2388" s="38"/>
    </row>
    <row r="2389" spans="18:18" s="1" customFormat="1" x14ac:dyDescent="0.3">
      <c r="R2389" s="38"/>
    </row>
    <row r="2390" spans="18:18" s="1" customFormat="1" x14ac:dyDescent="0.3">
      <c r="R2390" s="38"/>
    </row>
    <row r="2391" spans="18:18" s="1" customFormat="1" x14ac:dyDescent="0.3">
      <c r="R2391" s="38"/>
    </row>
    <row r="2392" spans="18:18" s="1" customFormat="1" x14ac:dyDescent="0.3">
      <c r="R2392" s="38"/>
    </row>
    <row r="2393" spans="18:18" s="1" customFormat="1" x14ac:dyDescent="0.3">
      <c r="R2393" s="38"/>
    </row>
    <row r="2394" spans="18:18" s="1" customFormat="1" x14ac:dyDescent="0.3">
      <c r="R2394" s="38"/>
    </row>
    <row r="2395" spans="18:18" s="1" customFormat="1" x14ac:dyDescent="0.3">
      <c r="R2395" s="38"/>
    </row>
    <row r="2396" spans="18:18" s="1" customFormat="1" x14ac:dyDescent="0.3">
      <c r="R2396" s="38"/>
    </row>
    <row r="2397" spans="18:18" s="1" customFormat="1" x14ac:dyDescent="0.3">
      <c r="R2397" s="38"/>
    </row>
    <row r="2398" spans="18:18" s="1" customFormat="1" x14ac:dyDescent="0.3">
      <c r="R2398" s="38"/>
    </row>
    <row r="2399" spans="18:18" s="1" customFormat="1" x14ac:dyDescent="0.3">
      <c r="R2399" s="38"/>
    </row>
    <row r="2400" spans="18:18" s="1" customFormat="1" x14ac:dyDescent="0.3">
      <c r="R2400" s="38"/>
    </row>
    <row r="2401" spans="18:18" s="1" customFormat="1" x14ac:dyDescent="0.3">
      <c r="R2401" s="38"/>
    </row>
    <row r="2402" spans="18:18" s="1" customFormat="1" x14ac:dyDescent="0.3">
      <c r="R2402" s="38"/>
    </row>
    <row r="2403" spans="18:18" s="1" customFormat="1" x14ac:dyDescent="0.3">
      <c r="R2403" s="38"/>
    </row>
    <row r="2404" spans="18:18" s="1" customFormat="1" x14ac:dyDescent="0.3">
      <c r="R2404" s="38"/>
    </row>
    <row r="2405" spans="18:18" s="1" customFormat="1" x14ac:dyDescent="0.3">
      <c r="R2405" s="38"/>
    </row>
    <row r="2406" spans="18:18" s="1" customFormat="1" x14ac:dyDescent="0.3">
      <c r="R2406" s="38"/>
    </row>
    <row r="2407" spans="18:18" s="1" customFormat="1" x14ac:dyDescent="0.3">
      <c r="R2407" s="38"/>
    </row>
    <row r="2408" spans="18:18" s="1" customFormat="1" x14ac:dyDescent="0.3">
      <c r="R2408" s="38"/>
    </row>
    <row r="2409" spans="18:18" s="1" customFormat="1" x14ac:dyDescent="0.3">
      <c r="R2409" s="38"/>
    </row>
    <row r="2410" spans="18:18" s="1" customFormat="1" x14ac:dyDescent="0.3">
      <c r="R2410" s="38"/>
    </row>
    <row r="2411" spans="18:18" s="1" customFormat="1" x14ac:dyDescent="0.3">
      <c r="R2411" s="38"/>
    </row>
    <row r="2412" spans="18:18" s="1" customFormat="1" x14ac:dyDescent="0.3">
      <c r="R2412" s="38"/>
    </row>
    <row r="2413" spans="18:18" s="1" customFormat="1" x14ac:dyDescent="0.3">
      <c r="R2413" s="38"/>
    </row>
    <row r="2414" spans="18:18" s="1" customFormat="1" x14ac:dyDescent="0.3">
      <c r="R2414" s="38"/>
    </row>
    <row r="2415" spans="18:18" s="1" customFormat="1" x14ac:dyDescent="0.3">
      <c r="R2415" s="38"/>
    </row>
    <row r="2416" spans="18:18" s="1" customFormat="1" x14ac:dyDescent="0.3">
      <c r="R2416" s="38"/>
    </row>
    <row r="2417" spans="18:18" s="1" customFormat="1" x14ac:dyDescent="0.3">
      <c r="R2417" s="38"/>
    </row>
    <row r="2418" spans="18:18" s="1" customFormat="1" x14ac:dyDescent="0.3">
      <c r="R2418" s="38"/>
    </row>
    <row r="2419" spans="18:18" s="1" customFormat="1" x14ac:dyDescent="0.3">
      <c r="R2419" s="38"/>
    </row>
    <row r="2420" spans="18:18" s="1" customFormat="1" x14ac:dyDescent="0.3">
      <c r="R2420" s="38"/>
    </row>
    <row r="2421" spans="18:18" s="1" customFormat="1" x14ac:dyDescent="0.3">
      <c r="R2421" s="38"/>
    </row>
    <row r="2422" spans="18:18" s="1" customFormat="1" x14ac:dyDescent="0.3">
      <c r="R2422" s="38"/>
    </row>
    <row r="2423" spans="18:18" s="1" customFormat="1" x14ac:dyDescent="0.3">
      <c r="R2423" s="38"/>
    </row>
    <row r="2424" spans="18:18" s="1" customFormat="1" x14ac:dyDescent="0.3">
      <c r="R2424" s="38"/>
    </row>
    <row r="2425" spans="18:18" s="1" customFormat="1" x14ac:dyDescent="0.3">
      <c r="R2425" s="38"/>
    </row>
    <row r="2426" spans="18:18" s="1" customFormat="1" x14ac:dyDescent="0.3">
      <c r="R2426" s="38"/>
    </row>
    <row r="2427" spans="18:18" s="1" customFormat="1" x14ac:dyDescent="0.3">
      <c r="R2427" s="38"/>
    </row>
    <row r="2428" spans="18:18" s="1" customFormat="1" x14ac:dyDescent="0.3">
      <c r="R2428" s="38"/>
    </row>
    <row r="2429" spans="18:18" s="1" customFormat="1" x14ac:dyDescent="0.3">
      <c r="R2429" s="38"/>
    </row>
    <row r="2430" spans="18:18" s="1" customFormat="1" x14ac:dyDescent="0.3">
      <c r="R2430" s="38"/>
    </row>
    <row r="2431" spans="18:18" s="1" customFormat="1" x14ac:dyDescent="0.3">
      <c r="R2431" s="38"/>
    </row>
    <row r="2432" spans="18:18" s="1" customFormat="1" x14ac:dyDescent="0.3">
      <c r="R2432" s="38"/>
    </row>
    <row r="2433" spans="18:18" s="1" customFormat="1" x14ac:dyDescent="0.3">
      <c r="R2433" s="38"/>
    </row>
    <row r="2434" spans="18:18" s="1" customFormat="1" x14ac:dyDescent="0.3">
      <c r="R2434" s="38"/>
    </row>
    <row r="2435" spans="18:18" s="1" customFormat="1" x14ac:dyDescent="0.3">
      <c r="R2435" s="38"/>
    </row>
    <row r="2436" spans="18:18" s="1" customFormat="1" x14ac:dyDescent="0.3">
      <c r="R2436" s="38"/>
    </row>
    <row r="2437" spans="18:18" s="1" customFormat="1" x14ac:dyDescent="0.3">
      <c r="R2437" s="38"/>
    </row>
    <row r="2438" spans="18:18" s="1" customFormat="1" x14ac:dyDescent="0.3">
      <c r="R2438" s="38"/>
    </row>
    <row r="2439" spans="18:18" s="1" customFormat="1" x14ac:dyDescent="0.3">
      <c r="R2439" s="38"/>
    </row>
    <row r="2440" spans="18:18" s="1" customFormat="1" x14ac:dyDescent="0.3">
      <c r="R2440" s="38"/>
    </row>
    <row r="2441" spans="18:18" s="1" customFormat="1" x14ac:dyDescent="0.3">
      <c r="R2441" s="38"/>
    </row>
    <row r="2442" spans="18:18" s="1" customFormat="1" x14ac:dyDescent="0.3">
      <c r="R2442" s="38"/>
    </row>
    <row r="2443" spans="18:18" s="1" customFormat="1" x14ac:dyDescent="0.3">
      <c r="R2443" s="38"/>
    </row>
    <row r="2444" spans="18:18" s="1" customFormat="1" x14ac:dyDescent="0.3">
      <c r="R2444" s="38"/>
    </row>
    <row r="2445" spans="18:18" s="1" customFormat="1" x14ac:dyDescent="0.3">
      <c r="R2445" s="38"/>
    </row>
    <row r="2446" spans="18:18" s="1" customFormat="1" x14ac:dyDescent="0.3">
      <c r="R2446" s="38"/>
    </row>
    <row r="2447" spans="18:18" s="1" customFormat="1" x14ac:dyDescent="0.3">
      <c r="R2447" s="38"/>
    </row>
    <row r="2448" spans="18:18" s="1" customFormat="1" x14ac:dyDescent="0.3">
      <c r="R2448" s="38"/>
    </row>
    <row r="2449" spans="18:18" s="1" customFormat="1" x14ac:dyDescent="0.3">
      <c r="R2449" s="38"/>
    </row>
    <row r="2450" spans="18:18" s="1" customFormat="1" x14ac:dyDescent="0.3">
      <c r="R2450" s="38"/>
    </row>
    <row r="2451" spans="18:18" s="1" customFormat="1" x14ac:dyDescent="0.3">
      <c r="R2451" s="38"/>
    </row>
    <row r="2452" spans="18:18" s="1" customFormat="1" x14ac:dyDescent="0.3">
      <c r="R2452" s="38"/>
    </row>
    <row r="2453" spans="18:18" s="1" customFormat="1" x14ac:dyDescent="0.3">
      <c r="R2453" s="38"/>
    </row>
    <row r="2454" spans="18:18" s="1" customFormat="1" x14ac:dyDescent="0.3">
      <c r="R2454" s="38"/>
    </row>
    <row r="2455" spans="18:18" s="1" customFormat="1" x14ac:dyDescent="0.3">
      <c r="R2455" s="38"/>
    </row>
    <row r="2456" spans="18:18" s="1" customFormat="1" x14ac:dyDescent="0.3">
      <c r="R2456" s="38"/>
    </row>
    <row r="2457" spans="18:18" s="1" customFormat="1" x14ac:dyDescent="0.3">
      <c r="R2457" s="38"/>
    </row>
    <row r="2458" spans="18:18" s="1" customFormat="1" x14ac:dyDescent="0.3">
      <c r="R2458" s="38"/>
    </row>
    <row r="2459" spans="18:18" s="1" customFormat="1" x14ac:dyDescent="0.3">
      <c r="R2459" s="38"/>
    </row>
    <row r="2460" spans="18:18" s="1" customFormat="1" x14ac:dyDescent="0.3">
      <c r="R2460" s="38"/>
    </row>
    <row r="2461" spans="18:18" s="1" customFormat="1" x14ac:dyDescent="0.3">
      <c r="R2461" s="38"/>
    </row>
    <row r="2462" spans="18:18" s="1" customFormat="1" x14ac:dyDescent="0.3">
      <c r="R2462" s="38"/>
    </row>
    <row r="2463" spans="18:18" s="1" customFormat="1" x14ac:dyDescent="0.3">
      <c r="R2463" s="38"/>
    </row>
    <row r="2464" spans="18:18" s="1" customFormat="1" x14ac:dyDescent="0.3">
      <c r="R2464" s="38"/>
    </row>
    <row r="2465" spans="18:18" s="1" customFormat="1" x14ac:dyDescent="0.3">
      <c r="R2465" s="38"/>
    </row>
    <row r="2466" spans="18:18" s="1" customFormat="1" x14ac:dyDescent="0.3">
      <c r="R2466" s="38"/>
    </row>
    <row r="2467" spans="18:18" s="1" customFormat="1" x14ac:dyDescent="0.3">
      <c r="R2467" s="38"/>
    </row>
    <row r="2468" spans="18:18" s="1" customFormat="1" x14ac:dyDescent="0.3">
      <c r="R2468" s="38"/>
    </row>
    <row r="2469" spans="18:18" s="1" customFormat="1" x14ac:dyDescent="0.3">
      <c r="R2469" s="38"/>
    </row>
    <row r="2470" spans="18:18" s="1" customFormat="1" x14ac:dyDescent="0.3">
      <c r="R2470" s="38"/>
    </row>
    <row r="2471" spans="18:18" s="1" customFormat="1" x14ac:dyDescent="0.3">
      <c r="R2471" s="38"/>
    </row>
    <row r="2472" spans="18:18" s="1" customFormat="1" x14ac:dyDescent="0.3">
      <c r="R2472" s="38"/>
    </row>
    <row r="2473" spans="18:18" s="1" customFormat="1" x14ac:dyDescent="0.3">
      <c r="R2473" s="38"/>
    </row>
    <row r="2474" spans="18:18" s="1" customFormat="1" x14ac:dyDescent="0.3">
      <c r="R2474" s="38"/>
    </row>
    <row r="2475" spans="18:18" s="1" customFormat="1" x14ac:dyDescent="0.3">
      <c r="R2475" s="38"/>
    </row>
    <row r="2476" spans="18:18" s="1" customFormat="1" x14ac:dyDescent="0.3">
      <c r="R2476" s="38"/>
    </row>
    <row r="2477" spans="18:18" s="1" customFormat="1" x14ac:dyDescent="0.3">
      <c r="R2477" s="38"/>
    </row>
    <row r="2478" spans="18:18" s="1" customFormat="1" x14ac:dyDescent="0.3">
      <c r="R2478" s="38"/>
    </row>
    <row r="2479" spans="18:18" s="1" customFormat="1" x14ac:dyDescent="0.3">
      <c r="R2479" s="38"/>
    </row>
    <row r="2480" spans="18:18" s="1" customFormat="1" x14ac:dyDescent="0.3">
      <c r="R2480" s="38"/>
    </row>
    <row r="2481" spans="18:18" s="1" customFormat="1" x14ac:dyDescent="0.3">
      <c r="R2481" s="38"/>
    </row>
    <row r="2482" spans="18:18" s="1" customFormat="1" x14ac:dyDescent="0.3">
      <c r="R2482" s="38"/>
    </row>
    <row r="2483" spans="18:18" s="1" customFormat="1" x14ac:dyDescent="0.3">
      <c r="R2483" s="38"/>
    </row>
    <row r="2484" spans="18:18" s="1" customFormat="1" x14ac:dyDescent="0.3">
      <c r="R2484" s="38"/>
    </row>
    <row r="2485" spans="18:18" s="1" customFormat="1" x14ac:dyDescent="0.3">
      <c r="R2485" s="38"/>
    </row>
    <row r="2486" spans="18:18" s="1" customFormat="1" x14ac:dyDescent="0.3">
      <c r="R2486" s="38"/>
    </row>
    <row r="2487" spans="18:18" s="1" customFormat="1" x14ac:dyDescent="0.3">
      <c r="R2487" s="38"/>
    </row>
    <row r="2488" spans="18:18" s="1" customFormat="1" x14ac:dyDescent="0.3">
      <c r="R2488" s="38"/>
    </row>
    <row r="2489" spans="18:18" s="1" customFormat="1" x14ac:dyDescent="0.3">
      <c r="R2489" s="38"/>
    </row>
    <row r="2490" spans="18:18" s="1" customFormat="1" x14ac:dyDescent="0.3">
      <c r="R2490" s="38"/>
    </row>
    <row r="2491" spans="18:18" s="1" customFormat="1" x14ac:dyDescent="0.3">
      <c r="R2491" s="38"/>
    </row>
    <row r="2492" spans="18:18" s="1" customFormat="1" x14ac:dyDescent="0.3">
      <c r="R2492" s="38"/>
    </row>
    <row r="2493" spans="18:18" s="1" customFormat="1" x14ac:dyDescent="0.3">
      <c r="R2493" s="38"/>
    </row>
    <row r="2494" spans="18:18" s="1" customFormat="1" x14ac:dyDescent="0.3">
      <c r="R2494" s="38"/>
    </row>
    <row r="2495" spans="18:18" s="1" customFormat="1" x14ac:dyDescent="0.3">
      <c r="R2495" s="38"/>
    </row>
    <row r="2496" spans="18:18" s="1" customFormat="1" x14ac:dyDescent="0.3">
      <c r="R2496" s="38"/>
    </row>
    <row r="2497" spans="18:18" s="1" customFormat="1" x14ac:dyDescent="0.3">
      <c r="R2497" s="38"/>
    </row>
    <row r="2498" spans="18:18" s="1" customFormat="1" x14ac:dyDescent="0.3">
      <c r="R2498" s="38"/>
    </row>
    <row r="2499" spans="18:18" s="1" customFormat="1" x14ac:dyDescent="0.3">
      <c r="R2499" s="38"/>
    </row>
    <row r="2500" spans="18:18" s="1" customFormat="1" x14ac:dyDescent="0.3">
      <c r="R2500" s="38"/>
    </row>
    <row r="2501" spans="18:18" s="1" customFormat="1" x14ac:dyDescent="0.3">
      <c r="R2501" s="38"/>
    </row>
    <row r="2502" spans="18:18" s="1" customFormat="1" x14ac:dyDescent="0.3">
      <c r="R2502" s="38"/>
    </row>
    <row r="2503" spans="18:18" s="1" customFormat="1" x14ac:dyDescent="0.3">
      <c r="R2503" s="38"/>
    </row>
    <row r="2504" spans="18:18" s="1" customFormat="1" x14ac:dyDescent="0.3">
      <c r="R2504" s="38"/>
    </row>
    <row r="2505" spans="18:18" s="1" customFormat="1" x14ac:dyDescent="0.3">
      <c r="R2505" s="38"/>
    </row>
    <row r="2506" spans="18:18" s="1" customFormat="1" x14ac:dyDescent="0.3">
      <c r="R2506" s="38"/>
    </row>
    <row r="2507" spans="18:18" s="1" customFormat="1" x14ac:dyDescent="0.3">
      <c r="R2507" s="38"/>
    </row>
    <row r="2508" spans="18:18" s="1" customFormat="1" x14ac:dyDescent="0.3">
      <c r="R2508" s="38"/>
    </row>
    <row r="2509" spans="18:18" s="1" customFormat="1" x14ac:dyDescent="0.3">
      <c r="R2509" s="38"/>
    </row>
    <row r="2510" spans="18:18" s="1" customFormat="1" x14ac:dyDescent="0.3">
      <c r="R2510" s="38"/>
    </row>
    <row r="2511" spans="18:18" s="1" customFormat="1" x14ac:dyDescent="0.3">
      <c r="R2511" s="38"/>
    </row>
    <row r="2512" spans="18:18" s="1" customFormat="1" x14ac:dyDescent="0.3">
      <c r="R2512" s="38"/>
    </row>
    <row r="2513" spans="18:18" s="1" customFormat="1" x14ac:dyDescent="0.3">
      <c r="R2513" s="38"/>
    </row>
    <row r="2514" spans="18:18" s="1" customFormat="1" x14ac:dyDescent="0.3">
      <c r="R2514" s="38"/>
    </row>
    <row r="2515" spans="18:18" s="1" customFormat="1" x14ac:dyDescent="0.3">
      <c r="R2515" s="38"/>
    </row>
    <row r="2516" spans="18:18" s="1" customFormat="1" x14ac:dyDescent="0.3">
      <c r="R2516" s="38"/>
    </row>
    <row r="2517" spans="18:18" s="1" customFormat="1" x14ac:dyDescent="0.3">
      <c r="R2517" s="38"/>
    </row>
    <row r="2518" spans="18:18" s="1" customFormat="1" x14ac:dyDescent="0.3">
      <c r="R2518" s="38"/>
    </row>
    <row r="2519" spans="18:18" s="1" customFormat="1" x14ac:dyDescent="0.3">
      <c r="R2519" s="38"/>
    </row>
    <row r="2520" spans="18:18" s="1" customFormat="1" x14ac:dyDescent="0.3">
      <c r="R2520" s="38"/>
    </row>
    <row r="2521" spans="18:18" s="1" customFormat="1" x14ac:dyDescent="0.3">
      <c r="R2521" s="38"/>
    </row>
    <row r="2522" spans="18:18" s="1" customFormat="1" x14ac:dyDescent="0.3">
      <c r="R2522" s="38"/>
    </row>
    <row r="2523" spans="18:18" s="1" customFormat="1" x14ac:dyDescent="0.3">
      <c r="R2523" s="38"/>
    </row>
    <row r="2524" spans="18:18" s="1" customFormat="1" x14ac:dyDescent="0.3">
      <c r="R2524" s="38"/>
    </row>
    <row r="2525" spans="18:18" s="1" customFormat="1" x14ac:dyDescent="0.3">
      <c r="R2525" s="38"/>
    </row>
    <row r="2526" spans="18:18" s="1" customFormat="1" x14ac:dyDescent="0.3">
      <c r="R2526" s="38"/>
    </row>
    <row r="2527" spans="18:18" s="1" customFormat="1" x14ac:dyDescent="0.3">
      <c r="R2527" s="38"/>
    </row>
    <row r="2528" spans="18:18" s="1" customFormat="1" x14ac:dyDescent="0.3">
      <c r="R2528" s="38"/>
    </row>
    <row r="2529" spans="18:18" s="1" customFormat="1" x14ac:dyDescent="0.3">
      <c r="R2529" s="38"/>
    </row>
    <row r="2530" spans="18:18" s="1" customFormat="1" x14ac:dyDescent="0.3">
      <c r="R2530" s="38"/>
    </row>
    <row r="2531" spans="18:18" s="1" customFormat="1" x14ac:dyDescent="0.3">
      <c r="R2531" s="38"/>
    </row>
    <row r="2532" spans="18:18" s="1" customFormat="1" x14ac:dyDescent="0.3">
      <c r="R2532" s="38"/>
    </row>
    <row r="2533" spans="18:18" s="1" customFormat="1" x14ac:dyDescent="0.3">
      <c r="R2533" s="38"/>
    </row>
    <row r="2534" spans="18:18" s="1" customFormat="1" x14ac:dyDescent="0.3">
      <c r="R2534" s="38"/>
    </row>
    <row r="2535" spans="18:18" s="1" customFormat="1" x14ac:dyDescent="0.3">
      <c r="R2535" s="38"/>
    </row>
    <row r="2536" spans="18:18" s="1" customFormat="1" x14ac:dyDescent="0.3">
      <c r="R2536" s="38"/>
    </row>
    <row r="2537" spans="18:18" s="1" customFormat="1" x14ac:dyDescent="0.3">
      <c r="R2537" s="38"/>
    </row>
    <row r="2538" spans="18:18" s="1" customFormat="1" x14ac:dyDescent="0.3">
      <c r="R2538" s="38"/>
    </row>
    <row r="2539" spans="18:18" s="1" customFormat="1" x14ac:dyDescent="0.3">
      <c r="R2539" s="38"/>
    </row>
    <row r="2540" spans="18:18" s="1" customFormat="1" x14ac:dyDescent="0.3">
      <c r="R2540" s="38"/>
    </row>
    <row r="2541" spans="18:18" s="1" customFormat="1" x14ac:dyDescent="0.3">
      <c r="R2541" s="38"/>
    </row>
    <row r="2542" spans="18:18" s="1" customFormat="1" x14ac:dyDescent="0.3">
      <c r="R2542" s="38"/>
    </row>
    <row r="2543" spans="18:18" s="1" customFormat="1" x14ac:dyDescent="0.3">
      <c r="R2543" s="38"/>
    </row>
    <row r="2544" spans="18:18" s="1" customFormat="1" x14ac:dyDescent="0.3">
      <c r="R2544" s="38"/>
    </row>
    <row r="2545" spans="18:18" s="1" customFormat="1" x14ac:dyDescent="0.3">
      <c r="R2545" s="38"/>
    </row>
    <row r="2546" spans="18:18" s="1" customFormat="1" x14ac:dyDescent="0.3">
      <c r="R2546" s="38"/>
    </row>
    <row r="2547" spans="18:18" s="1" customFormat="1" x14ac:dyDescent="0.3">
      <c r="R2547" s="38"/>
    </row>
    <row r="2548" spans="18:18" s="1" customFormat="1" x14ac:dyDescent="0.3">
      <c r="R2548" s="38"/>
    </row>
    <row r="2549" spans="18:18" s="1" customFormat="1" x14ac:dyDescent="0.3">
      <c r="R2549" s="38"/>
    </row>
    <row r="2550" spans="18:18" s="1" customFormat="1" x14ac:dyDescent="0.3">
      <c r="R2550" s="38"/>
    </row>
    <row r="2551" spans="18:18" s="1" customFormat="1" x14ac:dyDescent="0.3">
      <c r="R2551" s="38"/>
    </row>
    <row r="2552" spans="18:18" s="1" customFormat="1" x14ac:dyDescent="0.3">
      <c r="R2552" s="38"/>
    </row>
    <row r="2553" spans="18:18" s="1" customFormat="1" x14ac:dyDescent="0.3">
      <c r="R2553" s="38"/>
    </row>
    <row r="2554" spans="18:18" s="1" customFormat="1" x14ac:dyDescent="0.3">
      <c r="R2554" s="38"/>
    </row>
    <row r="2555" spans="18:18" s="1" customFormat="1" x14ac:dyDescent="0.3">
      <c r="R2555" s="38"/>
    </row>
    <row r="2556" spans="18:18" s="1" customFormat="1" x14ac:dyDescent="0.3">
      <c r="R2556" s="38"/>
    </row>
    <row r="2557" spans="18:18" s="1" customFormat="1" x14ac:dyDescent="0.3">
      <c r="R2557" s="38"/>
    </row>
    <row r="2558" spans="18:18" s="1" customFormat="1" x14ac:dyDescent="0.3">
      <c r="R2558" s="38"/>
    </row>
    <row r="2559" spans="18:18" s="1" customFormat="1" x14ac:dyDescent="0.3">
      <c r="R2559" s="38"/>
    </row>
    <row r="2560" spans="18:18" s="1" customFormat="1" x14ac:dyDescent="0.3">
      <c r="R2560" s="38"/>
    </row>
    <row r="2561" spans="18:18" s="1" customFormat="1" x14ac:dyDescent="0.3">
      <c r="R2561" s="38"/>
    </row>
    <row r="2562" spans="18:18" s="1" customFormat="1" x14ac:dyDescent="0.3">
      <c r="R2562" s="38"/>
    </row>
    <row r="2563" spans="18:18" s="1" customFormat="1" x14ac:dyDescent="0.3">
      <c r="R2563" s="38"/>
    </row>
    <row r="2564" spans="18:18" s="1" customFormat="1" x14ac:dyDescent="0.3">
      <c r="R2564" s="38"/>
    </row>
    <row r="2565" spans="18:18" s="1" customFormat="1" x14ac:dyDescent="0.3">
      <c r="R2565" s="38"/>
    </row>
    <row r="2566" spans="18:18" s="1" customFormat="1" x14ac:dyDescent="0.3">
      <c r="R2566" s="38"/>
    </row>
    <row r="2567" spans="18:18" s="1" customFormat="1" x14ac:dyDescent="0.3">
      <c r="R2567" s="38"/>
    </row>
    <row r="2568" spans="18:18" s="1" customFormat="1" x14ac:dyDescent="0.3">
      <c r="R2568" s="38"/>
    </row>
    <row r="2569" spans="18:18" s="1" customFormat="1" x14ac:dyDescent="0.3">
      <c r="R2569" s="38"/>
    </row>
    <row r="2570" spans="18:18" s="1" customFormat="1" x14ac:dyDescent="0.3">
      <c r="R2570" s="38"/>
    </row>
    <row r="2571" spans="18:18" s="1" customFormat="1" x14ac:dyDescent="0.3">
      <c r="R2571" s="38"/>
    </row>
    <row r="2572" spans="18:18" s="1" customFormat="1" x14ac:dyDescent="0.3">
      <c r="R2572" s="38"/>
    </row>
    <row r="2573" spans="18:18" s="1" customFormat="1" x14ac:dyDescent="0.3">
      <c r="R2573" s="38"/>
    </row>
    <row r="2574" spans="18:18" s="1" customFormat="1" x14ac:dyDescent="0.3">
      <c r="R2574" s="38"/>
    </row>
    <row r="2575" spans="18:18" s="1" customFormat="1" x14ac:dyDescent="0.3">
      <c r="R2575" s="38"/>
    </row>
    <row r="2576" spans="18:18" s="1" customFormat="1" x14ac:dyDescent="0.3">
      <c r="R2576" s="38"/>
    </row>
    <row r="2577" spans="18:18" s="1" customFormat="1" x14ac:dyDescent="0.3">
      <c r="R2577" s="38"/>
    </row>
    <row r="2578" spans="18:18" s="1" customFormat="1" x14ac:dyDescent="0.3">
      <c r="R2578" s="38"/>
    </row>
    <row r="2579" spans="18:18" s="1" customFormat="1" x14ac:dyDescent="0.3">
      <c r="R2579" s="38"/>
    </row>
    <row r="2580" spans="18:18" s="1" customFormat="1" x14ac:dyDescent="0.3">
      <c r="R2580" s="38"/>
    </row>
    <row r="2581" spans="18:18" s="1" customFormat="1" x14ac:dyDescent="0.3">
      <c r="R2581" s="38"/>
    </row>
    <row r="2582" spans="18:18" s="1" customFormat="1" x14ac:dyDescent="0.3">
      <c r="R2582" s="38"/>
    </row>
    <row r="2583" spans="18:18" s="1" customFormat="1" x14ac:dyDescent="0.3">
      <c r="R2583" s="38"/>
    </row>
    <row r="2584" spans="18:18" s="1" customFormat="1" x14ac:dyDescent="0.3">
      <c r="R2584" s="38"/>
    </row>
    <row r="2585" spans="18:18" s="1" customFormat="1" x14ac:dyDescent="0.3">
      <c r="R2585" s="38"/>
    </row>
    <row r="2586" spans="18:18" s="1" customFormat="1" x14ac:dyDescent="0.3">
      <c r="R2586" s="38"/>
    </row>
    <row r="2587" spans="18:18" s="1" customFormat="1" x14ac:dyDescent="0.3">
      <c r="R2587" s="38"/>
    </row>
    <row r="2588" spans="18:18" s="1" customFormat="1" x14ac:dyDescent="0.3">
      <c r="R2588" s="38"/>
    </row>
    <row r="2589" spans="18:18" s="1" customFormat="1" x14ac:dyDescent="0.3">
      <c r="R2589" s="38"/>
    </row>
    <row r="2590" spans="18:18" s="1" customFormat="1" x14ac:dyDescent="0.3">
      <c r="R2590" s="38"/>
    </row>
    <row r="2591" spans="18:18" s="1" customFormat="1" x14ac:dyDescent="0.3">
      <c r="R2591" s="38"/>
    </row>
    <row r="2592" spans="18:18" s="1" customFormat="1" x14ac:dyDescent="0.3">
      <c r="R2592" s="38"/>
    </row>
    <row r="2593" spans="18:18" s="1" customFormat="1" x14ac:dyDescent="0.3">
      <c r="R2593" s="38"/>
    </row>
    <row r="2594" spans="18:18" s="1" customFormat="1" x14ac:dyDescent="0.3">
      <c r="R2594" s="38"/>
    </row>
    <row r="2595" spans="18:18" s="1" customFormat="1" x14ac:dyDescent="0.3">
      <c r="R2595" s="38"/>
    </row>
    <row r="2596" spans="18:18" s="1" customFormat="1" x14ac:dyDescent="0.3">
      <c r="R2596" s="38"/>
    </row>
    <row r="2597" spans="18:18" s="1" customFormat="1" x14ac:dyDescent="0.3">
      <c r="R2597" s="38"/>
    </row>
    <row r="2598" spans="18:18" s="1" customFormat="1" x14ac:dyDescent="0.3">
      <c r="R2598" s="38"/>
    </row>
    <row r="2599" spans="18:18" s="1" customFormat="1" x14ac:dyDescent="0.3">
      <c r="R2599" s="38"/>
    </row>
    <row r="2600" spans="18:18" s="1" customFormat="1" x14ac:dyDescent="0.3">
      <c r="R2600" s="38"/>
    </row>
    <row r="2601" spans="18:18" s="1" customFormat="1" x14ac:dyDescent="0.3">
      <c r="R2601" s="38"/>
    </row>
    <row r="2602" spans="18:18" s="1" customFormat="1" x14ac:dyDescent="0.3">
      <c r="R2602" s="38"/>
    </row>
    <row r="2603" spans="18:18" s="1" customFormat="1" x14ac:dyDescent="0.3">
      <c r="R2603" s="38"/>
    </row>
    <row r="2604" spans="18:18" s="1" customFormat="1" x14ac:dyDescent="0.3">
      <c r="R2604" s="38"/>
    </row>
    <row r="2605" spans="18:18" s="1" customFormat="1" x14ac:dyDescent="0.3">
      <c r="R2605" s="38"/>
    </row>
    <row r="2606" spans="18:18" s="1" customFormat="1" x14ac:dyDescent="0.3">
      <c r="R2606" s="38"/>
    </row>
    <row r="2607" spans="18:18" s="1" customFormat="1" x14ac:dyDescent="0.3">
      <c r="R2607" s="38"/>
    </row>
    <row r="2608" spans="18:18" s="1" customFormat="1" x14ac:dyDescent="0.3">
      <c r="R2608" s="38"/>
    </row>
    <row r="2609" spans="18:18" s="1" customFormat="1" x14ac:dyDescent="0.3">
      <c r="R2609" s="38"/>
    </row>
    <row r="2610" spans="18:18" s="1" customFormat="1" x14ac:dyDescent="0.3">
      <c r="R2610" s="38"/>
    </row>
    <row r="2611" spans="18:18" s="1" customFormat="1" x14ac:dyDescent="0.3">
      <c r="R2611" s="38"/>
    </row>
    <row r="2612" spans="18:18" s="1" customFormat="1" x14ac:dyDescent="0.3">
      <c r="R2612" s="38"/>
    </row>
    <row r="2613" spans="18:18" s="1" customFormat="1" x14ac:dyDescent="0.3">
      <c r="R2613" s="38"/>
    </row>
    <row r="2614" spans="18:18" s="1" customFormat="1" x14ac:dyDescent="0.3">
      <c r="R2614" s="38"/>
    </row>
    <row r="2615" spans="18:18" s="1" customFormat="1" x14ac:dyDescent="0.3">
      <c r="R2615" s="38"/>
    </row>
    <row r="2616" spans="18:18" s="1" customFormat="1" x14ac:dyDescent="0.3">
      <c r="R2616" s="38"/>
    </row>
    <row r="2617" spans="18:18" s="1" customFormat="1" x14ac:dyDescent="0.3">
      <c r="R2617" s="38"/>
    </row>
    <row r="2618" spans="18:18" s="1" customFormat="1" x14ac:dyDescent="0.3">
      <c r="R2618" s="38"/>
    </row>
    <row r="2619" spans="18:18" s="1" customFormat="1" x14ac:dyDescent="0.3">
      <c r="R2619" s="38"/>
    </row>
    <row r="2620" spans="18:18" s="1" customFormat="1" x14ac:dyDescent="0.3">
      <c r="R2620" s="38"/>
    </row>
    <row r="2621" spans="18:18" s="1" customFormat="1" x14ac:dyDescent="0.3">
      <c r="R2621" s="38"/>
    </row>
    <row r="2622" spans="18:18" s="1" customFormat="1" x14ac:dyDescent="0.3">
      <c r="R2622" s="38"/>
    </row>
    <row r="2623" spans="18:18" s="1" customFormat="1" x14ac:dyDescent="0.3">
      <c r="R2623" s="38"/>
    </row>
    <row r="2624" spans="18:18" s="1" customFormat="1" x14ac:dyDescent="0.3">
      <c r="R2624" s="38"/>
    </row>
    <row r="2625" spans="18:18" s="1" customFormat="1" x14ac:dyDescent="0.3">
      <c r="R2625" s="38"/>
    </row>
    <row r="2626" spans="18:18" s="1" customFormat="1" x14ac:dyDescent="0.3">
      <c r="R2626" s="38"/>
    </row>
    <row r="2627" spans="18:18" s="1" customFormat="1" x14ac:dyDescent="0.3">
      <c r="R2627" s="38"/>
    </row>
    <row r="2628" spans="18:18" s="1" customFormat="1" x14ac:dyDescent="0.3">
      <c r="R2628" s="38"/>
    </row>
    <row r="2629" spans="18:18" s="1" customFormat="1" x14ac:dyDescent="0.3">
      <c r="R2629" s="38"/>
    </row>
    <row r="2630" spans="18:18" s="1" customFormat="1" x14ac:dyDescent="0.3">
      <c r="R2630" s="38"/>
    </row>
    <row r="2631" spans="18:18" s="1" customFormat="1" x14ac:dyDescent="0.3">
      <c r="R2631" s="38"/>
    </row>
    <row r="2632" spans="18:18" s="1" customFormat="1" x14ac:dyDescent="0.3">
      <c r="R2632" s="38"/>
    </row>
    <row r="2633" spans="18:18" s="1" customFormat="1" x14ac:dyDescent="0.3">
      <c r="R2633" s="38"/>
    </row>
    <row r="2634" spans="18:18" s="1" customFormat="1" x14ac:dyDescent="0.3">
      <c r="R2634" s="38"/>
    </row>
    <row r="2635" spans="18:18" s="1" customFormat="1" x14ac:dyDescent="0.3">
      <c r="R2635" s="38"/>
    </row>
    <row r="2636" spans="18:18" s="1" customFormat="1" x14ac:dyDescent="0.3">
      <c r="R2636" s="38"/>
    </row>
    <row r="2637" spans="18:18" s="1" customFormat="1" x14ac:dyDescent="0.3">
      <c r="R2637" s="38"/>
    </row>
    <row r="2638" spans="18:18" s="1" customFormat="1" x14ac:dyDescent="0.3">
      <c r="R2638" s="38"/>
    </row>
    <row r="2639" spans="18:18" s="1" customFormat="1" x14ac:dyDescent="0.3">
      <c r="R2639" s="38"/>
    </row>
    <row r="2640" spans="18:18" s="1" customFormat="1" x14ac:dyDescent="0.3">
      <c r="R2640" s="38"/>
    </row>
    <row r="2641" spans="18:18" s="1" customFormat="1" x14ac:dyDescent="0.3">
      <c r="R2641" s="38"/>
    </row>
    <row r="2642" spans="18:18" s="1" customFormat="1" x14ac:dyDescent="0.3">
      <c r="R2642" s="38"/>
    </row>
    <row r="2643" spans="18:18" s="1" customFormat="1" x14ac:dyDescent="0.3">
      <c r="R2643" s="38"/>
    </row>
    <row r="2644" spans="18:18" s="1" customFormat="1" x14ac:dyDescent="0.3">
      <c r="R2644" s="38"/>
    </row>
    <row r="2645" spans="18:18" s="1" customFormat="1" x14ac:dyDescent="0.3">
      <c r="R2645" s="38"/>
    </row>
    <row r="2646" spans="18:18" s="1" customFormat="1" x14ac:dyDescent="0.3">
      <c r="R2646" s="38"/>
    </row>
    <row r="2647" spans="18:18" s="1" customFormat="1" x14ac:dyDescent="0.3">
      <c r="R2647" s="38"/>
    </row>
    <row r="2648" spans="18:18" s="1" customFormat="1" x14ac:dyDescent="0.3">
      <c r="R2648" s="38"/>
    </row>
    <row r="2649" spans="18:18" s="1" customFormat="1" x14ac:dyDescent="0.3">
      <c r="R2649" s="38"/>
    </row>
    <row r="2650" spans="18:18" s="1" customFormat="1" x14ac:dyDescent="0.3">
      <c r="R2650" s="38"/>
    </row>
    <row r="2651" spans="18:18" s="1" customFormat="1" x14ac:dyDescent="0.3">
      <c r="R2651" s="38"/>
    </row>
    <row r="2652" spans="18:18" s="1" customFormat="1" x14ac:dyDescent="0.3">
      <c r="R2652" s="38"/>
    </row>
    <row r="2653" spans="18:18" s="1" customFormat="1" x14ac:dyDescent="0.3">
      <c r="R2653" s="38"/>
    </row>
    <row r="2654" spans="18:18" s="1" customFormat="1" x14ac:dyDescent="0.3">
      <c r="R2654" s="38"/>
    </row>
    <row r="2655" spans="18:18" s="1" customFormat="1" x14ac:dyDescent="0.3">
      <c r="R2655" s="38"/>
    </row>
    <row r="2656" spans="18:18" s="1" customFormat="1" x14ac:dyDescent="0.3">
      <c r="R2656" s="38"/>
    </row>
    <row r="2657" spans="18:18" s="1" customFormat="1" x14ac:dyDescent="0.3">
      <c r="R2657" s="38"/>
    </row>
    <row r="2658" spans="18:18" s="1" customFormat="1" x14ac:dyDescent="0.3">
      <c r="R2658" s="38"/>
    </row>
    <row r="2659" spans="18:18" s="1" customFormat="1" x14ac:dyDescent="0.3">
      <c r="R2659" s="38"/>
    </row>
    <row r="2660" spans="18:18" s="1" customFormat="1" x14ac:dyDescent="0.3">
      <c r="R2660" s="38"/>
    </row>
    <row r="2661" spans="18:18" s="1" customFormat="1" x14ac:dyDescent="0.3">
      <c r="R2661" s="38"/>
    </row>
    <row r="2662" spans="18:18" s="1" customFormat="1" x14ac:dyDescent="0.3">
      <c r="R2662" s="38"/>
    </row>
    <row r="2663" spans="18:18" s="1" customFormat="1" x14ac:dyDescent="0.3">
      <c r="R2663" s="38"/>
    </row>
    <row r="2664" spans="18:18" s="1" customFormat="1" x14ac:dyDescent="0.3">
      <c r="R2664" s="38"/>
    </row>
    <row r="2665" spans="18:18" s="1" customFormat="1" x14ac:dyDescent="0.3">
      <c r="R2665" s="38"/>
    </row>
    <row r="2666" spans="18:18" s="1" customFormat="1" x14ac:dyDescent="0.3">
      <c r="R2666" s="38"/>
    </row>
    <row r="2667" spans="18:18" s="1" customFormat="1" x14ac:dyDescent="0.3">
      <c r="R2667" s="38"/>
    </row>
    <row r="2668" spans="18:18" s="1" customFormat="1" x14ac:dyDescent="0.3">
      <c r="R2668" s="38"/>
    </row>
    <row r="2669" spans="18:18" s="1" customFormat="1" x14ac:dyDescent="0.3">
      <c r="R2669" s="38"/>
    </row>
    <row r="2670" spans="18:18" s="1" customFormat="1" x14ac:dyDescent="0.3">
      <c r="R2670" s="38"/>
    </row>
    <row r="2671" spans="18:18" s="1" customFormat="1" x14ac:dyDescent="0.3">
      <c r="R2671" s="38"/>
    </row>
    <row r="2672" spans="18:18" s="1" customFormat="1" x14ac:dyDescent="0.3">
      <c r="R2672" s="38"/>
    </row>
    <row r="2673" spans="18:18" s="1" customFormat="1" x14ac:dyDescent="0.3">
      <c r="R2673" s="38"/>
    </row>
    <row r="2674" spans="18:18" s="1" customFormat="1" x14ac:dyDescent="0.3">
      <c r="R2674" s="38"/>
    </row>
    <row r="2675" spans="18:18" s="1" customFormat="1" x14ac:dyDescent="0.3">
      <c r="R2675" s="38"/>
    </row>
    <row r="2676" spans="18:18" s="1" customFormat="1" x14ac:dyDescent="0.3">
      <c r="R2676" s="38"/>
    </row>
    <row r="2677" spans="18:18" s="1" customFormat="1" x14ac:dyDescent="0.3">
      <c r="R2677" s="38"/>
    </row>
    <row r="2678" spans="18:18" s="1" customFormat="1" x14ac:dyDescent="0.3">
      <c r="R2678" s="38"/>
    </row>
    <row r="2679" spans="18:18" s="1" customFormat="1" x14ac:dyDescent="0.3">
      <c r="R2679" s="38"/>
    </row>
    <row r="2680" spans="18:18" s="1" customFormat="1" x14ac:dyDescent="0.3">
      <c r="R2680" s="38"/>
    </row>
    <row r="2681" spans="18:18" s="1" customFormat="1" x14ac:dyDescent="0.3">
      <c r="R2681" s="38"/>
    </row>
    <row r="2682" spans="18:18" s="1" customFormat="1" x14ac:dyDescent="0.3">
      <c r="R2682" s="38"/>
    </row>
    <row r="2683" spans="18:18" s="1" customFormat="1" x14ac:dyDescent="0.3">
      <c r="R2683" s="38"/>
    </row>
    <row r="2684" spans="18:18" s="1" customFormat="1" x14ac:dyDescent="0.3">
      <c r="R2684" s="38"/>
    </row>
    <row r="2685" spans="18:18" s="1" customFormat="1" x14ac:dyDescent="0.3">
      <c r="R2685" s="38"/>
    </row>
    <row r="2686" spans="18:18" s="1" customFormat="1" x14ac:dyDescent="0.3">
      <c r="R2686" s="38"/>
    </row>
    <row r="2687" spans="18:18" s="1" customFormat="1" x14ac:dyDescent="0.3">
      <c r="R2687" s="38"/>
    </row>
    <row r="2688" spans="18:18" s="1" customFormat="1" x14ac:dyDescent="0.3">
      <c r="R2688" s="38"/>
    </row>
    <row r="2689" spans="18:18" s="1" customFormat="1" x14ac:dyDescent="0.3">
      <c r="R2689" s="38"/>
    </row>
    <row r="2690" spans="18:18" s="1" customFormat="1" x14ac:dyDescent="0.3">
      <c r="R2690" s="38"/>
    </row>
    <row r="2691" spans="18:18" s="1" customFormat="1" x14ac:dyDescent="0.3">
      <c r="R2691" s="38"/>
    </row>
    <row r="2692" spans="18:18" s="1" customFormat="1" x14ac:dyDescent="0.3">
      <c r="R2692" s="38"/>
    </row>
    <row r="2693" spans="18:18" s="1" customFormat="1" x14ac:dyDescent="0.3">
      <c r="R2693" s="38"/>
    </row>
    <row r="2694" spans="18:18" s="1" customFormat="1" x14ac:dyDescent="0.3">
      <c r="R2694" s="38"/>
    </row>
    <row r="2695" spans="18:18" s="1" customFormat="1" x14ac:dyDescent="0.3">
      <c r="R2695" s="38"/>
    </row>
    <row r="2696" spans="18:18" s="1" customFormat="1" x14ac:dyDescent="0.3">
      <c r="R2696" s="38"/>
    </row>
    <row r="2697" spans="18:18" s="1" customFormat="1" x14ac:dyDescent="0.3">
      <c r="R2697" s="38"/>
    </row>
    <row r="2698" spans="18:18" s="1" customFormat="1" x14ac:dyDescent="0.3">
      <c r="R2698" s="38"/>
    </row>
    <row r="2699" spans="18:18" s="1" customFormat="1" x14ac:dyDescent="0.3">
      <c r="R2699" s="38"/>
    </row>
    <row r="2700" spans="18:18" s="1" customFormat="1" x14ac:dyDescent="0.3">
      <c r="R2700" s="38"/>
    </row>
    <row r="2701" spans="18:18" s="1" customFormat="1" x14ac:dyDescent="0.3">
      <c r="R2701" s="38"/>
    </row>
    <row r="2702" spans="18:18" s="1" customFormat="1" x14ac:dyDescent="0.3">
      <c r="R2702" s="38"/>
    </row>
    <row r="2703" spans="18:18" s="1" customFormat="1" x14ac:dyDescent="0.3">
      <c r="R2703" s="38"/>
    </row>
    <row r="2704" spans="18:18" s="1" customFormat="1" x14ac:dyDescent="0.3">
      <c r="R2704" s="38"/>
    </row>
    <row r="2705" spans="18:18" s="1" customFormat="1" x14ac:dyDescent="0.3">
      <c r="R2705" s="38"/>
    </row>
    <row r="2706" spans="18:18" s="1" customFormat="1" x14ac:dyDescent="0.3">
      <c r="R2706" s="38"/>
    </row>
    <row r="2707" spans="18:18" s="1" customFormat="1" x14ac:dyDescent="0.3">
      <c r="R2707" s="38"/>
    </row>
    <row r="2708" spans="18:18" s="1" customFormat="1" x14ac:dyDescent="0.3">
      <c r="R2708" s="38"/>
    </row>
    <row r="2709" spans="18:18" s="1" customFormat="1" x14ac:dyDescent="0.3">
      <c r="R2709" s="38"/>
    </row>
    <row r="2710" spans="18:18" s="1" customFormat="1" x14ac:dyDescent="0.3">
      <c r="R2710" s="38"/>
    </row>
    <row r="2711" spans="18:18" s="1" customFormat="1" x14ac:dyDescent="0.3">
      <c r="R2711" s="38"/>
    </row>
    <row r="2712" spans="18:18" s="1" customFormat="1" x14ac:dyDescent="0.3">
      <c r="R2712" s="38"/>
    </row>
    <row r="2713" spans="18:18" s="1" customFormat="1" x14ac:dyDescent="0.3">
      <c r="R2713" s="38"/>
    </row>
    <row r="2714" spans="18:18" s="1" customFormat="1" x14ac:dyDescent="0.3">
      <c r="R2714" s="38"/>
    </row>
    <row r="2715" spans="18:18" s="1" customFormat="1" x14ac:dyDescent="0.3">
      <c r="R2715" s="38"/>
    </row>
    <row r="2716" spans="18:18" s="1" customFormat="1" x14ac:dyDescent="0.3">
      <c r="R2716" s="38"/>
    </row>
    <row r="2717" spans="18:18" s="1" customFormat="1" x14ac:dyDescent="0.3">
      <c r="R2717" s="38"/>
    </row>
    <row r="2718" spans="18:18" s="1" customFormat="1" x14ac:dyDescent="0.3">
      <c r="R2718" s="38"/>
    </row>
    <row r="2719" spans="18:18" s="1" customFormat="1" x14ac:dyDescent="0.3">
      <c r="R2719" s="38"/>
    </row>
    <row r="2720" spans="18:18" s="1" customFormat="1" x14ac:dyDescent="0.3">
      <c r="R2720" s="38"/>
    </row>
    <row r="2721" spans="18:18" s="1" customFormat="1" x14ac:dyDescent="0.3">
      <c r="R2721" s="38"/>
    </row>
    <row r="2722" spans="18:18" s="1" customFormat="1" x14ac:dyDescent="0.3">
      <c r="R2722" s="38"/>
    </row>
    <row r="2723" spans="18:18" s="1" customFormat="1" x14ac:dyDescent="0.3">
      <c r="R2723" s="38"/>
    </row>
    <row r="2724" spans="18:18" s="1" customFormat="1" x14ac:dyDescent="0.3">
      <c r="R2724" s="38"/>
    </row>
    <row r="2725" spans="18:18" s="1" customFormat="1" x14ac:dyDescent="0.3">
      <c r="R2725" s="38"/>
    </row>
    <row r="2726" spans="18:18" s="1" customFormat="1" x14ac:dyDescent="0.3">
      <c r="R2726" s="38"/>
    </row>
    <row r="2727" spans="18:18" s="1" customFormat="1" x14ac:dyDescent="0.3">
      <c r="R2727" s="38"/>
    </row>
    <row r="2728" spans="18:18" s="1" customFormat="1" x14ac:dyDescent="0.3">
      <c r="R2728" s="38"/>
    </row>
    <row r="2729" spans="18:18" s="1" customFormat="1" x14ac:dyDescent="0.3">
      <c r="R2729" s="38"/>
    </row>
    <row r="2730" spans="18:18" s="1" customFormat="1" x14ac:dyDescent="0.3">
      <c r="R2730" s="38"/>
    </row>
    <row r="2731" spans="18:18" s="1" customFormat="1" x14ac:dyDescent="0.3">
      <c r="R2731" s="38"/>
    </row>
    <row r="2732" spans="18:18" s="1" customFormat="1" x14ac:dyDescent="0.3">
      <c r="R2732" s="38"/>
    </row>
    <row r="2733" spans="18:18" s="1" customFormat="1" x14ac:dyDescent="0.3">
      <c r="R2733" s="38"/>
    </row>
    <row r="2734" spans="18:18" s="1" customFormat="1" x14ac:dyDescent="0.3">
      <c r="R2734" s="38"/>
    </row>
    <row r="2735" spans="18:18" s="1" customFormat="1" x14ac:dyDescent="0.3">
      <c r="R2735" s="38"/>
    </row>
    <row r="2736" spans="18:18" s="1" customFormat="1" x14ac:dyDescent="0.3">
      <c r="R2736" s="38"/>
    </row>
    <row r="2737" spans="18:18" s="1" customFormat="1" x14ac:dyDescent="0.3">
      <c r="R2737" s="38"/>
    </row>
    <row r="2738" spans="18:18" s="1" customFormat="1" x14ac:dyDescent="0.3">
      <c r="R2738" s="38"/>
    </row>
    <row r="2739" spans="18:18" s="1" customFormat="1" x14ac:dyDescent="0.3">
      <c r="R2739" s="38"/>
    </row>
    <row r="2740" spans="18:18" s="1" customFormat="1" x14ac:dyDescent="0.3">
      <c r="R2740" s="38"/>
    </row>
    <row r="2741" spans="18:18" s="1" customFormat="1" x14ac:dyDescent="0.3">
      <c r="R2741" s="38"/>
    </row>
    <row r="2742" spans="18:18" s="1" customFormat="1" x14ac:dyDescent="0.3">
      <c r="R2742" s="38"/>
    </row>
    <row r="2743" spans="18:18" s="1" customFormat="1" x14ac:dyDescent="0.3">
      <c r="R2743" s="38"/>
    </row>
    <row r="2744" spans="18:18" s="1" customFormat="1" x14ac:dyDescent="0.3">
      <c r="R2744" s="38"/>
    </row>
    <row r="2745" spans="18:18" s="1" customFormat="1" x14ac:dyDescent="0.3">
      <c r="R2745" s="38"/>
    </row>
    <row r="2746" spans="18:18" s="1" customFormat="1" x14ac:dyDescent="0.3">
      <c r="R2746" s="38"/>
    </row>
    <row r="2747" spans="18:18" s="1" customFormat="1" x14ac:dyDescent="0.3">
      <c r="R2747" s="38"/>
    </row>
    <row r="2748" spans="18:18" s="1" customFormat="1" x14ac:dyDescent="0.3">
      <c r="R2748" s="38"/>
    </row>
    <row r="2749" spans="18:18" s="1" customFormat="1" x14ac:dyDescent="0.3">
      <c r="R2749" s="38"/>
    </row>
    <row r="2750" spans="18:18" s="1" customFormat="1" x14ac:dyDescent="0.3">
      <c r="R2750" s="38"/>
    </row>
    <row r="2751" spans="18:18" s="1" customFormat="1" x14ac:dyDescent="0.3">
      <c r="R2751" s="38"/>
    </row>
    <row r="2752" spans="18:18" s="1" customFormat="1" x14ac:dyDescent="0.3">
      <c r="R2752" s="38"/>
    </row>
    <row r="2753" spans="18:18" s="1" customFormat="1" x14ac:dyDescent="0.3">
      <c r="R2753" s="38"/>
    </row>
    <row r="2754" spans="18:18" s="1" customFormat="1" x14ac:dyDescent="0.3">
      <c r="R2754" s="38"/>
    </row>
    <row r="2755" spans="18:18" s="1" customFormat="1" x14ac:dyDescent="0.3">
      <c r="R2755" s="38"/>
    </row>
    <row r="2756" spans="18:18" s="1" customFormat="1" x14ac:dyDescent="0.3">
      <c r="R2756" s="38"/>
    </row>
    <row r="2757" spans="18:18" s="1" customFormat="1" x14ac:dyDescent="0.3">
      <c r="R2757" s="38"/>
    </row>
    <row r="2758" spans="18:18" s="1" customFormat="1" x14ac:dyDescent="0.3">
      <c r="R2758" s="38"/>
    </row>
    <row r="2759" spans="18:18" s="1" customFormat="1" x14ac:dyDescent="0.3">
      <c r="R2759" s="38"/>
    </row>
    <row r="2760" spans="18:18" s="1" customFormat="1" x14ac:dyDescent="0.3">
      <c r="R2760" s="38"/>
    </row>
    <row r="2761" spans="18:18" s="1" customFormat="1" x14ac:dyDescent="0.3">
      <c r="R2761" s="38"/>
    </row>
    <row r="2762" spans="18:18" s="1" customFormat="1" x14ac:dyDescent="0.3">
      <c r="R2762" s="38"/>
    </row>
    <row r="2763" spans="18:18" s="1" customFormat="1" x14ac:dyDescent="0.3">
      <c r="R2763" s="38"/>
    </row>
    <row r="2764" spans="18:18" s="1" customFormat="1" x14ac:dyDescent="0.3">
      <c r="R2764" s="38"/>
    </row>
    <row r="2765" spans="18:18" s="1" customFormat="1" x14ac:dyDescent="0.3">
      <c r="R2765" s="38"/>
    </row>
    <row r="2766" spans="18:18" s="1" customFormat="1" x14ac:dyDescent="0.3">
      <c r="R2766" s="38"/>
    </row>
    <row r="2767" spans="18:18" s="1" customFormat="1" x14ac:dyDescent="0.3">
      <c r="R2767" s="38"/>
    </row>
    <row r="2768" spans="18:18" s="1" customFormat="1" x14ac:dyDescent="0.3">
      <c r="R2768" s="38"/>
    </row>
    <row r="2769" spans="18:18" s="1" customFormat="1" x14ac:dyDescent="0.3">
      <c r="R2769" s="38"/>
    </row>
    <row r="2770" spans="18:18" s="1" customFormat="1" x14ac:dyDescent="0.3">
      <c r="R2770" s="38"/>
    </row>
    <row r="2771" spans="18:18" s="1" customFormat="1" x14ac:dyDescent="0.3">
      <c r="R2771" s="38"/>
    </row>
    <row r="2772" spans="18:18" s="1" customFormat="1" x14ac:dyDescent="0.3">
      <c r="R2772" s="38"/>
    </row>
    <row r="2773" spans="18:18" s="1" customFormat="1" x14ac:dyDescent="0.3">
      <c r="R2773" s="38"/>
    </row>
    <row r="2774" spans="18:18" s="1" customFormat="1" x14ac:dyDescent="0.3">
      <c r="R2774" s="38"/>
    </row>
    <row r="2775" spans="18:18" s="1" customFormat="1" x14ac:dyDescent="0.3">
      <c r="R2775" s="38"/>
    </row>
    <row r="2776" spans="18:18" s="1" customFormat="1" x14ac:dyDescent="0.3">
      <c r="R2776" s="38"/>
    </row>
    <row r="2777" spans="18:18" s="1" customFormat="1" x14ac:dyDescent="0.3">
      <c r="R2777" s="38"/>
    </row>
    <row r="2778" spans="18:18" s="1" customFormat="1" x14ac:dyDescent="0.3">
      <c r="R2778" s="38"/>
    </row>
    <row r="2779" spans="18:18" s="1" customFormat="1" x14ac:dyDescent="0.3">
      <c r="R2779" s="38"/>
    </row>
    <row r="2780" spans="18:18" s="1" customFormat="1" x14ac:dyDescent="0.3">
      <c r="R2780" s="38"/>
    </row>
    <row r="2781" spans="18:18" s="1" customFormat="1" x14ac:dyDescent="0.3">
      <c r="R2781" s="38"/>
    </row>
    <row r="2782" spans="18:18" s="1" customFormat="1" x14ac:dyDescent="0.3">
      <c r="R2782" s="38"/>
    </row>
    <row r="2783" spans="18:18" s="1" customFormat="1" x14ac:dyDescent="0.3">
      <c r="R2783" s="38"/>
    </row>
    <row r="2784" spans="18:18" s="1" customFormat="1" x14ac:dyDescent="0.3">
      <c r="R2784" s="38"/>
    </row>
    <row r="2785" spans="18:18" s="1" customFormat="1" x14ac:dyDescent="0.3">
      <c r="R2785" s="38"/>
    </row>
    <row r="2786" spans="18:18" s="1" customFormat="1" x14ac:dyDescent="0.3">
      <c r="R2786" s="38"/>
    </row>
    <row r="2787" spans="18:18" s="1" customFormat="1" x14ac:dyDescent="0.3">
      <c r="R2787" s="38"/>
    </row>
    <row r="2788" spans="18:18" s="1" customFormat="1" x14ac:dyDescent="0.3">
      <c r="R2788" s="38"/>
    </row>
    <row r="2789" spans="18:18" s="1" customFormat="1" x14ac:dyDescent="0.3">
      <c r="R2789" s="38"/>
    </row>
    <row r="2790" spans="18:18" s="1" customFormat="1" x14ac:dyDescent="0.3">
      <c r="R2790" s="38"/>
    </row>
    <row r="2791" spans="18:18" s="1" customFormat="1" x14ac:dyDescent="0.3">
      <c r="R2791" s="38"/>
    </row>
    <row r="2792" spans="18:18" s="1" customFormat="1" x14ac:dyDescent="0.3">
      <c r="R2792" s="38"/>
    </row>
    <row r="2793" spans="18:18" s="1" customFormat="1" x14ac:dyDescent="0.3">
      <c r="R2793" s="38"/>
    </row>
    <row r="2794" spans="18:18" s="1" customFormat="1" x14ac:dyDescent="0.3">
      <c r="R2794" s="38"/>
    </row>
    <row r="2795" spans="18:18" s="1" customFormat="1" x14ac:dyDescent="0.3">
      <c r="R2795" s="38"/>
    </row>
    <row r="2796" spans="18:18" s="1" customFormat="1" x14ac:dyDescent="0.3">
      <c r="R2796" s="38"/>
    </row>
    <row r="2797" spans="18:18" s="1" customFormat="1" x14ac:dyDescent="0.3">
      <c r="R2797" s="38"/>
    </row>
    <row r="2798" spans="18:18" s="1" customFormat="1" x14ac:dyDescent="0.3">
      <c r="R2798" s="38"/>
    </row>
    <row r="2799" spans="18:18" s="1" customFormat="1" x14ac:dyDescent="0.3">
      <c r="R2799" s="38"/>
    </row>
    <row r="2800" spans="18:18" s="1" customFormat="1" x14ac:dyDescent="0.3">
      <c r="R2800" s="38"/>
    </row>
    <row r="2801" spans="18:18" s="1" customFormat="1" x14ac:dyDescent="0.3">
      <c r="R2801" s="38"/>
    </row>
    <row r="2802" spans="18:18" s="1" customFormat="1" x14ac:dyDescent="0.3">
      <c r="R2802" s="38"/>
    </row>
    <row r="2803" spans="18:18" s="1" customFormat="1" x14ac:dyDescent="0.3">
      <c r="R2803" s="38"/>
    </row>
    <row r="2804" spans="18:18" s="1" customFormat="1" x14ac:dyDescent="0.3">
      <c r="R2804" s="38"/>
    </row>
    <row r="2805" spans="18:18" s="1" customFormat="1" x14ac:dyDescent="0.3">
      <c r="R2805" s="38"/>
    </row>
    <row r="2806" spans="18:18" s="1" customFormat="1" x14ac:dyDescent="0.3">
      <c r="R2806" s="38"/>
    </row>
    <row r="2807" spans="18:18" s="1" customFormat="1" x14ac:dyDescent="0.3">
      <c r="R2807" s="38"/>
    </row>
    <row r="2808" spans="18:18" s="1" customFormat="1" x14ac:dyDescent="0.3">
      <c r="R2808" s="38"/>
    </row>
    <row r="2809" spans="18:18" s="1" customFormat="1" x14ac:dyDescent="0.3">
      <c r="R2809" s="38"/>
    </row>
    <row r="2810" spans="18:18" s="1" customFormat="1" x14ac:dyDescent="0.3">
      <c r="R2810" s="38"/>
    </row>
    <row r="2811" spans="18:18" s="1" customFormat="1" x14ac:dyDescent="0.3">
      <c r="R2811" s="38"/>
    </row>
    <row r="2812" spans="18:18" s="1" customFormat="1" x14ac:dyDescent="0.3">
      <c r="R2812" s="38"/>
    </row>
    <row r="2813" spans="18:18" s="1" customFormat="1" x14ac:dyDescent="0.3">
      <c r="R2813" s="38"/>
    </row>
    <row r="2814" spans="18:18" s="1" customFormat="1" x14ac:dyDescent="0.3">
      <c r="R2814" s="38"/>
    </row>
    <row r="2815" spans="18:18" s="1" customFormat="1" x14ac:dyDescent="0.3">
      <c r="R2815" s="38"/>
    </row>
    <row r="2816" spans="18:18" s="1" customFormat="1" x14ac:dyDescent="0.3">
      <c r="R2816" s="38"/>
    </row>
    <row r="2817" spans="18:18" s="1" customFormat="1" x14ac:dyDescent="0.3">
      <c r="R2817" s="38"/>
    </row>
    <row r="2818" spans="18:18" s="1" customFormat="1" x14ac:dyDescent="0.3">
      <c r="R2818" s="38"/>
    </row>
    <row r="2819" spans="18:18" s="1" customFormat="1" x14ac:dyDescent="0.3">
      <c r="R2819" s="38"/>
    </row>
    <row r="2820" spans="18:18" s="1" customFormat="1" x14ac:dyDescent="0.3">
      <c r="R2820" s="38"/>
    </row>
    <row r="2821" spans="18:18" s="1" customFormat="1" x14ac:dyDescent="0.3">
      <c r="R2821" s="38"/>
    </row>
    <row r="2822" spans="18:18" s="1" customFormat="1" x14ac:dyDescent="0.3">
      <c r="R2822" s="38"/>
    </row>
    <row r="2823" spans="18:18" s="1" customFormat="1" x14ac:dyDescent="0.3">
      <c r="R2823" s="38"/>
    </row>
    <row r="2824" spans="18:18" s="1" customFormat="1" x14ac:dyDescent="0.3">
      <c r="R2824" s="38"/>
    </row>
    <row r="2825" spans="18:18" s="1" customFormat="1" x14ac:dyDescent="0.3">
      <c r="R2825" s="38"/>
    </row>
    <row r="2826" spans="18:18" s="1" customFormat="1" x14ac:dyDescent="0.3">
      <c r="R2826" s="38"/>
    </row>
    <row r="2827" spans="18:18" s="1" customFormat="1" x14ac:dyDescent="0.3">
      <c r="R2827" s="38"/>
    </row>
    <row r="2828" spans="18:18" s="1" customFormat="1" x14ac:dyDescent="0.3">
      <c r="R2828" s="38"/>
    </row>
    <row r="2829" spans="18:18" s="1" customFormat="1" x14ac:dyDescent="0.3">
      <c r="R2829" s="38"/>
    </row>
    <row r="2830" spans="18:18" s="1" customFormat="1" x14ac:dyDescent="0.3">
      <c r="R2830" s="38"/>
    </row>
    <row r="2831" spans="18:18" s="1" customFormat="1" x14ac:dyDescent="0.3">
      <c r="R2831" s="38"/>
    </row>
    <row r="2832" spans="18:18" s="1" customFormat="1" x14ac:dyDescent="0.3">
      <c r="R2832" s="38"/>
    </row>
    <row r="2833" spans="18:18" s="1" customFormat="1" x14ac:dyDescent="0.3">
      <c r="R2833" s="38"/>
    </row>
    <row r="2834" spans="18:18" s="1" customFormat="1" x14ac:dyDescent="0.3">
      <c r="R2834" s="38"/>
    </row>
    <row r="2835" spans="18:18" s="1" customFormat="1" x14ac:dyDescent="0.3">
      <c r="R2835" s="38"/>
    </row>
    <row r="2836" spans="18:18" s="1" customFormat="1" x14ac:dyDescent="0.3">
      <c r="R2836" s="38"/>
    </row>
    <row r="2837" spans="18:18" s="1" customFormat="1" x14ac:dyDescent="0.3">
      <c r="R2837" s="38"/>
    </row>
    <row r="2838" spans="18:18" s="1" customFormat="1" x14ac:dyDescent="0.3">
      <c r="R2838" s="38"/>
    </row>
    <row r="2839" spans="18:18" s="1" customFormat="1" x14ac:dyDescent="0.3">
      <c r="R2839" s="38"/>
    </row>
    <row r="2840" spans="18:18" s="1" customFormat="1" x14ac:dyDescent="0.3">
      <c r="R2840" s="38"/>
    </row>
    <row r="2841" spans="18:18" s="1" customFormat="1" x14ac:dyDescent="0.3">
      <c r="R2841" s="38"/>
    </row>
    <row r="2842" spans="18:18" s="1" customFormat="1" x14ac:dyDescent="0.3">
      <c r="R2842" s="38"/>
    </row>
    <row r="2843" spans="18:18" s="1" customFormat="1" x14ac:dyDescent="0.3">
      <c r="R2843" s="38"/>
    </row>
    <row r="2844" spans="18:18" s="1" customFormat="1" x14ac:dyDescent="0.3">
      <c r="R2844" s="38"/>
    </row>
    <row r="2845" spans="18:18" s="1" customFormat="1" x14ac:dyDescent="0.3">
      <c r="R2845" s="38"/>
    </row>
    <row r="2846" spans="18:18" s="1" customFormat="1" x14ac:dyDescent="0.3">
      <c r="R2846" s="38"/>
    </row>
    <row r="2847" spans="18:18" s="1" customFormat="1" x14ac:dyDescent="0.3">
      <c r="R2847" s="38"/>
    </row>
    <row r="2848" spans="18:18" s="1" customFormat="1" x14ac:dyDescent="0.3">
      <c r="R2848" s="38"/>
    </row>
    <row r="2849" spans="18:18" s="1" customFormat="1" x14ac:dyDescent="0.3">
      <c r="R2849" s="38"/>
    </row>
    <row r="2850" spans="18:18" s="1" customFormat="1" x14ac:dyDescent="0.3">
      <c r="R2850" s="38"/>
    </row>
    <row r="2851" spans="18:18" s="1" customFormat="1" x14ac:dyDescent="0.3">
      <c r="R2851" s="38"/>
    </row>
    <row r="2852" spans="18:18" s="1" customFormat="1" x14ac:dyDescent="0.3">
      <c r="R2852" s="38"/>
    </row>
    <row r="2853" spans="18:18" s="1" customFormat="1" x14ac:dyDescent="0.3">
      <c r="R2853" s="38"/>
    </row>
    <row r="2854" spans="18:18" s="1" customFormat="1" x14ac:dyDescent="0.3">
      <c r="R2854" s="38"/>
    </row>
    <row r="2855" spans="18:18" s="1" customFormat="1" x14ac:dyDescent="0.3">
      <c r="R2855" s="38"/>
    </row>
    <row r="2856" spans="18:18" s="1" customFormat="1" x14ac:dyDescent="0.3">
      <c r="R2856" s="38"/>
    </row>
    <row r="2857" spans="18:18" s="1" customFormat="1" x14ac:dyDescent="0.3">
      <c r="R2857" s="38"/>
    </row>
    <row r="2858" spans="18:18" s="1" customFormat="1" x14ac:dyDescent="0.3">
      <c r="R2858" s="38"/>
    </row>
    <row r="2859" spans="18:18" s="1" customFormat="1" x14ac:dyDescent="0.3">
      <c r="R2859" s="38"/>
    </row>
    <row r="2860" spans="18:18" s="1" customFormat="1" x14ac:dyDescent="0.3">
      <c r="R2860" s="38"/>
    </row>
    <row r="2861" spans="18:18" s="1" customFormat="1" x14ac:dyDescent="0.3">
      <c r="R2861" s="38"/>
    </row>
    <row r="2862" spans="18:18" s="1" customFormat="1" x14ac:dyDescent="0.3">
      <c r="R2862" s="38"/>
    </row>
    <row r="2863" spans="18:18" s="1" customFormat="1" x14ac:dyDescent="0.3">
      <c r="R2863" s="38"/>
    </row>
    <row r="2864" spans="18:18" s="1" customFormat="1" x14ac:dyDescent="0.3">
      <c r="R2864" s="38"/>
    </row>
    <row r="2865" spans="18:18" s="1" customFormat="1" x14ac:dyDescent="0.3">
      <c r="R2865" s="38"/>
    </row>
    <row r="2866" spans="18:18" s="1" customFormat="1" x14ac:dyDescent="0.3">
      <c r="R2866" s="38"/>
    </row>
    <row r="2867" spans="18:18" s="1" customFormat="1" x14ac:dyDescent="0.3">
      <c r="R2867" s="38"/>
    </row>
    <row r="2868" spans="18:18" s="1" customFormat="1" x14ac:dyDescent="0.3">
      <c r="R2868" s="38"/>
    </row>
    <row r="2869" spans="18:18" s="1" customFormat="1" x14ac:dyDescent="0.3">
      <c r="R2869" s="38"/>
    </row>
    <row r="2870" spans="18:18" s="1" customFormat="1" x14ac:dyDescent="0.3">
      <c r="R2870" s="38"/>
    </row>
    <row r="2871" spans="18:18" s="1" customFormat="1" x14ac:dyDescent="0.3">
      <c r="R2871" s="38"/>
    </row>
    <row r="2872" spans="18:18" s="1" customFormat="1" x14ac:dyDescent="0.3">
      <c r="R2872" s="38"/>
    </row>
    <row r="2873" spans="18:18" s="1" customFormat="1" x14ac:dyDescent="0.3">
      <c r="R2873" s="38"/>
    </row>
    <row r="2874" spans="18:18" s="1" customFormat="1" x14ac:dyDescent="0.3">
      <c r="R2874" s="38"/>
    </row>
    <row r="2875" spans="18:18" s="1" customFormat="1" x14ac:dyDescent="0.3">
      <c r="R2875" s="38"/>
    </row>
    <row r="2876" spans="18:18" s="1" customFormat="1" x14ac:dyDescent="0.3">
      <c r="R2876" s="38"/>
    </row>
    <row r="2877" spans="18:18" s="1" customFormat="1" x14ac:dyDescent="0.3">
      <c r="R2877" s="38"/>
    </row>
    <row r="2878" spans="18:18" s="1" customFormat="1" x14ac:dyDescent="0.3">
      <c r="R2878" s="38"/>
    </row>
    <row r="2879" spans="18:18" s="1" customFormat="1" x14ac:dyDescent="0.3">
      <c r="R2879" s="38"/>
    </row>
    <row r="2880" spans="18:18" s="1" customFormat="1" x14ac:dyDescent="0.3">
      <c r="R2880" s="38"/>
    </row>
    <row r="2881" spans="18:18" s="1" customFormat="1" x14ac:dyDescent="0.3">
      <c r="R2881" s="38"/>
    </row>
    <row r="2882" spans="18:18" s="1" customFormat="1" x14ac:dyDescent="0.3">
      <c r="R2882" s="38"/>
    </row>
    <row r="2883" spans="18:18" s="1" customFormat="1" x14ac:dyDescent="0.3">
      <c r="R2883" s="38"/>
    </row>
    <row r="2884" spans="18:18" s="1" customFormat="1" x14ac:dyDescent="0.3">
      <c r="R2884" s="38"/>
    </row>
    <row r="2885" spans="18:18" s="1" customFormat="1" x14ac:dyDescent="0.3">
      <c r="R2885" s="38"/>
    </row>
    <row r="2886" spans="18:18" s="1" customFormat="1" x14ac:dyDescent="0.3">
      <c r="R2886" s="38"/>
    </row>
    <row r="2887" spans="18:18" s="1" customFormat="1" x14ac:dyDescent="0.3">
      <c r="R2887" s="38"/>
    </row>
    <row r="2888" spans="18:18" s="1" customFormat="1" x14ac:dyDescent="0.3">
      <c r="R2888" s="38"/>
    </row>
    <row r="2889" spans="18:18" s="1" customFormat="1" x14ac:dyDescent="0.3">
      <c r="R2889" s="38"/>
    </row>
    <row r="2890" spans="18:18" s="1" customFormat="1" x14ac:dyDescent="0.3">
      <c r="R2890" s="38"/>
    </row>
    <row r="2891" spans="18:18" s="1" customFormat="1" x14ac:dyDescent="0.3">
      <c r="R2891" s="38"/>
    </row>
    <row r="2892" spans="18:18" s="1" customFormat="1" x14ac:dyDescent="0.3">
      <c r="R2892" s="38"/>
    </row>
    <row r="2893" spans="18:18" s="1" customFormat="1" x14ac:dyDescent="0.3">
      <c r="R2893" s="38"/>
    </row>
    <row r="2894" spans="18:18" s="1" customFormat="1" x14ac:dyDescent="0.3">
      <c r="R2894" s="38"/>
    </row>
    <row r="2895" spans="18:18" s="1" customFormat="1" x14ac:dyDescent="0.3">
      <c r="R2895" s="38"/>
    </row>
    <row r="2896" spans="18:18" s="1" customFormat="1" x14ac:dyDescent="0.3">
      <c r="R2896" s="38"/>
    </row>
    <row r="2897" spans="18:18" s="1" customFormat="1" x14ac:dyDescent="0.3">
      <c r="R2897" s="38"/>
    </row>
    <row r="2898" spans="18:18" s="1" customFormat="1" x14ac:dyDescent="0.3">
      <c r="R2898" s="38"/>
    </row>
    <row r="2899" spans="18:18" s="1" customFormat="1" x14ac:dyDescent="0.3">
      <c r="R2899" s="38"/>
    </row>
    <row r="2900" spans="18:18" s="1" customFormat="1" x14ac:dyDescent="0.3">
      <c r="R2900" s="38"/>
    </row>
    <row r="2901" spans="18:18" s="1" customFormat="1" x14ac:dyDescent="0.3">
      <c r="R2901" s="38"/>
    </row>
    <row r="2902" spans="18:18" s="1" customFormat="1" x14ac:dyDescent="0.3">
      <c r="R2902" s="38"/>
    </row>
    <row r="2903" spans="18:18" s="1" customFormat="1" x14ac:dyDescent="0.3">
      <c r="R2903" s="38"/>
    </row>
    <row r="2904" spans="18:18" s="1" customFormat="1" x14ac:dyDescent="0.3">
      <c r="R2904" s="38"/>
    </row>
    <row r="2905" spans="18:18" s="1" customFormat="1" x14ac:dyDescent="0.3">
      <c r="R2905" s="38"/>
    </row>
    <row r="2906" spans="18:18" s="1" customFormat="1" x14ac:dyDescent="0.3">
      <c r="R2906" s="38"/>
    </row>
    <row r="2907" spans="18:18" s="1" customFormat="1" x14ac:dyDescent="0.3">
      <c r="R2907" s="38"/>
    </row>
    <row r="2908" spans="18:18" s="1" customFormat="1" x14ac:dyDescent="0.3">
      <c r="R2908" s="38"/>
    </row>
    <row r="2909" spans="18:18" s="1" customFormat="1" x14ac:dyDescent="0.3">
      <c r="R2909" s="38"/>
    </row>
    <row r="2910" spans="18:18" s="1" customFormat="1" x14ac:dyDescent="0.3">
      <c r="R2910" s="38"/>
    </row>
    <row r="2911" spans="18:18" s="1" customFormat="1" x14ac:dyDescent="0.3">
      <c r="R2911" s="38"/>
    </row>
    <row r="2912" spans="18:18" s="1" customFormat="1" x14ac:dyDescent="0.3">
      <c r="R2912" s="38"/>
    </row>
    <row r="2913" spans="18:18" s="1" customFormat="1" x14ac:dyDescent="0.3">
      <c r="R2913" s="38"/>
    </row>
    <row r="2914" spans="18:18" s="1" customFormat="1" x14ac:dyDescent="0.3">
      <c r="R2914" s="38"/>
    </row>
    <row r="2915" spans="18:18" s="1" customFormat="1" x14ac:dyDescent="0.3">
      <c r="R2915" s="38"/>
    </row>
    <row r="2916" spans="18:18" s="1" customFormat="1" x14ac:dyDescent="0.3">
      <c r="R2916" s="38"/>
    </row>
    <row r="2917" spans="18:18" s="1" customFormat="1" x14ac:dyDescent="0.3">
      <c r="R2917" s="38"/>
    </row>
    <row r="2918" spans="18:18" s="1" customFormat="1" x14ac:dyDescent="0.3">
      <c r="R2918" s="38"/>
    </row>
    <row r="2919" spans="18:18" s="1" customFormat="1" x14ac:dyDescent="0.3">
      <c r="R2919" s="38"/>
    </row>
    <row r="2920" spans="18:18" s="1" customFormat="1" x14ac:dyDescent="0.3">
      <c r="R2920" s="38"/>
    </row>
    <row r="2921" spans="18:18" s="1" customFormat="1" x14ac:dyDescent="0.3">
      <c r="R2921" s="38"/>
    </row>
    <row r="2922" spans="18:18" s="1" customFormat="1" x14ac:dyDescent="0.3">
      <c r="R2922" s="38"/>
    </row>
    <row r="2923" spans="18:18" s="1" customFormat="1" x14ac:dyDescent="0.3">
      <c r="R2923" s="38"/>
    </row>
    <row r="2924" spans="18:18" s="1" customFormat="1" x14ac:dyDescent="0.3">
      <c r="R2924" s="38"/>
    </row>
    <row r="2925" spans="18:18" s="1" customFormat="1" x14ac:dyDescent="0.3">
      <c r="R2925" s="38"/>
    </row>
    <row r="2926" spans="18:18" s="1" customFormat="1" x14ac:dyDescent="0.3">
      <c r="R2926" s="38"/>
    </row>
    <row r="2927" spans="18:18" s="1" customFormat="1" x14ac:dyDescent="0.3">
      <c r="R2927" s="38"/>
    </row>
    <row r="2928" spans="18:18" s="1" customFormat="1" x14ac:dyDescent="0.3">
      <c r="R2928" s="38"/>
    </row>
    <row r="2929" spans="18:18" s="1" customFormat="1" x14ac:dyDescent="0.3">
      <c r="R2929" s="38"/>
    </row>
    <row r="2930" spans="18:18" s="1" customFormat="1" x14ac:dyDescent="0.3">
      <c r="R2930" s="38"/>
    </row>
    <row r="2931" spans="18:18" s="1" customFormat="1" x14ac:dyDescent="0.3">
      <c r="R2931" s="38"/>
    </row>
    <row r="2932" spans="18:18" s="1" customFormat="1" x14ac:dyDescent="0.3">
      <c r="R2932" s="38"/>
    </row>
    <row r="2933" spans="18:18" s="1" customFormat="1" x14ac:dyDescent="0.3">
      <c r="R2933" s="38"/>
    </row>
    <row r="2934" spans="18:18" s="1" customFormat="1" x14ac:dyDescent="0.3">
      <c r="R2934" s="38"/>
    </row>
    <row r="2935" spans="18:18" s="1" customFormat="1" x14ac:dyDescent="0.3">
      <c r="R2935" s="38"/>
    </row>
    <row r="2936" spans="18:18" s="1" customFormat="1" x14ac:dyDescent="0.3">
      <c r="R2936" s="38"/>
    </row>
    <row r="2937" spans="18:18" s="1" customFormat="1" x14ac:dyDescent="0.3">
      <c r="R2937" s="38"/>
    </row>
    <row r="2938" spans="18:18" s="1" customFormat="1" x14ac:dyDescent="0.3">
      <c r="R2938" s="38"/>
    </row>
    <row r="2939" spans="18:18" s="1" customFormat="1" x14ac:dyDescent="0.3">
      <c r="R2939" s="38"/>
    </row>
    <row r="2940" spans="18:18" s="1" customFormat="1" x14ac:dyDescent="0.3">
      <c r="R2940" s="38"/>
    </row>
    <row r="2941" spans="18:18" s="1" customFormat="1" x14ac:dyDescent="0.3">
      <c r="R2941" s="38"/>
    </row>
    <row r="2942" spans="18:18" s="1" customFormat="1" x14ac:dyDescent="0.3">
      <c r="R2942" s="38"/>
    </row>
    <row r="2943" spans="18:18" s="1" customFormat="1" x14ac:dyDescent="0.3">
      <c r="R2943" s="38"/>
    </row>
    <row r="2944" spans="18:18" s="1" customFormat="1" x14ac:dyDescent="0.3">
      <c r="R2944" s="38"/>
    </row>
    <row r="2945" spans="18:18" s="1" customFormat="1" x14ac:dyDescent="0.3">
      <c r="R2945" s="38"/>
    </row>
    <row r="2946" spans="18:18" s="1" customFormat="1" x14ac:dyDescent="0.3">
      <c r="R2946" s="38"/>
    </row>
    <row r="2947" spans="18:18" s="1" customFormat="1" x14ac:dyDescent="0.3">
      <c r="R2947" s="38"/>
    </row>
    <row r="2948" spans="18:18" s="1" customFormat="1" x14ac:dyDescent="0.3">
      <c r="R2948" s="38"/>
    </row>
    <row r="2949" spans="18:18" s="1" customFormat="1" x14ac:dyDescent="0.3">
      <c r="R2949" s="38"/>
    </row>
    <row r="2950" spans="18:18" s="1" customFormat="1" x14ac:dyDescent="0.3">
      <c r="R2950" s="38"/>
    </row>
    <row r="2951" spans="18:18" s="1" customFormat="1" x14ac:dyDescent="0.3">
      <c r="R2951" s="38"/>
    </row>
    <row r="2952" spans="18:18" s="1" customFormat="1" x14ac:dyDescent="0.3">
      <c r="R2952" s="38"/>
    </row>
    <row r="2953" spans="18:18" s="1" customFormat="1" x14ac:dyDescent="0.3">
      <c r="R2953" s="38"/>
    </row>
    <row r="2954" spans="18:18" s="1" customFormat="1" x14ac:dyDescent="0.3">
      <c r="R2954" s="38"/>
    </row>
    <row r="2955" spans="18:18" s="1" customFormat="1" x14ac:dyDescent="0.3">
      <c r="R2955" s="38"/>
    </row>
    <row r="2956" spans="18:18" s="1" customFormat="1" x14ac:dyDescent="0.3">
      <c r="R2956" s="38"/>
    </row>
    <row r="2957" spans="18:18" s="1" customFormat="1" x14ac:dyDescent="0.3">
      <c r="R2957" s="38"/>
    </row>
    <row r="2958" spans="18:18" s="1" customFormat="1" x14ac:dyDescent="0.3">
      <c r="R2958" s="38"/>
    </row>
    <row r="2959" spans="18:18" s="1" customFormat="1" x14ac:dyDescent="0.3">
      <c r="R2959" s="38"/>
    </row>
    <row r="2960" spans="18:18" s="1" customFormat="1" x14ac:dyDescent="0.3">
      <c r="R2960" s="38"/>
    </row>
    <row r="2961" spans="18:18" s="1" customFormat="1" x14ac:dyDescent="0.3">
      <c r="R2961" s="38"/>
    </row>
    <row r="2962" spans="18:18" s="1" customFormat="1" x14ac:dyDescent="0.3">
      <c r="R2962" s="38"/>
    </row>
    <row r="2963" spans="18:18" s="1" customFormat="1" x14ac:dyDescent="0.3">
      <c r="R2963" s="38"/>
    </row>
    <row r="2964" spans="18:18" s="1" customFormat="1" x14ac:dyDescent="0.3">
      <c r="R2964" s="38"/>
    </row>
    <row r="2965" spans="18:18" s="1" customFormat="1" x14ac:dyDescent="0.3">
      <c r="R2965" s="38"/>
    </row>
    <row r="2966" spans="18:18" s="1" customFormat="1" x14ac:dyDescent="0.3">
      <c r="R2966" s="38"/>
    </row>
    <row r="2967" spans="18:18" s="1" customFormat="1" x14ac:dyDescent="0.3">
      <c r="R2967" s="38"/>
    </row>
    <row r="2968" spans="18:18" s="1" customFormat="1" x14ac:dyDescent="0.3">
      <c r="R2968" s="38"/>
    </row>
    <row r="2969" spans="18:18" s="1" customFormat="1" x14ac:dyDescent="0.3">
      <c r="R2969" s="38"/>
    </row>
    <row r="2970" spans="18:18" s="1" customFormat="1" x14ac:dyDescent="0.3">
      <c r="R2970" s="38"/>
    </row>
    <row r="2971" spans="18:18" s="1" customFormat="1" x14ac:dyDescent="0.3">
      <c r="R2971" s="38"/>
    </row>
    <row r="2972" spans="18:18" s="1" customFormat="1" x14ac:dyDescent="0.3">
      <c r="R2972" s="38"/>
    </row>
    <row r="2973" spans="18:18" s="1" customFormat="1" x14ac:dyDescent="0.3">
      <c r="R2973" s="38"/>
    </row>
    <row r="2974" spans="18:18" s="1" customFormat="1" x14ac:dyDescent="0.3">
      <c r="R2974" s="38"/>
    </row>
    <row r="2975" spans="18:18" s="1" customFormat="1" x14ac:dyDescent="0.3">
      <c r="R2975" s="38"/>
    </row>
    <row r="2976" spans="18:18" s="1" customFormat="1" x14ac:dyDescent="0.3">
      <c r="R2976" s="38"/>
    </row>
    <row r="2977" spans="18:18" s="1" customFormat="1" x14ac:dyDescent="0.3">
      <c r="R2977" s="38"/>
    </row>
    <row r="2978" spans="18:18" s="1" customFormat="1" x14ac:dyDescent="0.3">
      <c r="R2978" s="38"/>
    </row>
    <row r="2979" spans="18:18" s="1" customFormat="1" x14ac:dyDescent="0.3">
      <c r="R2979" s="38"/>
    </row>
    <row r="2980" spans="18:18" s="1" customFormat="1" x14ac:dyDescent="0.3">
      <c r="R2980" s="38"/>
    </row>
    <row r="2981" spans="18:18" s="1" customFormat="1" x14ac:dyDescent="0.3">
      <c r="R2981" s="38"/>
    </row>
    <row r="2982" spans="18:18" s="1" customFormat="1" x14ac:dyDescent="0.3">
      <c r="R2982" s="38"/>
    </row>
    <row r="2983" spans="18:18" s="1" customFormat="1" x14ac:dyDescent="0.3">
      <c r="R2983" s="38"/>
    </row>
    <row r="2984" spans="18:18" s="1" customFormat="1" x14ac:dyDescent="0.3">
      <c r="R2984" s="38"/>
    </row>
    <row r="2985" spans="18:18" s="1" customFormat="1" x14ac:dyDescent="0.3">
      <c r="R2985" s="38"/>
    </row>
    <row r="2986" spans="18:18" s="1" customFormat="1" x14ac:dyDescent="0.3">
      <c r="R2986" s="38"/>
    </row>
    <row r="2987" spans="18:18" s="1" customFormat="1" x14ac:dyDescent="0.3">
      <c r="R2987" s="38"/>
    </row>
    <row r="2988" spans="18:18" s="1" customFormat="1" x14ac:dyDescent="0.3">
      <c r="R2988" s="38"/>
    </row>
    <row r="2989" spans="18:18" s="1" customFormat="1" x14ac:dyDescent="0.3">
      <c r="R2989" s="38"/>
    </row>
    <row r="2990" spans="18:18" s="1" customFormat="1" x14ac:dyDescent="0.3">
      <c r="R2990" s="38"/>
    </row>
    <row r="2991" spans="18:18" s="1" customFormat="1" x14ac:dyDescent="0.3">
      <c r="R2991" s="38"/>
    </row>
    <row r="2992" spans="18:18" s="1" customFormat="1" x14ac:dyDescent="0.3">
      <c r="R2992" s="38"/>
    </row>
    <row r="2993" spans="18:18" s="1" customFormat="1" x14ac:dyDescent="0.3">
      <c r="R2993" s="38"/>
    </row>
    <row r="2994" spans="18:18" s="1" customFormat="1" x14ac:dyDescent="0.3">
      <c r="R2994" s="38"/>
    </row>
    <row r="2995" spans="18:18" s="1" customFormat="1" x14ac:dyDescent="0.3">
      <c r="R2995" s="38"/>
    </row>
    <row r="2996" spans="18:18" s="1" customFormat="1" x14ac:dyDescent="0.3">
      <c r="R2996" s="38"/>
    </row>
    <row r="2997" spans="18:18" s="1" customFormat="1" x14ac:dyDescent="0.3">
      <c r="R2997" s="38"/>
    </row>
    <row r="2998" spans="18:18" s="1" customFormat="1" x14ac:dyDescent="0.3">
      <c r="R2998" s="38"/>
    </row>
    <row r="2999" spans="18:18" s="1" customFormat="1" x14ac:dyDescent="0.3">
      <c r="R2999" s="38"/>
    </row>
    <row r="3000" spans="18:18" s="1" customFormat="1" x14ac:dyDescent="0.3">
      <c r="R3000" s="38"/>
    </row>
    <row r="3001" spans="18:18" s="1" customFormat="1" x14ac:dyDescent="0.3">
      <c r="R3001" s="38"/>
    </row>
    <row r="3002" spans="18:18" s="1" customFormat="1" x14ac:dyDescent="0.3">
      <c r="R3002" s="38"/>
    </row>
    <row r="3003" spans="18:18" s="1" customFormat="1" x14ac:dyDescent="0.3">
      <c r="R3003" s="38"/>
    </row>
    <row r="3004" spans="18:18" s="1" customFormat="1" x14ac:dyDescent="0.3">
      <c r="R3004" s="38"/>
    </row>
    <row r="3005" spans="18:18" s="1" customFormat="1" x14ac:dyDescent="0.3">
      <c r="R3005" s="38"/>
    </row>
    <row r="3006" spans="18:18" s="1" customFormat="1" x14ac:dyDescent="0.3">
      <c r="R3006" s="38"/>
    </row>
    <row r="3007" spans="18:18" s="1" customFormat="1" x14ac:dyDescent="0.3">
      <c r="R3007" s="38"/>
    </row>
    <row r="3008" spans="18:18" s="1" customFormat="1" x14ac:dyDescent="0.3">
      <c r="R3008" s="38"/>
    </row>
    <row r="3009" spans="18:18" s="1" customFormat="1" x14ac:dyDescent="0.3">
      <c r="R3009" s="38"/>
    </row>
    <row r="3010" spans="18:18" s="1" customFormat="1" x14ac:dyDescent="0.3">
      <c r="R3010" s="38"/>
    </row>
    <row r="3011" spans="18:18" s="1" customFormat="1" x14ac:dyDescent="0.3">
      <c r="R3011" s="38"/>
    </row>
    <row r="3012" spans="18:18" s="1" customFormat="1" x14ac:dyDescent="0.3">
      <c r="R3012" s="38"/>
    </row>
    <row r="3013" spans="18:18" s="1" customFormat="1" x14ac:dyDescent="0.3">
      <c r="R3013" s="38"/>
    </row>
    <row r="3014" spans="18:18" s="1" customFormat="1" x14ac:dyDescent="0.3">
      <c r="R3014" s="38"/>
    </row>
    <row r="3015" spans="18:18" s="1" customFormat="1" x14ac:dyDescent="0.3">
      <c r="R3015" s="38"/>
    </row>
    <row r="3016" spans="18:18" s="1" customFormat="1" x14ac:dyDescent="0.3">
      <c r="R3016" s="38"/>
    </row>
    <row r="3017" spans="18:18" s="1" customFormat="1" x14ac:dyDescent="0.3">
      <c r="R3017" s="38"/>
    </row>
    <row r="3018" spans="18:18" s="1" customFormat="1" x14ac:dyDescent="0.3">
      <c r="R3018" s="38"/>
    </row>
    <row r="3019" spans="18:18" s="1" customFormat="1" x14ac:dyDescent="0.3">
      <c r="R3019" s="38"/>
    </row>
    <row r="3020" spans="18:18" s="1" customFormat="1" x14ac:dyDescent="0.3">
      <c r="R3020" s="38"/>
    </row>
    <row r="3021" spans="18:18" s="1" customFormat="1" x14ac:dyDescent="0.3">
      <c r="R3021" s="38"/>
    </row>
    <row r="3022" spans="18:18" s="1" customFormat="1" x14ac:dyDescent="0.3">
      <c r="R3022" s="38"/>
    </row>
    <row r="3023" spans="18:18" s="1" customFormat="1" x14ac:dyDescent="0.3">
      <c r="R3023" s="38"/>
    </row>
    <row r="3024" spans="18:18" s="1" customFormat="1" x14ac:dyDescent="0.3">
      <c r="R3024" s="38"/>
    </row>
    <row r="3025" spans="18:18" s="1" customFormat="1" x14ac:dyDescent="0.3">
      <c r="R3025" s="38"/>
    </row>
    <row r="3026" spans="18:18" s="1" customFormat="1" x14ac:dyDescent="0.3">
      <c r="R3026" s="38"/>
    </row>
    <row r="3027" spans="18:18" s="1" customFormat="1" x14ac:dyDescent="0.3">
      <c r="R3027" s="38"/>
    </row>
    <row r="3028" spans="18:18" s="1" customFormat="1" x14ac:dyDescent="0.3">
      <c r="R3028" s="38"/>
    </row>
    <row r="3029" spans="18:18" s="1" customFormat="1" x14ac:dyDescent="0.3">
      <c r="R3029" s="38"/>
    </row>
    <row r="3030" spans="18:18" s="1" customFormat="1" x14ac:dyDescent="0.3">
      <c r="R3030" s="38"/>
    </row>
    <row r="3031" spans="18:18" s="1" customFormat="1" x14ac:dyDescent="0.3">
      <c r="R3031" s="38"/>
    </row>
    <row r="3032" spans="18:18" s="1" customFormat="1" x14ac:dyDescent="0.3">
      <c r="R3032" s="38"/>
    </row>
    <row r="3033" spans="18:18" s="1" customFormat="1" x14ac:dyDescent="0.3">
      <c r="R3033" s="38"/>
    </row>
    <row r="3034" spans="18:18" s="1" customFormat="1" x14ac:dyDescent="0.3">
      <c r="R3034" s="38"/>
    </row>
    <row r="3035" spans="18:18" s="1" customFormat="1" x14ac:dyDescent="0.3">
      <c r="R3035" s="38"/>
    </row>
    <row r="3036" spans="18:18" s="1" customFormat="1" x14ac:dyDescent="0.3">
      <c r="R3036" s="38"/>
    </row>
    <row r="3037" spans="18:18" s="1" customFormat="1" x14ac:dyDescent="0.3">
      <c r="R3037" s="38"/>
    </row>
    <row r="3038" spans="18:18" s="1" customFormat="1" x14ac:dyDescent="0.3">
      <c r="R3038" s="38"/>
    </row>
    <row r="3039" spans="18:18" s="1" customFormat="1" x14ac:dyDescent="0.3">
      <c r="R3039" s="38"/>
    </row>
    <row r="3040" spans="18:18" s="1" customFormat="1" x14ac:dyDescent="0.3">
      <c r="R3040" s="38"/>
    </row>
    <row r="3041" spans="18:18" s="1" customFormat="1" x14ac:dyDescent="0.3">
      <c r="R3041" s="38"/>
    </row>
    <row r="3042" spans="18:18" s="1" customFormat="1" x14ac:dyDescent="0.3">
      <c r="R3042" s="38"/>
    </row>
    <row r="3043" spans="18:18" s="1" customFormat="1" x14ac:dyDescent="0.3">
      <c r="R3043" s="38"/>
    </row>
    <row r="3044" spans="18:18" s="1" customFormat="1" x14ac:dyDescent="0.3">
      <c r="R3044" s="38"/>
    </row>
    <row r="3045" spans="18:18" s="1" customFormat="1" x14ac:dyDescent="0.3">
      <c r="R3045" s="38"/>
    </row>
    <row r="3046" spans="18:18" s="1" customFormat="1" x14ac:dyDescent="0.3">
      <c r="R3046" s="38"/>
    </row>
    <row r="3047" spans="18:18" s="1" customFormat="1" x14ac:dyDescent="0.3">
      <c r="R3047" s="38"/>
    </row>
    <row r="3048" spans="18:18" s="1" customFormat="1" x14ac:dyDescent="0.3">
      <c r="R3048" s="38"/>
    </row>
    <row r="3049" spans="18:18" s="1" customFormat="1" x14ac:dyDescent="0.3">
      <c r="R3049" s="38"/>
    </row>
    <row r="3050" spans="18:18" s="1" customFormat="1" x14ac:dyDescent="0.3">
      <c r="R3050" s="38"/>
    </row>
    <row r="3051" spans="18:18" s="1" customFormat="1" x14ac:dyDescent="0.3">
      <c r="R3051" s="38"/>
    </row>
    <row r="3052" spans="18:18" s="1" customFormat="1" x14ac:dyDescent="0.3">
      <c r="R3052" s="38"/>
    </row>
    <row r="3053" spans="18:18" s="1" customFormat="1" x14ac:dyDescent="0.3">
      <c r="R3053" s="38"/>
    </row>
    <row r="3054" spans="18:18" s="1" customFormat="1" x14ac:dyDescent="0.3">
      <c r="R3054" s="38"/>
    </row>
    <row r="3055" spans="18:18" s="1" customFormat="1" x14ac:dyDescent="0.3">
      <c r="R3055" s="38"/>
    </row>
    <row r="3056" spans="18:18" s="1" customFormat="1" x14ac:dyDescent="0.3">
      <c r="R3056" s="38"/>
    </row>
    <row r="3057" spans="18:18" s="1" customFormat="1" x14ac:dyDescent="0.3">
      <c r="R3057" s="38"/>
    </row>
    <row r="3058" spans="18:18" s="1" customFormat="1" x14ac:dyDescent="0.3">
      <c r="R3058" s="38"/>
    </row>
    <row r="3059" spans="18:18" s="1" customFormat="1" x14ac:dyDescent="0.3">
      <c r="R3059" s="38"/>
    </row>
    <row r="3060" spans="18:18" s="1" customFormat="1" x14ac:dyDescent="0.3">
      <c r="R3060" s="38"/>
    </row>
    <row r="3061" spans="18:18" s="1" customFormat="1" x14ac:dyDescent="0.3">
      <c r="R3061" s="38"/>
    </row>
    <row r="3062" spans="18:18" s="1" customFormat="1" x14ac:dyDescent="0.3">
      <c r="R3062" s="38"/>
    </row>
    <row r="3063" spans="18:18" s="1" customFormat="1" x14ac:dyDescent="0.3">
      <c r="R3063" s="38"/>
    </row>
    <row r="3064" spans="18:18" s="1" customFormat="1" x14ac:dyDescent="0.3">
      <c r="R3064" s="38"/>
    </row>
    <row r="3065" spans="18:18" s="1" customFormat="1" x14ac:dyDescent="0.3">
      <c r="R3065" s="38"/>
    </row>
    <row r="3066" spans="18:18" s="1" customFormat="1" x14ac:dyDescent="0.3">
      <c r="R3066" s="38"/>
    </row>
    <row r="3067" spans="18:18" s="1" customFormat="1" x14ac:dyDescent="0.3">
      <c r="R3067" s="38"/>
    </row>
    <row r="3068" spans="18:18" s="1" customFormat="1" x14ac:dyDescent="0.3">
      <c r="R3068" s="38"/>
    </row>
    <row r="3069" spans="18:18" s="1" customFormat="1" x14ac:dyDescent="0.3">
      <c r="R3069" s="38"/>
    </row>
    <row r="3070" spans="18:18" s="1" customFormat="1" x14ac:dyDescent="0.3">
      <c r="R3070" s="38"/>
    </row>
    <row r="3071" spans="18:18" s="1" customFormat="1" x14ac:dyDescent="0.3">
      <c r="R3071" s="38"/>
    </row>
    <row r="3072" spans="18:18" s="1" customFormat="1" x14ac:dyDescent="0.3">
      <c r="R3072" s="38"/>
    </row>
    <row r="3073" spans="18:18" s="1" customFormat="1" x14ac:dyDescent="0.3">
      <c r="R3073" s="38"/>
    </row>
    <row r="3074" spans="18:18" s="1" customFormat="1" x14ac:dyDescent="0.3">
      <c r="R3074" s="38"/>
    </row>
    <row r="3075" spans="18:18" s="1" customFormat="1" x14ac:dyDescent="0.3">
      <c r="R3075" s="38"/>
    </row>
    <row r="3076" spans="18:18" s="1" customFormat="1" x14ac:dyDescent="0.3">
      <c r="R3076" s="38"/>
    </row>
    <row r="3077" spans="18:18" s="1" customFormat="1" x14ac:dyDescent="0.3">
      <c r="R3077" s="38"/>
    </row>
    <row r="3078" spans="18:18" s="1" customFormat="1" x14ac:dyDescent="0.3">
      <c r="R3078" s="38"/>
    </row>
    <row r="3079" spans="18:18" s="1" customFormat="1" x14ac:dyDescent="0.3">
      <c r="R3079" s="38"/>
    </row>
    <row r="3080" spans="18:18" s="1" customFormat="1" x14ac:dyDescent="0.3">
      <c r="R3080" s="38"/>
    </row>
    <row r="3081" spans="18:18" s="1" customFormat="1" x14ac:dyDescent="0.3">
      <c r="R3081" s="38"/>
    </row>
    <row r="3082" spans="18:18" s="1" customFormat="1" x14ac:dyDescent="0.3">
      <c r="R3082" s="38"/>
    </row>
    <row r="3083" spans="18:18" s="1" customFormat="1" x14ac:dyDescent="0.3">
      <c r="R3083" s="38"/>
    </row>
    <row r="3084" spans="18:18" s="1" customFormat="1" x14ac:dyDescent="0.3">
      <c r="R3084" s="38"/>
    </row>
    <row r="3085" spans="18:18" s="1" customFormat="1" x14ac:dyDescent="0.3">
      <c r="R3085" s="38"/>
    </row>
    <row r="3086" spans="18:18" s="1" customFormat="1" x14ac:dyDescent="0.3">
      <c r="R3086" s="38"/>
    </row>
    <row r="3087" spans="18:18" s="1" customFormat="1" x14ac:dyDescent="0.3">
      <c r="R3087" s="38"/>
    </row>
    <row r="3088" spans="18:18" s="1" customFormat="1" x14ac:dyDescent="0.3">
      <c r="R3088" s="38"/>
    </row>
    <row r="3089" spans="18:18" s="1" customFormat="1" x14ac:dyDescent="0.3">
      <c r="R3089" s="38"/>
    </row>
    <row r="3090" spans="18:18" s="1" customFormat="1" x14ac:dyDescent="0.3">
      <c r="R3090" s="38"/>
    </row>
    <row r="3091" spans="18:18" s="1" customFormat="1" x14ac:dyDescent="0.3">
      <c r="R3091" s="38"/>
    </row>
    <row r="3092" spans="18:18" s="1" customFormat="1" x14ac:dyDescent="0.3">
      <c r="R3092" s="38"/>
    </row>
    <row r="3093" spans="18:18" s="1" customFormat="1" x14ac:dyDescent="0.3">
      <c r="R3093" s="38"/>
    </row>
    <row r="3094" spans="18:18" s="1" customFormat="1" x14ac:dyDescent="0.3">
      <c r="R3094" s="38"/>
    </row>
    <row r="3095" spans="18:18" s="1" customFormat="1" x14ac:dyDescent="0.3">
      <c r="R3095" s="38"/>
    </row>
    <row r="3096" spans="18:18" s="1" customFormat="1" x14ac:dyDescent="0.3">
      <c r="R3096" s="38"/>
    </row>
    <row r="3097" spans="18:18" s="1" customFormat="1" x14ac:dyDescent="0.3">
      <c r="R3097" s="38"/>
    </row>
    <row r="3098" spans="18:18" s="1" customFormat="1" x14ac:dyDescent="0.3">
      <c r="R3098" s="38"/>
    </row>
    <row r="3099" spans="18:18" s="1" customFormat="1" x14ac:dyDescent="0.3">
      <c r="R3099" s="38"/>
    </row>
    <row r="3100" spans="18:18" s="1" customFormat="1" x14ac:dyDescent="0.3">
      <c r="R3100" s="38"/>
    </row>
    <row r="3101" spans="18:18" s="1" customFormat="1" x14ac:dyDescent="0.3">
      <c r="R3101" s="38"/>
    </row>
    <row r="3102" spans="18:18" s="1" customFormat="1" x14ac:dyDescent="0.3">
      <c r="R3102" s="38"/>
    </row>
    <row r="3103" spans="18:18" s="1" customFormat="1" x14ac:dyDescent="0.3">
      <c r="R3103" s="38"/>
    </row>
    <row r="3104" spans="18:18" s="1" customFormat="1" x14ac:dyDescent="0.3">
      <c r="R3104" s="38"/>
    </row>
    <row r="3105" spans="18:18" s="1" customFormat="1" x14ac:dyDescent="0.3">
      <c r="R3105" s="38"/>
    </row>
    <row r="3106" spans="18:18" s="1" customFormat="1" x14ac:dyDescent="0.3">
      <c r="R3106" s="38"/>
    </row>
    <row r="3107" spans="18:18" s="1" customFormat="1" x14ac:dyDescent="0.3">
      <c r="R3107" s="38"/>
    </row>
    <row r="3108" spans="18:18" s="1" customFormat="1" x14ac:dyDescent="0.3">
      <c r="R3108" s="38"/>
    </row>
    <row r="3109" spans="18:18" s="1" customFormat="1" x14ac:dyDescent="0.3">
      <c r="R3109" s="38"/>
    </row>
    <row r="3110" spans="18:18" s="1" customFormat="1" x14ac:dyDescent="0.3">
      <c r="R3110" s="38"/>
    </row>
    <row r="3111" spans="18:18" s="1" customFormat="1" x14ac:dyDescent="0.3">
      <c r="R3111" s="38"/>
    </row>
    <row r="3112" spans="18:18" s="1" customFormat="1" x14ac:dyDescent="0.3">
      <c r="R3112" s="38"/>
    </row>
    <row r="3113" spans="18:18" s="1" customFormat="1" x14ac:dyDescent="0.3">
      <c r="R3113" s="38"/>
    </row>
    <row r="3114" spans="18:18" s="1" customFormat="1" x14ac:dyDescent="0.3">
      <c r="R3114" s="38"/>
    </row>
    <row r="3115" spans="18:18" s="1" customFormat="1" x14ac:dyDescent="0.3">
      <c r="R3115" s="38"/>
    </row>
    <row r="3116" spans="18:18" s="1" customFormat="1" x14ac:dyDescent="0.3">
      <c r="R3116" s="38"/>
    </row>
    <row r="3117" spans="18:18" s="1" customFormat="1" x14ac:dyDescent="0.3">
      <c r="R3117" s="38"/>
    </row>
    <row r="3118" spans="18:18" s="1" customFormat="1" x14ac:dyDescent="0.3">
      <c r="R3118" s="38"/>
    </row>
    <row r="3119" spans="18:18" s="1" customFormat="1" x14ac:dyDescent="0.3">
      <c r="R3119" s="38"/>
    </row>
    <row r="3120" spans="18:18" s="1" customFormat="1" x14ac:dyDescent="0.3">
      <c r="R3120" s="38"/>
    </row>
    <row r="3121" spans="18:18" s="1" customFormat="1" x14ac:dyDescent="0.3">
      <c r="R3121" s="38"/>
    </row>
    <row r="3122" spans="18:18" s="1" customFormat="1" x14ac:dyDescent="0.3">
      <c r="R3122" s="38"/>
    </row>
    <row r="3123" spans="18:18" s="1" customFormat="1" x14ac:dyDescent="0.3">
      <c r="R3123" s="38"/>
    </row>
    <row r="3124" spans="18:18" s="1" customFormat="1" x14ac:dyDescent="0.3">
      <c r="R3124" s="38"/>
    </row>
    <row r="3125" spans="18:18" s="1" customFormat="1" x14ac:dyDescent="0.3">
      <c r="R3125" s="38"/>
    </row>
    <row r="3126" spans="18:18" s="1" customFormat="1" x14ac:dyDescent="0.3">
      <c r="R3126" s="38"/>
    </row>
    <row r="3127" spans="18:18" s="1" customFormat="1" x14ac:dyDescent="0.3">
      <c r="R3127" s="38"/>
    </row>
    <row r="3128" spans="18:18" s="1" customFormat="1" x14ac:dyDescent="0.3">
      <c r="R3128" s="38"/>
    </row>
    <row r="3129" spans="18:18" s="1" customFormat="1" x14ac:dyDescent="0.3">
      <c r="R3129" s="38"/>
    </row>
    <row r="3130" spans="18:18" s="1" customFormat="1" x14ac:dyDescent="0.3">
      <c r="R3130" s="38"/>
    </row>
    <row r="3131" spans="18:18" s="1" customFormat="1" x14ac:dyDescent="0.3">
      <c r="R3131" s="38"/>
    </row>
    <row r="3132" spans="18:18" s="1" customFormat="1" x14ac:dyDescent="0.3">
      <c r="R3132" s="38"/>
    </row>
    <row r="3133" spans="18:18" s="1" customFormat="1" x14ac:dyDescent="0.3">
      <c r="R3133" s="38"/>
    </row>
    <row r="3134" spans="18:18" s="1" customFormat="1" x14ac:dyDescent="0.3">
      <c r="R3134" s="38"/>
    </row>
    <row r="3135" spans="18:18" s="1" customFormat="1" x14ac:dyDescent="0.3">
      <c r="R3135" s="38"/>
    </row>
    <row r="3136" spans="18:18" s="1" customFormat="1" x14ac:dyDescent="0.3">
      <c r="R3136" s="38"/>
    </row>
    <row r="3137" spans="18:18" s="1" customFormat="1" x14ac:dyDescent="0.3">
      <c r="R3137" s="38"/>
    </row>
    <row r="3138" spans="18:18" s="1" customFormat="1" x14ac:dyDescent="0.3">
      <c r="R3138" s="38"/>
    </row>
    <row r="3139" spans="18:18" s="1" customFormat="1" x14ac:dyDescent="0.3">
      <c r="R3139" s="38"/>
    </row>
    <row r="3140" spans="18:18" s="1" customFormat="1" x14ac:dyDescent="0.3">
      <c r="R3140" s="38"/>
    </row>
    <row r="3141" spans="18:18" s="1" customFormat="1" x14ac:dyDescent="0.3">
      <c r="R3141" s="38"/>
    </row>
    <row r="3142" spans="18:18" s="1" customFormat="1" x14ac:dyDescent="0.3">
      <c r="R3142" s="38"/>
    </row>
    <row r="3143" spans="18:18" s="1" customFormat="1" x14ac:dyDescent="0.3">
      <c r="R3143" s="38"/>
    </row>
    <row r="3144" spans="18:18" s="1" customFormat="1" x14ac:dyDescent="0.3">
      <c r="R3144" s="38"/>
    </row>
    <row r="3145" spans="18:18" s="1" customFormat="1" x14ac:dyDescent="0.3">
      <c r="R3145" s="38"/>
    </row>
    <row r="3146" spans="18:18" s="1" customFormat="1" x14ac:dyDescent="0.3">
      <c r="R3146" s="38"/>
    </row>
    <row r="3147" spans="18:18" s="1" customFormat="1" x14ac:dyDescent="0.3">
      <c r="R3147" s="38"/>
    </row>
    <row r="3148" spans="18:18" s="1" customFormat="1" x14ac:dyDescent="0.3">
      <c r="R3148" s="38"/>
    </row>
    <row r="3149" spans="18:18" s="1" customFormat="1" x14ac:dyDescent="0.3">
      <c r="R3149" s="38"/>
    </row>
    <row r="3150" spans="18:18" s="1" customFormat="1" x14ac:dyDescent="0.3">
      <c r="R3150" s="38"/>
    </row>
    <row r="3151" spans="18:18" s="1" customFormat="1" x14ac:dyDescent="0.3">
      <c r="R3151" s="38"/>
    </row>
    <row r="3152" spans="18:18" s="1" customFormat="1" x14ac:dyDescent="0.3">
      <c r="R3152" s="38"/>
    </row>
    <row r="3153" spans="18:18" s="1" customFormat="1" x14ac:dyDescent="0.3">
      <c r="R3153" s="38"/>
    </row>
    <row r="3154" spans="18:18" s="1" customFormat="1" x14ac:dyDescent="0.3">
      <c r="R3154" s="38"/>
    </row>
    <row r="3155" spans="18:18" s="1" customFormat="1" x14ac:dyDescent="0.3">
      <c r="R3155" s="38"/>
    </row>
    <row r="3156" spans="18:18" s="1" customFormat="1" x14ac:dyDescent="0.3">
      <c r="R3156" s="38"/>
    </row>
    <row r="3157" spans="18:18" s="1" customFormat="1" x14ac:dyDescent="0.3">
      <c r="R3157" s="38"/>
    </row>
    <row r="3158" spans="18:18" s="1" customFormat="1" x14ac:dyDescent="0.3">
      <c r="R3158" s="38"/>
    </row>
    <row r="3159" spans="18:18" s="1" customFormat="1" x14ac:dyDescent="0.3">
      <c r="R3159" s="38"/>
    </row>
    <row r="3160" spans="18:18" s="1" customFormat="1" x14ac:dyDescent="0.3">
      <c r="R3160" s="38"/>
    </row>
    <row r="3161" spans="18:18" s="1" customFormat="1" x14ac:dyDescent="0.3">
      <c r="R3161" s="38"/>
    </row>
    <row r="3162" spans="18:18" s="1" customFormat="1" x14ac:dyDescent="0.3">
      <c r="R3162" s="38"/>
    </row>
    <row r="3163" spans="18:18" s="1" customFormat="1" x14ac:dyDescent="0.3">
      <c r="R3163" s="38"/>
    </row>
    <row r="3164" spans="18:18" s="1" customFormat="1" x14ac:dyDescent="0.3">
      <c r="R3164" s="38"/>
    </row>
    <row r="3165" spans="18:18" s="1" customFormat="1" x14ac:dyDescent="0.3">
      <c r="R3165" s="38"/>
    </row>
    <row r="3166" spans="18:18" s="1" customFormat="1" x14ac:dyDescent="0.3">
      <c r="R3166" s="38"/>
    </row>
    <row r="3167" spans="18:18" s="1" customFormat="1" x14ac:dyDescent="0.3">
      <c r="R3167" s="38"/>
    </row>
    <row r="3168" spans="18:18" s="1" customFormat="1" x14ac:dyDescent="0.3">
      <c r="R3168" s="38"/>
    </row>
    <row r="3169" spans="18:18" s="1" customFormat="1" x14ac:dyDescent="0.3">
      <c r="R3169" s="38"/>
    </row>
    <row r="3170" spans="18:18" s="1" customFormat="1" x14ac:dyDescent="0.3">
      <c r="R3170" s="38"/>
    </row>
    <row r="3171" spans="18:18" s="1" customFormat="1" x14ac:dyDescent="0.3">
      <c r="R3171" s="38"/>
    </row>
    <row r="3172" spans="18:18" s="1" customFormat="1" x14ac:dyDescent="0.3">
      <c r="R3172" s="38"/>
    </row>
    <row r="3173" spans="18:18" s="1" customFormat="1" x14ac:dyDescent="0.3">
      <c r="R3173" s="38"/>
    </row>
    <row r="3174" spans="18:18" s="1" customFormat="1" x14ac:dyDescent="0.3">
      <c r="R3174" s="38"/>
    </row>
    <row r="3175" spans="18:18" s="1" customFormat="1" x14ac:dyDescent="0.3">
      <c r="R3175" s="38"/>
    </row>
    <row r="3176" spans="18:18" s="1" customFormat="1" x14ac:dyDescent="0.3">
      <c r="R3176" s="38"/>
    </row>
    <row r="3177" spans="18:18" s="1" customFormat="1" x14ac:dyDescent="0.3">
      <c r="R3177" s="38"/>
    </row>
    <row r="3178" spans="18:18" s="1" customFormat="1" x14ac:dyDescent="0.3">
      <c r="R3178" s="38"/>
    </row>
    <row r="3179" spans="18:18" s="1" customFormat="1" x14ac:dyDescent="0.3">
      <c r="R3179" s="38"/>
    </row>
    <row r="3180" spans="18:18" s="1" customFormat="1" x14ac:dyDescent="0.3">
      <c r="R3180" s="38"/>
    </row>
    <row r="3181" spans="18:18" s="1" customFormat="1" x14ac:dyDescent="0.3">
      <c r="R3181" s="38"/>
    </row>
    <row r="3182" spans="18:18" s="1" customFormat="1" x14ac:dyDescent="0.3">
      <c r="R3182" s="38"/>
    </row>
    <row r="3183" spans="18:18" s="1" customFormat="1" x14ac:dyDescent="0.3">
      <c r="R3183" s="38"/>
    </row>
    <row r="3184" spans="18:18" s="1" customFormat="1" x14ac:dyDescent="0.3">
      <c r="R3184" s="38"/>
    </row>
    <row r="3185" spans="18:18" s="1" customFormat="1" x14ac:dyDescent="0.3">
      <c r="R3185" s="38"/>
    </row>
    <row r="3186" spans="18:18" s="1" customFormat="1" x14ac:dyDescent="0.3">
      <c r="R3186" s="38"/>
    </row>
    <row r="3187" spans="18:18" s="1" customFormat="1" x14ac:dyDescent="0.3">
      <c r="R3187" s="38"/>
    </row>
    <row r="3188" spans="18:18" s="1" customFormat="1" x14ac:dyDescent="0.3">
      <c r="R3188" s="38"/>
    </row>
    <row r="3189" spans="18:18" s="1" customFormat="1" x14ac:dyDescent="0.3">
      <c r="R3189" s="38"/>
    </row>
    <row r="3190" spans="18:18" s="1" customFormat="1" x14ac:dyDescent="0.3">
      <c r="R3190" s="38"/>
    </row>
    <row r="3191" spans="18:18" s="1" customFormat="1" x14ac:dyDescent="0.3">
      <c r="R3191" s="38"/>
    </row>
    <row r="3192" spans="18:18" s="1" customFormat="1" x14ac:dyDescent="0.3">
      <c r="R3192" s="38"/>
    </row>
    <row r="3193" spans="18:18" s="1" customFormat="1" x14ac:dyDescent="0.3">
      <c r="R3193" s="38"/>
    </row>
    <row r="3194" spans="18:18" s="1" customFormat="1" x14ac:dyDescent="0.3">
      <c r="R3194" s="38"/>
    </row>
    <row r="3195" spans="18:18" s="1" customFormat="1" x14ac:dyDescent="0.3">
      <c r="R3195" s="38"/>
    </row>
    <row r="3196" spans="18:18" s="1" customFormat="1" x14ac:dyDescent="0.3">
      <c r="R3196" s="38"/>
    </row>
    <row r="3197" spans="18:18" s="1" customFormat="1" x14ac:dyDescent="0.3">
      <c r="R3197" s="38"/>
    </row>
    <row r="3198" spans="18:18" s="1" customFormat="1" x14ac:dyDescent="0.3">
      <c r="R3198" s="38"/>
    </row>
    <row r="3199" spans="18:18" s="1" customFormat="1" x14ac:dyDescent="0.3">
      <c r="R3199" s="38"/>
    </row>
    <row r="3200" spans="18:18" s="1" customFormat="1" x14ac:dyDescent="0.3">
      <c r="R3200" s="38"/>
    </row>
    <row r="3201" spans="18:18" s="1" customFormat="1" x14ac:dyDescent="0.3">
      <c r="R3201" s="38"/>
    </row>
    <row r="3202" spans="18:18" s="1" customFormat="1" x14ac:dyDescent="0.3">
      <c r="R3202" s="38"/>
    </row>
    <row r="3203" spans="18:18" s="1" customFormat="1" x14ac:dyDescent="0.3">
      <c r="R3203" s="38"/>
    </row>
    <row r="3204" spans="18:18" s="1" customFormat="1" x14ac:dyDescent="0.3">
      <c r="R3204" s="38"/>
    </row>
    <row r="3205" spans="18:18" s="1" customFormat="1" x14ac:dyDescent="0.3">
      <c r="R3205" s="38"/>
    </row>
    <row r="3206" spans="18:18" s="1" customFormat="1" x14ac:dyDescent="0.3">
      <c r="R3206" s="38"/>
    </row>
    <row r="3207" spans="18:18" s="1" customFormat="1" x14ac:dyDescent="0.3">
      <c r="R3207" s="38"/>
    </row>
    <row r="3208" spans="18:18" s="1" customFormat="1" x14ac:dyDescent="0.3">
      <c r="R3208" s="38"/>
    </row>
    <row r="3209" spans="18:18" s="1" customFormat="1" x14ac:dyDescent="0.3">
      <c r="R3209" s="38"/>
    </row>
    <row r="3210" spans="18:18" s="1" customFormat="1" x14ac:dyDescent="0.3">
      <c r="R3210" s="38"/>
    </row>
    <row r="3211" spans="18:18" s="1" customFormat="1" x14ac:dyDescent="0.3">
      <c r="R3211" s="38"/>
    </row>
    <row r="3212" spans="18:18" s="1" customFormat="1" x14ac:dyDescent="0.3">
      <c r="R3212" s="38"/>
    </row>
    <row r="3213" spans="18:18" s="1" customFormat="1" x14ac:dyDescent="0.3">
      <c r="R3213" s="38"/>
    </row>
    <row r="3214" spans="18:18" s="1" customFormat="1" x14ac:dyDescent="0.3">
      <c r="R3214" s="38"/>
    </row>
    <row r="3215" spans="18:18" s="1" customFormat="1" x14ac:dyDescent="0.3">
      <c r="R3215" s="38"/>
    </row>
    <row r="3216" spans="18:18" s="1" customFormat="1" x14ac:dyDescent="0.3">
      <c r="R3216" s="38"/>
    </row>
    <row r="3217" spans="18:18" s="1" customFormat="1" x14ac:dyDescent="0.3">
      <c r="R3217" s="38"/>
    </row>
    <row r="3218" spans="18:18" s="1" customFormat="1" x14ac:dyDescent="0.3">
      <c r="R3218" s="38"/>
    </row>
    <row r="3219" spans="18:18" s="1" customFormat="1" x14ac:dyDescent="0.3">
      <c r="R3219" s="38"/>
    </row>
    <row r="3220" spans="18:18" s="1" customFormat="1" x14ac:dyDescent="0.3">
      <c r="R3220" s="38"/>
    </row>
    <row r="3221" spans="18:18" s="1" customFormat="1" x14ac:dyDescent="0.3">
      <c r="R3221" s="38"/>
    </row>
    <row r="3222" spans="18:18" s="1" customFormat="1" x14ac:dyDescent="0.3">
      <c r="R3222" s="38"/>
    </row>
    <row r="3223" spans="18:18" s="1" customFormat="1" x14ac:dyDescent="0.3">
      <c r="R3223" s="38"/>
    </row>
    <row r="3224" spans="18:18" s="1" customFormat="1" x14ac:dyDescent="0.3">
      <c r="R3224" s="38"/>
    </row>
    <row r="3225" spans="18:18" s="1" customFormat="1" x14ac:dyDescent="0.3">
      <c r="R3225" s="38"/>
    </row>
    <row r="3226" spans="18:18" s="1" customFormat="1" x14ac:dyDescent="0.3">
      <c r="R3226" s="38"/>
    </row>
    <row r="3227" spans="18:18" s="1" customFormat="1" x14ac:dyDescent="0.3">
      <c r="R3227" s="38"/>
    </row>
    <row r="3228" spans="18:18" s="1" customFormat="1" x14ac:dyDescent="0.3">
      <c r="R3228" s="38"/>
    </row>
    <row r="3229" spans="18:18" s="1" customFormat="1" x14ac:dyDescent="0.3">
      <c r="R3229" s="38"/>
    </row>
    <row r="3230" spans="18:18" s="1" customFormat="1" x14ac:dyDescent="0.3">
      <c r="R3230" s="38"/>
    </row>
    <row r="3231" spans="18:18" s="1" customFormat="1" x14ac:dyDescent="0.3">
      <c r="R3231" s="38"/>
    </row>
    <row r="3232" spans="18:18" s="1" customFormat="1" x14ac:dyDescent="0.3">
      <c r="R3232" s="38"/>
    </row>
    <row r="3233" spans="18:18" s="1" customFormat="1" x14ac:dyDescent="0.3">
      <c r="R3233" s="38"/>
    </row>
    <row r="3234" spans="18:18" s="1" customFormat="1" x14ac:dyDescent="0.3">
      <c r="R3234" s="38"/>
    </row>
    <row r="3235" spans="18:18" s="1" customFormat="1" x14ac:dyDescent="0.3">
      <c r="R3235" s="38"/>
    </row>
    <row r="3236" spans="18:18" s="1" customFormat="1" x14ac:dyDescent="0.3">
      <c r="R3236" s="38"/>
    </row>
    <row r="3237" spans="18:18" s="1" customFormat="1" x14ac:dyDescent="0.3">
      <c r="R3237" s="38"/>
    </row>
    <row r="3238" spans="18:18" s="1" customFormat="1" x14ac:dyDescent="0.3">
      <c r="R3238" s="38"/>
    </row>
    <row r="3239" spans="18:18" s="1" customFormat="1" x14ac:dyDescent="0.3">
      <c r="R3239" s="38"/>
    </row>
    <row r="3240" spans="18:18" s="1" customFormat="1" x14ac:dyDescent="0.3">
      <c r="R3240" s="38"/>
    </row>
    <row r="3241" spans="18:18" s="1" customFormat="1" x14ac:dyDescent="0.3">
      <c r="R3241" s="38"/>
    </row>
    <row r="3242" spans="18:18" s="1" customFormat="1" x14ac:dyDescent="0.3">
      <c r="R3242" s="38"/>
    </row>
    <row r="3243" spans="18:18" s="1" customFormat="1" x14ac:dyDescent="0.3">
      <c r="R3243" s="38"/>
    </row>
    <row r="3244" spans="18:18" s="1" customFormat="1" x14ac:dyDescent="0.3">
      <c r="R3244" s="38"/>
    </row>
    <row r="3245" spans="18:18" s="1" customFormat="1" x14ac:dyDescent="0.3">
      <c r="R3245" s="38"/>
    </row>
    <row r="3246" spans="18:18" s="1" customFormat="1" x14ac:dyDescent="0.3">
      <c r="R3246" s="38"/>
    </row>
    <row r="3247" spans="18:18" s="1" customFormat="1" x14ac:dyDescent="0.3">
      <c r="R3247" s="38"/>
    </row>
    <row r="3248" spans="18:18" s="1" customFormat="1" x14ac:dyDescent="0.3">
      <c r="R3248" s="38"/>
    </row>
    <row r="3249" spans="18:18" s="1" customFormat="1" x14ac:dyDescent="0.3">
      <c r="R3249" s="38"/>
    </row>
    <row r="3250" spans="18:18" s="1" customFormat="1" x14ac:dyDescent="0.3">
      <c r="R3250" s="38"/>
    </row>
    <row r="3251" spans="18:18" s="1" customFormat="1" x14ac:dyDescent="0.3">
      <c r="R3251" s="38"/>
    </row>
    <row r="3252" spans="18:18" s="1" customFormat="1" x14ac:dyDescent="0.3">
      <c r="R3252" s="38"/>
    </row>
    <row r="3253" spans="18:18" s="1" customFormat="1" x14ac:dyDescent="0.3">
      <c r="R3253" s="38"/>
    </row>
    <row r="3254" spans="18:18" s="1" customFormat="1" x14ac:dyDescent="0.3">
      <c r="R3254" s="38"/>
    </row>
    <row r="3255" spans="18:18" s="1" customFormat="1" x14ac:dyDescent="0.3">
      <c r="R3255" s="38"/>
    </row>
    <row r="3256" spans="18:18" s="1" customFormat="1" x14ac:dyDescent="0.3">
      <c r="R3256" s="38"/>
    </row>
    <row r="3257" spans="18:18" s="1" customFormat="1" x14ac:dyDescent="0.3">
      <c r="R3257" s="38"/>
    </row>
    <row r="3258" spans="18:18" s="1" customFormat="1" x14ac:dyDescent="0.3">
      <c r="R3258" s="38"/>
    </row>
    <row r="3259" spans="18:18" s="1" customFormat="1" x14ac:dyDescent="0.3">
      <c r="R3259" s="38"/>
    </row>
    <row r="3260" spans="18:18" s="1" customFormat="1" x14ac:dyDescent="0.3">
      <c r="R3260" s="38"/>
    </row>
    <row r="3261" spans="18:18" s="1" customFormat="1" x14ac:dyDescent="0.3">
      <c r="R3261" s="38"/>
    </row>
    <row r="3262" spans="18:18" s="1" customFormat="1" x14ac:dyDescent="0.3">
      <c r="R3262" s="38"/>
    </row>
    <row r="3263" spans="18:18" s="1" customFormat="1" x14ac:dyDescent="0.3">
      <c r="R3263" s="38"/>
    </row>
    <row r="3264" spans="18:18" s="1" customFormat="1" x14ac:dyDescent="0.3">
      <c r="R3264" s="38"/>
    </row>
    <row r="3265" spans="18:18" s="1" customFormat="1" x14ac:dyDescent="0.3">
      <c r="R3265" s="38"/>
    </row>
    <row r="3266" spans="18:18" s="1" customFormat="1" x14ac:dyDescent="0.3">
      <c r="R3266" s="38"/>
    </row>
    <row r="3267" spans="18:18" s="1" customFormat="1" x14ac:dyDescent="0.3">
      <c r="R3267" s="38"/>
    </row>
    <row r="3268" spans="18:18" s="1" customFormat="1" x14ac:dyDescent="0.3">
      <c r="R3268" s="38"/>
    </row>
    <row r="3269" spans="18:18" s="1" customFormat="1" x14ac:dyDescent="0.3">
      <c r="R3269" s="38"/>
    </row>
    <row r="3270" spans="18:18" s="1" customFormat="1" x14ac:dyDescent="0.3">
      <c r="R3270" s="38"/>
    </row>
    <row r="3271" spans="18:18" s="1" customFormat="1" x14ac:dyDescent="0.3">
      <c r="R3271" s="38"/>
    </row>
    <row r="3272" spans="18:18" s="1" customFormat="1" x14ac:dyDescent="0.3">
      <c r="R3272" s="38"/>
    </row>
    <row r="3273" spans="18:18" s="1" customFormat="1" x14ac:dyDescent="0.3">
      <c r="R3273" s="38"/>
    </row>
    <row r="3274" spans="18:18" s="1" customFormat="1" x14ac:dyDescent="0.3">
      <c r="R3274" s="38"/>
    </row>
    <row r="3275" spans="18:18" s="1" customFormat="1" x14ac:dyDescent="0.3">
      <c r="R3275" s="38"/>
    </row>
    <row r="3276" spans="18:18" s="1" customFormat="1" x14ac:dyDescent="0.3">
      <c r="R3276" s="38"/>
    </row>
    <row r="3277" spans="18:18" s="1" customFormat="1" x14ac:dyDescent="0.3">
      <c r="R3277" s="38"/>
    </row>
    <row r="3278" spans="18:18" s="1" customFormat="1" x14ac:dyDescent="0.3">
      <c r="R3278" s="38"/>
    </row>
    <row r="3279" spans="18:18" s="1" customFormat="1" x14ac:dyDescent="0.3">
      <c r="R3279" s="38"/>
    </row>
    <row r="3280" spans="18:18" s="1" customFormat="1" x14ac:dyDescent="0.3">
      <c r="R3280" s="38"/>
    </row>
    <row r="3281" spans="18:18" s="1" customFormat="1" x14ac:dyDescent="0.3">
      <c r="R3281" s="38"/>
    </row>
    <row r="3282" spans="18:18" s="1" customFormat="1" x14ac:dyDescent="0.3">
      <c r="R3282" s="38"/>
    </row>
    <row r="3283" spans="18:18" s="1" customFormat="1" x14ac:dyDescent="0.3">
      <c r="R3283" s="38"/>
    </row>
    <row r="3284" spans="18:18" s="1" customFormat="1" x14ac:dyDescent="0.3">
      <c r="R3284" s="38"/>
    </row>
    <row r="3285" spans="18:18" s="1" customFormat="1" x14ac:dyDescent="0.3">
      <c r="R3285" s="38"/>
    </row>
    <row r="3286" spans="18:18" s="1" customFormat="1" x14ac:dyDescent="0.3">
      <c r="R3286" s="38"/>
    </row>
    <row r="3287" spans="18:18" s="1" customFormat="1" x14ac:dyDescent="0.3">
      <c r="R3287" s="38"/>
    </row>
    <row r="3288" spans="18:18" s="1" customFormat="1" x14ac:dyDescent="0.3">
      <c r="R3288" s="38"/>
    </row>
    <row r="3289" spans="18:18" s="1" customFormat="1" x14ac:dyDescent="0.3">
      <c r="R3289" s="38"/>
    </row>
    <row r="3290" spans="18:18" s="1" customFormat="1" x14ac:dyDescent="0.3">
      <c r="R3290" s="38"/>
    </row>
    <row r="3291" spans="18:18" s="1" customFormat="1" x14ac:dyDescent="0.3">
      <c r="R3291" s="38"/>
    </row>
    <row r="3292" spans="18:18" s="1" customFormat="1" x14ac:dyDescent="0.3">
      <c r="R3292" s="38"/>
    </row>
    <row r="3293" spans="18:18" s="1" customFormat="1" x14ac:dyDescent="0.3">
      <c r="R3293" s="38"/>
    </row>
    <row r="3294" spans="18:18" s="1" customFormat="1" x14ac:dyDescent="0.3">
      <c r="R3294" s="38"/>
    </row>
    <row r="3295" spans="18:18" s="1" customFormat="1" x14ac:dyDescent="0.3">
      <c r="R3295" s="38"/>
    </row>
    <row r="3296" spans="18:18" s="1" customFormat="1" x14ac:dyDescent="0.3">
      <c r="R3296" s="38"/>
    </row>
    <row r="3297" spans="18:18" s="1" customFormat="1" x14ac:dyDescent="0.3">
      <c r="R3297" s="38"/>
    </row>
    <row r="3298" spans="18:18" s="1" customFormat="1" x14ac:dyDescent="0.3">
      <c r="R3298" s="38"/>
    </row>
    <row r="3299" spans="18:18" s="1" customFormat="1" x14ac:dyDescent="0.3">
      <c r="R3299" s="38"/>
    </row>
    <row r="3300" spans="18:18" s="1" customFormat="1" x14ac:dyDescent="0.3">
      <c r="R3300" s="38"/>
    </row>
    <row r="3301" spans="18:18" s="1" customFormat="1" x14ac:dyDescent="0.3">
      <c r="R3301" s="38"/>
    </row>
    <row r="3302" spans="18:18" s="1" customFormat="1" x14ac:dyDescent="0.3">
      <c r="R3302" s="38"/>
    </row>
    <row r="3303" spans="18:18" s="1" customFormat="1" x14ac:dyDescent="0.3">
      <c r="R3303" s="38"/>
    </row>
    <row r="3304" spans="18:18" s="1" customFormat="1" x14ac:dyDescent="0.3">
      <c r="R3304" s="38"/>
    </row>
    <row r="3305" spans="18:18" s="1" customFormat="1" x14ac:dyDescent="0.3">
      <c r="R3305" s="38"/>
    </row>
    <row r="3306" spans="18:18" s="1" customFormat="1" x14ac:dyDescent="0.3">
      <c r="R3306" s="38"/>
    </row>
    <row r="3307" spans="18:18" s="1" customFormat="1" x14ac:dyDescent="0.3">
      <c r="R3307" s="38"/>
    </row>
    <row r="3308" spans="18:18" s="1" customFormat="1" x14ac:dyDescent="0.3">
      <c r="R3308" s="38"/>
    </row>
    <row r="3309" spans="18:18" s="1" customFormat="1" x14ac:dyDescent="0.3">
      <c r="R3309" s="38"/>
    </row>
    <row r="3310" spans="18:18" s="1" customFormat="1" x14ac:dyDescent="0.3">
      <c r="R3310" s="38"/>
    </row>
    <row r="3311" spans="18:18" s="1" customFormat="1" x14ac:dyDescent="0.3">
      <c r="R3311" s="38"/>
    </row>
    <row r="3312" spans="18:18" s="1" customFormat="1" x14ac:dyDescent="0.3">
      <c r="R3312" s="38"/>
    </row>
    <row r="3313" spans="18:18" s="1" customFormat="1" x14ac:dyDescent="0.3">
      <c r="R3313" s="38"/>
    </row>
    <row r="3314" spans="18:18" s="1" customFormat="1" x14ac:dyDescent="0.3">
      <c r="R3314" s="38"/>
    </row>
    <row r="3315" spans="18:18" s="1" customFormat="1" x14ac:dyDescent="0.3">
      <c r="R3315" s="38"/>
    </row>
    <row r="3316" spans="18:18" s="1" customFormat="1" x14ac:dyDescent="0.3">
      <c r="R3316" s="38"/>
    </row>
    <row r="3317" spans="18:18" s="1" customFormat="1" x14ac:dyDescent="0.3">
      <c r="R3317" s="38"/>
    </row>
    <row r="3318" spans="18:18" s="1" customFormat="1" x14ac:dyDescent="0.3">
      <c r="R3318" s="38"/>
    </row>
    <row r="3319" spans="18:18" s="1" customFormat="1" x14ac:dyDescent="0.3">
      <c r="R3319" s="38"/>
    </row>
    <row r="3320" spans="18:18" s="1" customFormat="1" x14ac:dyDescent="0.3">
      <c r="R3320" s="38"/>
    </row>
    <row r="3321" spans="18:18" s="1" customFormat="1" x14ac:dyDescent="0.3">
      <c r="R3321" s="38"/>
    </row>
    <row r="3322" spans="18:18" s="1" customFormat="1" x14ac:dyDescent="0.3">
      <c r="R3322" s="38"/>
    </row>
    <row r="3323" spans="18:18" s="1" customFormat="1" x14ac:dyDescent="0.3">
      <c r="R3323" s="38"/>
    </row>
    <row r="3324" spans="18:18" s="1" customFormat="1" x14ac:dyDescent="0.3">
      <c r="R3324" s="38"/>
    </row>
    <row r="3325" spans="18:18" s="1" customFormat="1" x14ac:dyDescent="0.3">
      <c r="R3325" s="38"/>
    </row>
    <row r="3326" spans="18:18" s="1" customFormat="1" x14ac:dyDescent="0.3">
      <c r="R3326" s="38"/>
    </row>
    <row r="3327" spans="18:18" s="1" customFormat="1" x14ac:dyDescent="0.3">
      <c r="R3327" s="38"/>
    </row>
    <row r="3328" spans="18:18" s="1" customFormat="1" x14ac:dyDescent="0.3">
      <c r="R3328" s="38"/>
    </row>
    <row r="3329" spans="18:18" s="1" customFormat="1" x14ac:dyDescent="0.3">
      <c r="R3329" s="38"/>
    </row>
    <row r="3330" spans="18:18" s="1" customFormat="1" x14ac:dyDescent="0.3">
      <c r="R3330" s="38"/>
    </row>
    <row r="3331" spans="18:18" s="1" customFormat="1" x14ac:dyDescent="0.3">
      <c r="R3331" s="38"/>
    </row>
    <row r="3332" spans="18:18" s="1" customFormat="1" x14ac:dyDescent="0.3">
      <c r="R3332" s="38"/>
    </row>
    <row r="3333" spans="18:18" s="1" customFormat="1" x14ac:dyDescent="0.3">
      <c r="R3333" s="38"/>
    </row>
    <row r="3334" spans="18:18" s="1" customFormat="1" x14ac:dyDescent="0.3">
      <c r="R3334" s="38"/>
    </row>
    <row r="3335" spans="18:18" s="1" customFormat="1" x14ac:dyDescent="0.3">
      <c r="R3335" s="38"/>
    </row>
    <row r="3336" spans="18:18" s="1" customFormat="1" x14ac:dyDescent="0.3">
      <c r="R3336" s="38"/>
    </row>
    <row r="3337" spans="18:18" s="1" customFormat="1" x14ac:dyDescent="0.3">
      <c r="R3337" s="38"/>
    </row>
    <row r="3338" spans="18:18" s="1" customFormat="1" x14ac:dyDescent="0.3">
      <c r="R3338" s="38"/>
    </row>
    <row r="3339" spans="18:18" s="1" customFormat="1" x14ac:dyDescent="0.3">
      <c r="R3339" s="38"/>
    </row>
    <row r="3340" spans="18:18" s="1" customFormat="1" x14ac:dyDescent="0.3">
      <c r="R3340" s="38"/>
    </row>
    <row r="3341" spans="18:18" s="1" customFormat="1" x14ac:dyDescent="0.3">
      <c r="R3341" s="38"/>
    </row>
    <row r="3342" spans="18:18" s="1" customFormat="1" x14ac:dyDescent="0.3">
      <c r="R3342" s="38"/>
    </row>
    <row r="3343" spans="18:18" s="1" customFormat="1" x14ac:dyDescent="0.3">
      <c r="R3343" s="38"/>
    </row>
    <row r="3344" spans="18:18" s="1" customFormat="1" x14ac:dyDescent="0.3">
      <c r="R3344" s="38"/>
    </row>
    <row r="3345" spans="18:18" s="1" customFormat="1" x14ac:dyDescent="0.3">
      <c r="R3345" s="38"/>
    </row>
    <row r="3346" spans="18:18" s="1" customFormat="1" x14ac:dyDescent="0.3">
      <c r="R3346" s="38"/>
    </row>
    <row r="3347" spans="18:18" s="1" customFormat="1" x14ac:dyDescent="0.3">
      <c r="R3347" s="38"/>
    </row>
    <row r="3348" spans="18:18" s="1" customFormat="1" x14ac:dyDescent="0.3">
      <c r="R3348" s="38"/>
    </row>
    <row r="3349" spans="18:18" s="1" customFormat="1" x14ac:dyDescent="0.3">
      <c r="R3349" s="38"/>
    </row>
    <row r="3350" spans="18:18" s="1" customFormat="1" x14ac:dyDescent="0.3">
      <c r="R3350" s="38"/>
    </row>
    <row r="3351" spans="18:18" s="1" customFormat="1" x14ac:dyDescent="0.3">
      <c r="R3351" s="38"/>
    </row>
    <row r="3352" spans="18:18" s="1" customFormat="1" x14ac:dyDescent="0.3">
      <c r="R3352" s="38"/>
    </row>
    <row r="3353" spans="18:18" s="1" customFormat="1" x14ac:dyDescent="0.3">
      <c r="R3353" s="38"/>
    </row>
    <row r="3354" spans="18:18" s="1" customFormat="1" x14ac:dyDescent="0.3">
      <c r="R3354" s="38"/>
    </row>
    <row r="3355" spans="18:18" s="1" customFormat="1" x14ac:dyDescent="0.3">
      <c r="R3355" s="38"/>
    </row>
    <row r="3356" spans="18:18" s="1" customFormat="1" x14ac:dyDescent="0.3">
      <c r="R3356" s="38"/>
    </row>
    <row r="3357" spans="18:18" s="1" customFormat="1" x14ac:dyDescent="0.3">
      <c r="R3357" s="38"/>
    </row>
    <row r="3358" spans="18:18" s="1" customFormat="1" x14ac:dyDescent="0.3">
      <c r="R3358" s="38"/>
    </row>
    <row r="3359" spans="18:18" s="1" customFormat="1" x14ac:dyDescent="0.3">
      <c r="R3359" s="38"/>
    </row>
    <row r="3360" spans="18:18" s="1" customFormat="1" x14ac:dyDescent="0.3">
      <c r="R3360" s="38"/>
    </row>
    <row r="3361" spans="18:18" s="1" customFormat="1" x14ac:dyDescent="0.3">
      <c r="R3361" s="38"/>
    </row>
    <row r="3362" spans="18:18" s="1" customFormat="1" x14ac:dyDescent="0.3">
      <c r="R3362" s="38"/>
    </row>
    <row r="3363" spans="18:18" s="1" customFormat="1" x14ac:dyDescent="0.3">
      <c r="R3363" s="38"/>
    </row>
    <row r="3364" spans="18:18" s="1" customFormat="1" x14ac:dyDescent="0.3">
      <c r="R3364" s="38"/>
    </row>
    <row r="3365" spans="18:18" s="1" customFormat="1" x14ac:dyDescent="0.3">
      <c r="R3365" s="38"/>
    </row>
    <row r="3366" spans="18:18" s="1" customFormat="1" x14ac:dyDescent="0.3">
      <c r="R3366" s="38"/>
    </row>
    <row r="3367" spans="18:18" s="1" customFormat="1" x14ac:dyDescent="0.3">
      <c r="R3367" s="38"/>
    </row>
    <row r="3368" spans="18:18" s="1" customFormat="1" x14ac:dyDescent="0.3">
      <c r="R3368" s="38"/>
    </row>
    <row r="3369" spans="18:18" s="1" customFormat="1" x14ac:dyDescent="0.3">
      <c r="R3369" s="38"/>
    </row>
    <row r="3370" spans="18:18" s="1" customFormat="1" x14ac:dyDescent="0.3">
      <c r="R3370" s="38"/>
    </row>
    <row r="3371" spans="18:18" s="1" customFormat="1" x14ac:dyDescent="0.3">
      <c r="R3371" s="38"/>
    </row>
    <row r="3372" spans="18:18" s="1" customFormat="1" x14ac:dyDescent="0.3">
      <c r="R3372" s="38"/>
    </row>
    <row r="3373" spans="18:18" s="1" customFormat="1" x14ac:dyDescent="0.3">
      <c r="R3373" s="38"/>
    </row>
    <row r="3374" spans="18:18" s="1" customFormat="1" x14ac:dyDescent="0.3">
      <c r="R3374" s="38"/>
    </row>
    <row r="3375" spans="18:18" s="1" customFormat="1" x14ac:dyDescent="0.3">
      <c r="R3375" s="38"/>
    </row>
    <row r="3376" spans="18:18" s="1" customFormat="1" x14ac:dyDescent="0.3">
      <c r="R3376" s="38"/>
    </row>
    <row r="3377" spans="18:18" s="1" customFormat="1" x14ac:dyDescent="0.3">
      <c r="R3377" s="38"/>
    </row>
    <row r="3378" spans="18:18" s="1" customFormat="1" x14ac:dyDescent="0.3">
      <c r="R3378" s="38"/>
    </row>
    <row r="3379" spans="18:18" s="1" customFormat="1" x14ac:dyDescent="0.3">
      <c r="R3379" s="38"/>
    </row>
    <row r="3380" spans="18:18" s="1" customFormat="1" x14ac:dyDescent="0.3">
      <c r="R3380" s="38"/>
    </row>
    <row r="3381" spans="18:18" s="1" customFormat="1" x14ac:dyDescent="0.3">
      <c r="R3381" s="38"/>
    </row>
    <row r="3382" spans="18:18" s="1" customFormat="1" x14ac:dyDescent="0.3">
      <c r="R3382" s="38"/>
    </row>
    <row r="3383" spans="18:18" s="1" customFormat="1" x14ac:dyDescent="0.3">
      <c r="R3383" s="38"/>
    </row>
    <row r="3384" spans="18:18" s="1" customFormat="1" x14ac:dyDescent="0.3">
      <c r="R3384" s="38"/>
    </row>
    <row r="3385" spans="18:18" s="1" customFormat="1" x14ac:dyDescent="0.3">
      <c r="R3385" s="38"/>
    </row>
    <row r="3386" spans="18:18" s="1" customFormat="1" x14ac:dyDescent="0.3">
      <c r="R3386" s="38"/>
    </row>
    <row r="3387" spans="18:18" s="1" customFormat="1" x14ac:dyDescent="0.3">
      <c r="R3387" s="38"/>
    </row>
    <row r="3388" spans="18:18" s="1" customFormat="1" x14ac:dyDescent="0.3">
      <c r="R3388" s="38"/>
    </row>
    <row r="3389" spans="18:18" s="1" customFormat="1" x14ac:dyDescent="0.3">
      <c r="R3389" s="38"/>
    </row>
    <row r="3390" spans="18:18" s="1" customFormat="1" x14ac:dyDescent="0.3">
      <c r="R3390" s="38"/>
    </row>
    <row r="3391" spans="18:18" s="1" customFormat="1" x14ac:dyDescent="0.3">
      <c r="R3391" s="38"/>
    </row>
    <row r="3392" spans="18:18" s="1" customFormat="1" x14ac:dyDescent="0.3">
      <c r="R3392" s="38"/>
    </row>
    <row r="3393" spans="18:18" s="1" customFormat="1" x14ac:dyDescent="0.3">
      <c r="R3393" s="38"/>
    </row>
    <row r="3394" spans="18:18" s="1" customFormat="1" x14ac:dyDescent="0.3">
      <c r="R3394" s="38"/>
    </row>
    <row r="3395" spans="18:18" s="1" customFormat="1" x14ac:dyDescent="0.3">
      <c r="R3395" s="38"/>
    </row>
    <row r="3396" spans="18:18" s="1" customFormat="1" x14ac:dyDescent="0.3">
      <c r="R3396" s="38"/>
    </row>
    <row r="3397" spans="18:18" s="1" customFormat="1" x14ac:dyDescent="0.3">
      <c r="R3397" s="38"/>
    </row>
    <row r="3398" spans="18:18" s="1" customFormat="1" x14ac:dyDescent="0.3">
      <c r="R3398" s="38"/>
    </row>
    <row r="3399" spans="18:18" s="1" customFormat="1" x14ac:dyDescent="0.3">
      <c r="R3399" s="38"/>
    </row>
    <row r="3400" spans="18:18" s="1" customFormat="1" x14ac:dyDescent="0.3">
      <c r="R3400" s="38"/>
    </row>
    <row r="3401" spans="18:18" s="1" customFormat="1" x14ac:dyDescent="0.3">
      <c r="R3401" s="38"/>
    </row>
    <row r="3402" spans="18:18" s="1" customFormat="1" x14ac:dyDescent="0.3">
      <c r="R3402" s="38"/>
    </row>
    <row r="3403" spans="18:18" s="1" customFormat="1" x14ac:dyDescent="0.3">
      <c r="R3403" s="38"/>
    </row>
    <row r="3404" spans="18:18" s="1" customFormat="1" x14ac:dyDescent="0.3">
      <c r="R3404" s="38"/>
    </row>
    <row r="3405" spans="18:18" s="1" customFormat="1" x14ac:dyDescent="0.3">
      <c r="R3405" s="38"/>
    </row>
    <row r="3406" spans="18:18" s="1" customFormat="1" x14ac:dyDescent="0.3">
      <c r="R3406" s="38"/>
    </row>
    <row r="3407" spans="18:18" s="1" customFormat="1" x14ac:dyDescent="0.3">
      <c r="R3407" s="38"/>
    </row>
    <row r="3408" spans="18:18" s="1" customFormat="1" x14ac:dyDescent="0.3">
      <c r="R3408" s="38"/>
    </row>
    <row r="3409" spans="18:18" s="1" customFormat="1" x14ac:dyDescent="0.3">
      <c r="R3409" s="38"/>
    </row>
    <row r="3410" spans="18:18" s="1" customFormat="1" x14ac:dyDescent="0.3">
      <c r="R3410" s="38"/>
    </row>
    <row r="3411" spans="18:18" s="1" customFormat="1" x14ac:dyDescent="0.3">
      <c r="R3411" s="38"/>
    </row>
    <row r="3412" spans="18:18" s="1" customFormat="1" x14ac:dyDescent="0.3">
      <c r="R3412" s="38"/>
    </row>
    <row r="3413" spans="18:18" s="1" customFormat="1" x14ac:dyDescent="0.3">
      <c r="R3413" s="38"/>
    </row>
    <row r="3414" spans="18:18" s="1" customFormat="1" x14ac:dyDescent="0.3">
      <c r="R3414" s="38"/>
    </row>
    <row r="3415" spans="18:18" s="1" customFormat="1" x14ac:dyDescent="0.3">
      <c r="R3415" s="38"/>
    </row>
    <row r="3416" spans="18:18" s="1" customFormat="1" x14ac:dyDescent="0.3">
      <c r="R3416" s="38"/>
    </row>
    <row r="3417" spans="18:18" s="1" customFormat="1" x14ac:dyDescent="0.3">
      <c r="R3417" s="38"/>
    </row>
    <row r="3418" spans="18:18" s="1" customFormat="1" x14ac:dyDescent="0.3">
      <c r="R3418" s="38"/>
    </row>
    <row r="3419" spans="18:18" s="1" customFormat="1" x14ac:dyDescent="0.3">
      <c r="R3419" s="38"/>
    </row>
    <row r="3420" spans="18:18" s="1" customFormat="1" x14ac:dyDescent="0.3">
      <c r="R3420" s="38"/>
    </row>
    <row r="3421" spans="18:18" s="1" customFormat="1" x14ac:dyDescent="0.3">
      <c r="R3421" s="38"/>
    </row>
    <row r="3422" spans="18:18" s="1" customFormat="1" x14ac:dyDescent="0.3">
      <c r="R3422" s="38"/>
    </row>
    <row r="3423" spans="18:18" s="1" customFormat="1" x14ac:dyDescent="0.3">
      <c r="R3423" s="38"/>
    </row>
    <row r="3424" spans="18:18" s="1" customFormat="1" x14ac:dyDescent="0.3">
      <c r="R3424" s="38"/>
    </row>
    <row r="3425" spans="18:18" s="1" customFormat="1" x14ac:dyDescent="0.3">
      <c r="R3425" s="38"/>
    </row>
    <row r="3426" spans="18:18" s="1" customFormat="1" x14ac:dyDescent="0.3">
      <c r="R3426" s="38"/>
    </row>
    <row r="3427" spans="18:18" s="1" customFormat="1" x14ac:dyDescent="0.3">
      <c r="R3427" s="38"/>
    </row>
    <row r="3428" spans="18:18" s="1" customFormat="1" x14ac:dyDescent="0.3">
      <c r="R3428" s="38"/>
    </row>
    <row r="3429" spans="18:18" s="1" customFormat="1" x14ac:dyDescent="0.3">
      <c r="R3429" s="38"/>
    </row>
    <row r="3430" spans="18:18" s="1" customFormat="1" x14ac:dyDescent="0.3">
      <c r="R3430" s="38"/>
    </row>
    <row r="3431" spans="18:18" s="1" customFormat="1" x14ac:dyDescent="0.3">
      <c r="R3431" s="38"/>
    </row>
    <row r="3432" spans="18:18" s="1" customFormat="1" x14ac:dyDescent="0.3">
      <c r="R3432" s="38"/>
    </row>
    <row r="3433" spans="18:18" s="1" customFormat="1" x14ac:dyDescent="0.3">
      <c r="R3433" s="38"/>
    </row>
    <row r="3434" spans="18:18" s="1" customFormat="1" x14ac:dyDescent="0.3">
      <c r="R3434" s="38"/>
    </row>
    <row r="3435" spans="18:18" s="1" customFormat="1" x14ac:dyDescent="0.3">
      <c r="R3435" s="38"/>
    </row>
    <row r="3436" spans="18:18" s="1" customFormat="1" x14ac:dyDescent="0.3">
      <c r="R3436" s="38"/>
    </row>
    <row r="3437" spans="18:18" s="1" customFormat="1" x14ac:dyDescent="0.3">
      <c r="R3437" s="38"/>
    </row>
    <row r="3438" spans="18:18" s="1" customFormat="1" x14ac:dyDescent="0.3">
      <c r="R3438" s="38"/>
    </row>
    <row r="3439" spans="18:18" s="1" customFormat="1" x14ac:dyDescent="0.3">
      <c r="R3439" s="38"/>
    </row>
    <row r="3440" spans="18:18" s="1" customFormat="1" x14ac:dyDescent="0.3">
      <c r="R3440" s="38"/>
    </row>
    <row r="3441" spans="18:18" s="1" customFormat="1" x14ac:dyDescent="0.3">
      <c r="R3441" s="38"/>
    </row>
    <row r="3442" spans="18:18" s="1" customFormat="1" x14ac:dyDescent="0.3">
      <c r="R3442" s="38"/>
    </row>
    <row r="3443" spans="18:18" s="1" customFormat="1" x14ac:dyDescent="0.3">
      <c r="R3443" s="38"/>
    </row>
    <row r="3444" spans="18:18" s="1" customFormat="1" x14ac:dyDescent="0.3">
      <c r="R3444" s="38"/>
    </row>
    <row r="3445" spans="18:18" s="1" customFormat="1" x14ac:dyDescent="0.3">
      <c r="R3445" s="38"/>
    </row>
    <row r="3446" spans="18:18" s="1" customFormat="1" x14ac:dyDescent="0.3">
      <c r="R3446" s="38"/>
    </row>
    <row r="3447" spans="18:18" s="1" customFormat="1" x14ac:dyDescent="0.3">
      <c r="R3447" s="38"/>
    </row>
    <row r="3448" spans="18:18" s="1" customFormat="1" x14ac:dyDescent="0.3">
      <c r="R3448" s="38"/>
    </row>
    <row r="3449" spans="18:18" s="1" customFormat="1" x14ac:dyDescent="0.3">
      <c r="R3449" s="38"/>
    </row>
    <row r="3450" spans="18:18" s="1" customFormat="1" x14ac:dyDescent="0.3">
      <c r="R3450" s="38"/>
    </row>
    <row r="3451" spans="18:18" s="1" customFormat="1" x14ac:dyDescent="0.3">
      <c r="R3451" s="38"/>
    </row>
    <row r="3452" spans="18:18" s="1" customFormat="1" x14ac:dyDescent="0.3">
      <c r="R3452" s="38"/>
    </row>
    <row r="3453" spans="18:18" s="1" customFormat="1" x14ac:dyDescent="0.3">
      <c r="R3453" s="38"/>
    </row>
    <row r="3454" spans="18:18" s="1" customFormat="1" x14ac:dyDescent="0.3">
      <c r="R3454" s="38"/>
    </row>
    <row r="3455" spans="18:18" s="1" customFormat="1" x14ac:dyDescent="0.3">
      <c r="R3455" s="38"/>
    </row>
    <row r="3456" spans="18:18" s="1" customFormat="1" x14ac:dyDescent="0.3">
      <c r="R3456" s="38"/>
    </row>
    <row r="3457" spans="18:18" s="1" customFormat="1" x14ac:dyDescent="0.3">
      <c r="R3457" s="38"/>
    </row>
    <row r="3458" spans="18:18" s="1" customFormat="1" x14ac:dyDescent="0.3">
      <c r="R3458" s="38"/>
    </row>
    <row r="3459" spans="18:18" s="1" customFormat="1" x14ac:dyDescent="0.3">
      <c r="R3459" s="38"/>
    </row>
    <row r="3460" spans="18:18" s="1" customFormat="1" x14ac:dyDescent="0.3">
      <c r="R3460" s="38"/>
    </row>
    <row r="3461" spans="18:18" s="1" customFormat="1" x14ac:dyDescent="0.3">
      <c r="R3461" s="38"/>
    </row>
    <row r="3462" spans="18:18" s="1" customFormat="1" x14ac:dyDescent="0.3">
      <c r="R3462" s="38"/>
    </row>
    <row r="3463" spans="18:18" s="1" customFormat="1" x14ac:dyDescent="0.3">
      <c r="R3463" s="38"/>
    </row>
    <row r="3464" spans="18:18" s="1" customFormat="1" x14ac:dyDescent="0.3">
      <c r="R3464" s="38"/>
    </row>
    <row r="3465" spans="18:18" s="1" customFormat="1" x14ac:dyDescent="0.3">
      <c r="R3465" s="38"/>
    </row>
    <row r="3466" spans="18:18" s="1" customFormat="1" x14ac:dyDescent="0.3">
      <c r="R3466" s="38"/>
    </row>
    <row r="3467" spans="18:18" s="1" customFormat="1" x14ac:dyDescent="0.3">
      <c r="R3467" s="38"/>
    </row>
    <row r="3468" spans="18:18" s="1" customFormat="1" x14ac:dyDescent="0.3">
      <c r="R3468" s="38"/>
    </row>
    <row r="3469" spans="18:18" s="1" customFormat="1" x14ac:dyDescent="0.3">
      <c r="R3469" s="38"/>
    </row>
    <row r="3470" spans="18:18" s="1" customFormat="1" x14ac:dyDescent="0.3">
      <c r="R3470" s="38"/>
    </row>
    <row r="3471" spans="18:18" s="1" customFormat="1" x14ac:dyDescent="0.3">
      <c r="R3471" s="38"/>
    </row>
    <row r="3472" spans="18:18" s="1" customFormat="1" x14ac:dyDescent="0.3">
      <c r="R3472" s="38"/>
    </row>
    <row r="3473" spans="18:18" s="1" customFormat="1" x14ac:dyDescent="0.3">
      <c r="R3473" s="38"/>
    </row>
    <row r="3474" spans="18:18" s="1" customFormat="1" x14ac:dyDescent="0.3">
      <c r="R3474" s="38"/>
    </row>
    <row r="3475" spans="18:18" s="1" customFormat="1" x14ac:dyDescent="0.3">
      <c r="R3475" s="38"/>
    </row>
    <row r="3476" spans="18:18" s="1" customFormat="1" x14ac:dyDescent="0.3">
      <c r="R3476" s="38"/>
    </row>
    <row r="3477" spans="18:18" s="1" customFormat="1" x14ac:dyDescent="0.3">
      <c r="R3477" s="38"/>
    </row>
    <row r="3478" spans="18:18" s="1" customFormat="1" x14ac:dyDescent="0.3">
      <c r="R3478" s="38"/>
    </row>
    <row r="3479" spans="18:18" s="1" customFormat="1" x14ac:dyDescent="0.3">
      <c r="R3479" s="38"/>
    </row>
    <row r="3480" spans="18:18" s="1" customFormat="1" x14ac:dyDescent="0.3">
      <c r="R3480" s="38"/>
    </row>
    <row r="3481" spans="18:18" s="1" customFormat="1" x14ac:dyDescent="0.3">
      <c r="R3481" s="38"/>
    </row>
    <row r="3482" spans="18:18" s="1" customFormat="1" x14ac:dyDescent="0.3">
      <c r="R3482" s="38"/>
    </row>
    <row r="3483" spans="18:18" s="1" customFormat="1" x14ac:dyDescent="0.3">
      <c r="R3483" s="38"/>
    </row>
    <row r="3484" spans="18:18" s="1" customFormat="1" x14ac:dyDescent="0.3">
      <c r="R3484" s="38"/>
    </row>
    <row r="3485" spans="18:18" s="1" customFormat="1" x14ac:dyDescent="0.3">
      <c r="R3485" s="38"/>
    </row>
    <row r="3486" spans="18:18" s="1" customFormat="1" x14ac:dyDescent="0.3">
      <c r="R3486" s="38"/>
    </row>
    <row r="3487" spans="18:18" s="1" customFormat="1" x14ac:dyDescent="0.3">
      <c r="R3487" s="38"/>
    </row>
    <row r="3488" spans="18:18" s="1" customFormat="1" x14ac:dyDescent="0.3">
      <c r="R3488" s="38"/>
    </row>
    <row r="3489" spans="18:18" s="1" customFormat="1" x14ac:dyDescent="0.3">
      <c r="R3489" s="38"/>
    </row>
    <row r="3490" spans="18:18" s="1" customFormat="1" x14ac:dyDescent="0.3">
      <c r="R3490" s="38"/>
    </row>
    <row r="3491" spans="18:18" s="1" customFormat="1" x14ac:dyDescent="0.3">
      <c r="R3491" s="38"/>
    </row>
    <row r="3492" spans="18:18" s="1" customFormat="1" x14ac:dyDescent="0.3">
      <c r="R3492" s="38"/>
    </row>
    <row r="3493" spans="18:18" s="1" customFormat="1" x14ac:dyDescent="0.3">
      <c r="R3493" s="38"/>
    </row>
    <row r="3494" spans="18:18" s="1" customFormat="1" x14ac:dyDescent="0.3">
      <c r="R3494" s="38"/>
    </row>
    <row r="3495" spans="18:18" s="1" customFormat="1" x14ac:dyDescent="0.3">
      <c r="R3495" s="38"/>
    </row>
    <row r="3496" spans="18:18" s="1" customFormat="1" x14ac:dyDescent="0.3">
      <c r="R3496" s="38"/>
    </row>
    <row r="3497" spans="18:18" s="1" customFormat="1" x14ac:dyDescent="0.3">
      <c r="R3497" s="38"/>
    </row>
    <row r="3498" spans="18:18" s="1" customFormat="1" x14ac:dyDescent="0.3">
      <c r="R3498" s="38"/>
    </row>
    <row r="3499" spans="18:18" s="1" customFormat="1" x14ac:dyDescent="0.3">
      <c r="R3499" s="38"/>
    </row>
    <row r="3500" spans="18:18" s="1" customFormat="1" x14ac:dyDescent="0.3">
      <c r="R3500" s="38"/>
    </row>
    <row r="3501" spans="18:18" s="1" customFormat="1" x14ac:dyDescent="0.3">
      <c r="R3501" s="38"/>
    </row>
    <row r="3502" spans="18:18" s="1" customFormat="1" x14ac:dyDescent="0.3">
      <c r="R3502" s="38"/>
    </row>
    <row r="3503" spans="18:18" s="1" customFormat="1" x14ac:dyDescent="0.3">
      <c r="R3503" s="38"/>
    </row>
    <row r="3504" spans="18:18" s="1" customFormat="1" x14ac:dyDescent="0.3">
      <c r="R3504" s="38"/>
    </row>
    <row r="3505" spans="18:18" s="1" customFormat="1" x14ac:dyDescent="0.3">
      <c r="R3505" s="38"/>
    </row>
    <row r="3506" spans="18:18" s="1" customFormat="1" x14ac:dyDescent="0.3">
      <c r="R3506" s="38"/>
    </row>
    <row r="3507" spans="18:18" s="1" customFormat="1" x14ac:dyDescent="0.3">
      <c r="R3507" s="38"/>
    </row>
    <row r="3508" spans="18:18" s="1" customFormat="1" x14ac:dyDescent="0.3">
      <c r="R3508" s="38"/>
    </row>
    <row r="3509" spans="18:18" s="1" customFormat="1" x14ac:dyDescent="0.3">
      <c r="R3509" s="38"/>
    </row>
    <row r="3510" spans="18:18" s="1" customFormat="1" x14ac:dyDescent="0.3">
      <c r="R3510" s="38"/>
    </row>
    <row r="3511" spans="18:18" s="1" customFormat="1" x14ac:dyDescent="0.3">
      <c r="R3511" s="38"/>
    </row>
    <row r="3512" spans="18:18" s="1" customFormat="1" x14ac:dyDescent="0.3">
      <c r="R3512" s="38"/>
    </row>
    <row r="3513" spans="18:18" s="1" customFormat="1" x14ac:dyDescent="0.3">
      <c r="R3513" s="38"/>
    </row>
    <row r="3514" spans="18:18" s="1" customFormat="1" x14ac:dyDescent="0.3">
      <c r="R3514" s="38"/>
    </row>
    <row r="3515" spans="18:18" s="1" customFormat="1" x14ac:dyDescent="0.3">
      <c r="R3515" s="38"/>
    </row>
    <row r="3516" spans="18:18" s="1" customFormat="1" x14ac:dyDescent="0.3">
      <c r="R3516" s="38"/>
    </row>
    <row r="3517" spans="18:18" s="1" customFormat="1" x14ac:dyDescent="0.3">
      <c r="R3517" s="38"/>
    </row>
    <row r="3518" spans="18:18" s="1" customFormat="1" x14ac:dyDescent="0.3">
      <c r="R3518" s="38"/>
    </row>
    <row r="3519" spans="18:18" s="1" customFormat="1" x14ac:dyDescent="0.3">
      <c r="R3519" s="38"/>
    </row>
    <row r="3520" spans="18:18" s="1" customFormat="1" x14ac:dyDescent="0.3">
      <c r="R3520" s="38"/>
    </row>
    <row r="3521" spans="18:18" s="1" customFormat="1" x14ac:dyDescent="0.3">
      <c r="R3521" s="38"/>
    </row>
    <row r="3522" spans="18:18" s="1" customFormat="1" x14ac:dyDescent="0.3">
      <c r="R3522" s="38"/>
    </row>
    <row r="3523" spans="18:18" s="1" customFormat="1" x14ac:dyDescent="0.3">
      <c r="R3523" s="38"/>
    </row>
    <row r="3524" spans="18:18" s="1" customFormat="1" x14ac:dyDescent="0.3">
      <c r="R3524" s="38"/>
    </row>
    <row r="3525" spans="18:18" s="1" customFormat="1" x14ac:dyDescent="0.3">
      <c r="R3525" s="38"/>
    </row>
    <row r="3526" spans="18:18" s="1" customFormat="1" x14ac:dyDescent="0.3">
      <c r="R3526" s="38"/>
    </row>
    <row r="3527" spans="18:18" s="1" customFormat="1" x14ac:dyDescent="0.3">
      <c r="R3527" s="38"/>
    </row>
    <row r="3528" spans="18:18" s="1" customFormat="1" x14ac:dyDescent="0.3">
      <c r="R3528" s="38"/>
    </row>
    <row r="3529" spans="18:18" s="1" customFormat="1" x14ac:dyDescent="0.3">
      <c r="R3529" s="38"/>
    </row>
    <row r="3530" spans="18:18" s="1" customFormat="1" x14ac:dyDescent="0.3">
      <c r="R3530" s="38"/>
    </row>
    <row r="3531" spans="18:18" s="1" customFormat="1" x14ac:dyDescent="0.3">
      <c r="R3531" s="38"/>
    </row>
    <row r="3532" spans="18:18" s="1" customFormat="1" x14ac:dyDescent="0.3">
      <c r="R3532" s="38"/>
    </row>
    <row r="3533" spans="18:18" s="1" customFormat="1" x14ac:dyDescent="0.3">
      <c r="R3533" s="38"/>
    </row>
    <row r="3534" spans="18:18" s="1" customFormat="1" x14ac:dyDescent="0.3">
      <c r="R3534" s="38"/>
    </row>
    <row r="3535" spans="18:18" s="1" customFormat="1" x14ac:dyDescent="0.3">
      <c r="R3535" s="38"/>
    </row>
    <row r="3536" spans="18:18" s="1" customFormat="1" x14ac:dyDescent="0.3">
      <c r="R3536" s="38"/>
    </row>
    <row r="3537" spans="18:18" s="1" customFormat="1" x14ac:dyDescent="0.3">
      <c r="R3537" s="38"/>
    </row>
    <row r="3538" spans="18:18" s="1" customFormat="1" x14ac:dyDescent="0.3">
      <c r="R3538" s="38"/>
    </row>
    <row r="3539" spans="18:18" s="1" customFormat="1" x14ac:dyDescent="0.3">
      <c r="R3539" s="38"/>
    </row>
    <row r="3540" spans="18:18" s="1" customFormat="1" x14ac:dyDescent="0.3">
      <c r="R3540" s="38"/>
    </row>
    <row r="3541" spans="18:18" s="1" customFormat="1" x14ac:dyDescent="0.3">
      <c r="R3541" s="38"/>
    </row>
    <row r="3542" spans="18:18" s="1" customFormat="1" x14ac:dyDescent="0.3">
      <c r="R3542" s="38"/>
    </row>
    <row r="3543" spans="18:18" s="1" customFormat="1" x14ac:dyDescent="0.3">
      <c r="R3543" s="38"/>
    </row>
    <row r="3544" spans="18:18" s="1" customFormat="1" x14ac:dyDescent="0.3">
      <c r="R3544" s="38"/>
    </row>
    <row r="3545" spans="18:18" s="1" customFormat="1" x14ac:dyDescent="0.3">
      <c r="R3545" s="38"/>
    </row>
    <row r="3546" spans="18:18" s="1" customFormat="1" x14ac:dyDescent="0.3">
      <c r="R3546" s="38"/>
    </row>
    <row r="3547" spans="18:18" s="1" customFormat="1" x14ac:dyDescent="0.3">
      <c r="R3547" s="38"/>
    </row>
    <row r="3548" spans="18:18" s="1" customFormat="1" x14ac:dyDescent="0.3">
      <c r="R3548" s="38"/>
    </row>
    <row r="3549" spans="18:18" s="1" customFormat="1" x14ac:dyDescent="0.3">
      <c r="R3549" s="38"/>
    </row>
    <row r="3550" spans="18:18" s="1" customFormat="1" x14ac:dyDescent="0.3">
      <c r="R3550" s="38"/>
    </row>
    <row r="3551" spans="18:18" s="1" customFormat="1" x14ac:dyDescent="0.3">
      <c r="R3551" s="38"/>
    </row>
    <row r="3552" spans="18:18" s="1" customFormat="1" x14ac:dyDescent="0.3">
      <c r="R3552" s="38"/>
    </row>
    <row r="3553" spans="18:18" s="1" customFormat="1" x14ac:dyDescent="0.3">
      <c r="R3553" s="38"/>
    </row>
    <row r="3554" spans="18:18" s="1" customFormat="1" x14ac:dyDescent="0.3">
      <c r="R3554" s="38"/>
    </row>
    <row r="3555" spans="18:18" s="1" customFormat="1" x14ac:dyDescent="0.3">
      <c r="R3555" s="38"/>
    </row>
    <row r="3556" spans="18:18" s="1" customFormat="1" x14ac:dyDescent="0.3">
      <c r="R3556" s="38"/>
    </row>
    <row r="3557" spans="18:18" s="1" customFormat="1" x14ac:dyDescent="0.3">
      <c r="R3557" s="38"/>
    </row>
    <row r="3558" spans="18:18" s="1" customFormat="1" x14ac:dyDescent="0.3">
      <c r="R3558" s="38"/>
    </row>
    <row r="3559" spans="18:18" s="1" customFormat="1" x14ac:dyDescent="0.3">
      <c r="R3559" s="38"/>
    </row>
    <row r="3560" spans="18:18" s="1" customFormat="1" x14ac:dyDescent="0.3">
      <c r="R3560" s="38"/>
    </row>
    <row r="3561" spans="18:18" s="1" customFormat="1" x14ac:dyDescent="0.3">
      <c r="R3561" s="38"/>
    </row>
    <row r="3562" spans="18:18" s="1" customFormat="1" x14ac:dyDescent="0.3">
      <c r="R3562" s="38"/>
    </row>
    <row r="3563" spans="18:18" s="1" customFormat="1" x14ac:dyDescent="0.3">
      <c r="R3563" s="38"/>
    </row>
    <row r="3564" spans="18:18" s="1" customFormat="1" x14ac:dyDescent="0.3">
      <c r="R3564" s="38"/>
    </row>
    <row r="3565" spans="18:18" s="1" customFormat="1" x14ac:dyDescent="0.3">
      <c r="R3565" s="38"/>
    </row>
    <row r="3566" spans="18:18" s="1" customFormat="1" x14ac:dyDescent="0.3">
      <c r="R3566" s="38"/>
    </row>
    <row r="3567" spans="18:18" s="1" customFormat="1" x14ac:dyDescent="0.3">
      <c r="R3567" s="38"/>
    </row>
    <row r="3568" spans="18:18" s="1" customFormat="1" x14ac:dyDescent="0.3">
      <c r="R3568" s="38"/>
    </row>
    <row r="3569" spans="18:18" s="1" customFormat="1" x14ac:dyDescent="0.3">
      <c r="R3569" s="38"/>
    </row>
    <row r="3570" spans="18:18" s="1" customFormat="1" x14ac:dyDescent="0.3">
      <c r="R3570" s="38"/>
    </row>
    <row r="3571" spans="18:18" s="1" customFormat="1" x14ac:dyDescent="0.3">
      <c r="R3571" s="38"/>
    </row>
    <row r="3572" spans="18:18" s="1" customFormat="1" x14ac:dyDescent="0.3">
      <c r="R3572" s="38"/>
    </row>
    <row r="3573" spans="18:18" s="1" customFormat="1" x14ac:dyDescent="0.3">
      <c r="R3573" s="38"/>
    </row>
    <row r="3574" spans="18:18" s="1" customFormat="1" x14ac:dyDescent="0.3">
      <c r="R3574" s="38"/>
    </row>
    <row r="3575" spans="18:18" s="1" customFormat="1" x14ac:dyDescent="0.3">
      <c r="R3575" s="38"/>
    </row>
    <row r="3576" spans="18:18" s="1" customFormat="1" x14ac:dyDescent="0.3">
      <c r="R3576" s="38"/>
    </row>
    <row r="3577" spans="18:18" s="1" customFormat="1" x14ac:dyDescent="0.3">
      <c r="R3577" s="38"/>
    </row>
    <row r="3578" spans="18:18" s="1" customFormat="1" x14ac:dyDescent="0.3">
      <c r="R3578" s="38"/>
    </row>
    <row r="3579" spans="18:18" s="1" customFormat="1" x14ac:dyDescent="0.3">
      <c r="R3579" s="38"/>
    </row>
    <row r="3580" spans="18:18" s="1" customFormat="1" x14ac:dyDescent="0.3">
      <c r="R3580" s="38"/>
    </row>
    <row r="3581" spans="18:18" s="1" customFormat="1" x14ac:dyDescent="0.3">
      <c r="R3581" s="38"/>
    </row>
    <row r="3582" spans="18:18" s="1" customFormat="1" x14ac:dyDescent="0.3">
      <c r="R3582" s="38"/>
    </row>
    <row r="3583" spans="18:18" s="1" customFormat="1" x14ac:dyDescent="0.3">
      <c r="R3583" s="38"/>
    </row>
    <row r="3584" spans="18:18" s="1" customFormat="1" x14ac:dyDescent="0.3">
      <c r="R3584" s="38"/>
    </row>
    <row r="3585" spans="18:18" s="1" customFormat="1" x14ac:dyDescent="0.3">
      <c r="R3585" s="38"/>
    </row>
    <row r="3586" spans="18:18" s="1" customFormat="1" x14ac:dyDescent="0.3">
      <c r="R3586" s="38"/>
    </row>
    <row r="3587" spans="18:18" s="1" customFormat="1" x14ac:dyDescent="0.3">
      <c r="R3587" s="38"/>
    </row>
    <row r="3588" spans="18:18" s="1" customFormat="1" x14ac:dyDescent="0.3">
      <c r="R3588" s="38"/>
    </row>
    <row r="3589" spans="18:18" s="1" customFormat="1" x14ac:dyDescent="0.3">
      <c r="R3589" s="38"/>
    </row>
    <row r="3590" spans="18:18" s="1" customFormat="1" x14ac:dyDescent="0.3">
      <c r="R3590" s="38"/>
    </row>
    <row r="3591" spans="18:18" s="1" customFormat="1" x14ac:dyDescent="0.3">
      <c r="R3591" s="38"/>
    </row>
    <row r="3592" spans="18:18" s="1" customFormat="1" x14ac:dyDescent="0.3">
      <c r="R3592" s="38"/>
    </row>
    <row r="3593" spans="18:18" s="1" customFormat="1" x14ac:dyDescent="0.3">
      <c r="R3593" s="38"/>
    </row>
    <row r="3594" spans="18:18" s="1" customFormat="1" x14ac:dyDescent="0.3">
      <c r="R3594" s="38"/>
    </row>
    <row r="3595" spans="18:18" s="1" customFormat="1" x14ac:dyDescent="0.3">
      <c r="R3595" s="38"/>
    </row>
    <row r="3596" spans="18:18" s="1" customFormat="1" x14ac:dyDescent="0.3">
      <c r="R3596" s="38"/>
    </row>
    <row r="3597" spans="18:18" s="1" customFormat="1" x14ac:dyDescent="0.3">
      <c r="R3597" s="38"/>
    </row>
    <row r="3598" spans="18:18" s="1" customFormat="1" x14ac:dyDescent="0.3">
      <c r="R3598" s="38"/>
    </row>
    <row r="3599" spans="18:18" s="1" customFormat="1" x14ac:dyDescent="0.3">
      <c r="R3599" s="38"/>
    </row>
    <row r="3600" spans="18:18" s="1" customFormat="1" x14ac:dyDescent="0.3">
      <c r="R3600" s="38"/>
    </row>
    <row r="3601" spans="18:18" s="1" customFormat="1" x14ac:dyDescent="0.3">
      <c r="R3601" s="38"/>
    </row>
    <row r="3602" spans="18:18" s="1" customFormat="1" x14ac:dyDescent="0.3">
      <c r="R3602" s="38"/>
    </row>
    <row r="3603" spans="18:18" s="1" customFormat="1" x14ac:dyDescent="0.3">
      <c r="R3603" s="38"/>
    </row>
    <row r="3604" spans="18:18" s="1" customFormat="1" x14ac:dyDescent="0.3">
      <c r="R3604" s="38"/>
    </row>
    <row r="3605" spans="18:18" s="1" customFormat="1" x14ac:dyDescent="0.3">
      <c r="R3605" s="38"/>
    </row>
    <row r="3606" spans="18:18" s="1" customFormat="1" x14ac:dyDescent="0.3">
      <c r="R3606" s="38"/>
    </row>
    <row r="3607" spans="18:18" s="1" customFormat="1" x14ac:dyDescent="0.3">
      <c r="R3607" s="38"/>
    </row>
    <row r="3608" spans="18:18" s="1" customFormat="1" x14ac:dyDescent="0.3">
      <c r="R3608" s="38"/>
    </row>
    <row r="3609" spans="18:18" s="1" customFormat="1" x14ac:dyDescent="0.3">
      <c r="R3609" s="38"/>
    </row>
    <row r="3610" spans="18:18" s="1" customFormat="1" x14ac:dyDescent="0.3">
      <c r="R3610" s="38"/>
    </row>
    <row r="3611" spans="18:18" s="1" customFormat="1" x14ac:dyDescent="0.3">
      <c r="R3611" s="38"/>
    </row>
    <row r="3612" spans="18:18" s="1" customFormat="1" x14ac:dyDescent="0.3">
      <c r="R3612" s="38"/>
    </row>
    <row r="3613" spans="18:18" s="1" customFormat="1" x14ac:dyDescent="0.3">
      <c r="R3613" s="38"/>
    </row>
    <row r="3614" spans="18:18" s="1" customFormat="1" x14ac:dyDescent="0.3">
      <c r="R3614" s="38"/>
    </row>
    <row r="3615" spans="18:18" s="1" customFormat="1" x14ac:dyDescent="0.3">
      <c r="R3615" s="38"/>
    </row>
    <row r="3616" spans="18:18" s="1" customFormat="1" x14ac:dyDescent="0.3">
      <c r="R3616" s="38"/>
    </row>
    <row r="3617" spans="18:18" s="1" customFormat="1" x14ac:dyDescent="0.3">
      <c r="R3617" s="38"/>
    </row>
    <row r="3618" spans="18:18" s="1" customFormat="1" x14ac:dyDescent="0.3">
      <c r="R3618" s="38"/>
    </row>
    <row r="3619" spans="18:18" s="1" customFormat="1" x14ac:dyDescent="0.3">
      <c r="R3619" s="38"/>
    </row>
    <row r="3620" spans="18:18" s="1" customFormat="1" x14ac:dyDescent="0.3">
      <c r="R3620" s="38"/>
    </row>
    <row r="3621" spans="18:18" s="1" customFormat="1" x14ac:dyDescent="0.3">
      <c r="R3621" s="38"/>
    </row>
    <row r="3622" spans="18:18" s="1" customFormat="1" x14ac:dyDescent="0.3">
      <c r="R3622" s="38"/>
    </row>
    <row r="3623" spans="18:18" s="1" customFormat="1" x14ac:dyDescent="0.3">
      <c r="R3623" s="38"/>
    </row>
    <row r="3624" spans="18:18" s="1" customFormat="1" x14ac:dyDescent="0.3">
      <c r="R3624" s="38"/>
    </row>
    <row r="3625" spans="18:18" s="1" customFormat="1" x14ac:dyDescent="0.3">
      <c r="R3625" s="38"/>
    </row>
    <row r="3626" spans="18:18" s="1" customFormat="1" x14ac:dyDescent="0.3">
      <c r="R3626" s="38"/>
    </row>
    <row r="3627" spans="18:18" s="1" customFormat="1" x14ac:dyDescent="0.3">
      <c r="R3627" s="38"/>
    </row>
    <row r="3628" spans="18:18" s="1" customFormat="1" x14ac:dyDescent="0.3">
      <c r="R3628" s="38"/>
    </row>
    <row r="3629" spans="18:18" s="1" customFormat="1" x14ac:dyDescent="0.3">
      <c r="R3629" s="38"/>
    </row>
    <row r="3630" spans="18:18" s="1" customFormat="1" x14ac:dyDescent="0.3">
      <c r="R3630" s="38"/>
    </row>
    <row r="3631" spans="18:18" s="1" customFormat="1" x14ac:dyDescent="0.3">
      <c r="R3631" s="38"/>
    </row>
    <row r="3632" spans="18:18" s="1" customFormat="1" x14ac:dyDescent="0.3">
      <c r="R3632" s="38"/>
    </row>
    <row r="3633" spans="18:18" s="1" customFormat="1" x14ac:dyDescent="0.3">
      <c r="R3633" s="38"/>
    </row>
    <row r="3634" spans="18:18" s="1" customFormat="1" x14ac:dyDescent="0.3">
      <c r="R3634" s="38"/>
    </row>
    <row r="3635" spans="18:18" s="1" customFormat="1" x14ac:dyDescent="0.3">
      <c r="R3635" s="38"/>
    </row>
    <row r="3636" spans="18:18" s="1" customFormat="1" x14ac:dyDescent="0.3">
      <c r="R3636" s="38"/>
    </row>
    <row r="3637" spans="18:18" s="1" customFormat="1" x14ac:dyDescent="0.3">
      <c r="R3637" s="38"/>
    </row>
    <row r="3638" spans="18:18" s="1" customFormat="1" x14ac:dyDescent="0.3">
      <c r="R3638" s="38"/>
    </row>
    <row r="3639" spans="18:18" s="1" customFormat="1" x14ac:dyDescent="0.3">
      <c r="R3639" s="38"/>
    </row>
    <row r="3640" spans="18:18" s="1" customFormat="1" x14ac:dyDescent="0.3">
      <c r="R3640" s="38"/>
    </row>
    <row r="3641" spans="18:18" s="1" customFormat="1" x14ac:dyDescent="0.3">
      <c r="R3641" s="38"/>
    </row>
    <row r="3642" spans="18:18" s="1" customFormat="1" x14ac:dyDescent="0.3">
      <c r="R3642" s="38"/>
    </row>
    <row r="3643" spans="18:18" s="1" customFormat="1" x14ac:dyDescent="0.3">
      <c r="R3643" s="38"/>
    </row>
    <row r="3644" spans="18:18" s="1" customFormat="1" x14ac:dyDescent="0.3">
      <c r="R3644" s="38"/>
    </row>
    <row r="3645" spans="18:18" s="1" customFormat="1" x14ac:dyDescent="0.3">
      <c r="R3645" s="38"/>
    </row>
    <row r="3646" spans="18:18" s="1" customFormat="1" x14ac:dyDescent="0.3">
      <c r="R3646" s="38"/>
    </row>
    <row r="3647" spans="18:18" s="1" customFormat="1" x14ac:dyDescent="0.3">
      <c r="R3647" s="38"/>
    </row>
    <row r="3648" spans="18:18" s="1" customFormat="1" x14ac:dyDescent="0.3">
      <c r="R3648" s="38"/>
    </row>
    <row r="3649" spans="18:18" s="1" customFormat="1" x14ac:dyDescent="0.3">
      <c r="R3649" s="38"/>
    </row>
    <row r="3650" spans="18:18" s="1" customFormat="1" x14ac:dyDescent="0.3">
      <c r="R3650" s="38"/>
    </row>
    <row r="3651" spans="18:18" s="1" customFormat="1" x14ac:dyDescent="0.3">
      <c r="R3651" s="38"/>
    </row>
    <row r="3652" spans="18:18" s="1" customFormat="1" x14ac:dyDescent="0.3">
      <c r="R3652" s="38"/>
    </row>
    <row r="3653" spans="18:18" s="1" customFormat="1" x14ac:dyDescent="0.3">
      <c r="R3653" s="38"/>
    </row>
    <row r="3654" spans="18:18" s="1" customFormat="1" x14ac:dyDescent="0.3">
      <c r="R3654" s="38"/>
    </row>
    <row r="3655" spans="18:18" s="1" customFormat="1" x14ac:dyDescent="0.3">
      <c r="R3655" s="38"/>
    </row>
    <row r="3656" spans="18:18" s="1" customFormat="1" x14ac:dyDescent="0.3">
      <c r="R3656" s="38"/>
    </row>
    <row r="3657" spans="18:18" s="1" customFormat="1" x14ac:dyDescent="0.3">
      <c r="R3657" s="38"/>
    </row>
    <row r="3658" spans="18:18" s="1" customFormat="1" x14ac:dyDescent="0.3">
      <c r="R3658" s="38"/>
    </row>
    <row r="3659" spans="18:18" s="1" customFormat="1" x14ac:dyDescent="0.3">
      <c r="R3659" s="38"/>
    </row>
    <row r="3660" spans="18:18" s="1" customFormat="1" x14ac:dyDescent="0.3">
      <c r="R3660" s="38"/>
    </row>
    <row r="3661" spans="18:18" s="1" customFormat="1" x14ac:dyDescent="0.3">
      <c r="R3661" s="38"/>
    </row>
    <row r="3662" spans="18:18" s="1" customFormat="1" x14ac:dyDescent="0.3">
      <c r="R3662" s="38"/>
    </row>
    <row r="3663" spans="18:18" s="1" customFormat="1" x14ac:dyDescent="0.3">
      <c r="R3663" s="38"/>
    </row>
    <row r="3664" spans="18:18" s="1" customFormat="1" x14ac:dyDescent="0.3">
      <c r="R3664" s="38"/>
    </row>
    <row r="3665" spans="18:18" s="1" customFormat="1" x14ac:dyDescent="0.3">
      <c r="R3665" s="38"/>
    </row>
    <row r="3666" spans="18:18" s="1" customFormat="1" x14ac:dyDescent="0.3">
      <c r="R3666" s="38"/>
    </row>
    <row r="3667" spans="18:18" s="1" customFormat="1" x14ac:dyDescent="0.3">
      <c r="R3667" s="38"/>
    </row>
    <row r="3668" spans="18:18" s="1" customFormat="1" x14ac:dyDescent="0.3">
      <c r="R3668" s="38"/>
    </row>
    <row r="3669" spans="18:18" s="1" customFormat="1" x14ac:dyDescent="0.3">
      <c r="R3669" s="38"/>
    </row>
    <row r="3670" spans="18:18" s="1" customFormat="1" x14ac:dyDescent="0.3">
      <c r="R3670" s="38"/>
    </row>
    <row r="3671" spans="18:18" s="1" customFormat="1" x14ac:dyDescent="0.3">
      <c r="R3671" s="38"/>
    </row>
    <row r="3672" spans="18:18" s="1" customFormat="1" x14ac:dyDescent="0.3">
      <c r="R3672" s="38"/>
    </row>
    <row r="3673" spans="18:18" s="1" customFormat="1" x14ac:dyDescent="0.3">
      <c r="R3673" s="38"/>
    </row>
    <row r="3674" spans="18:18" s="1" customFormat="1" x14ac:dyDescent="0.3">
      <c r="R3674" s="38"/>
    </row>
    <row r="3675" spans="18:18" s="1" customFormat="1" x14ac:dyDescent="0.3">
      <c r="R3675" s="38"/>
    </row>
    <row r="3676" spans="18:18" s="1" customFormat="1" x14ac:dyDescent="0.3">
      <c r="R3676" s="38"/>
    </row>
    <row r="3677" spans="18:18" s="1" customFormat="1" x14ac:dyDescent="0.3">
      <c r="R3677" s="38"/>
    </row>
    <row r="3678" spans="18:18" s="1" customFormat="1" x14ac:dyDescent="0.3">
      <c r="R3678" s="38"/>
    </row>
    <row r="3679" spans="18:18" s="1" customFormat="1" x14ac:dyDescent="0.3">
      <c r="R3679" s="38"/>
    </row>
    <row r="3680" spans="18:18" s="1" customFormat="1" x14ac:dyDescent="0.3">
      <c r="R3680" s="38"/>
    </row>
    <row r="3681" spans="18:18" s="1" customFormat="1" x14ac:dyDescent="0.3">
      <c r="R3681" s="38"/>
    </row>
    <row r="3682" spans="18:18" s="1" customFormat="1" x14ac:dyDescent="0.3">
      <c r="R3682" s="38"/>
    </row>
    <row r="3683" spans="18:18" s="1" customFormat="1" x14ac:dyDescent="0.3">
      <c r="R3683" s="38"/>
    </row>
    <row r="3684" spans="18:18" s="1" customFormat="1" x14ac:dyDescent="0.3">
      <c r="R3684" s="38"/>
    </row>
    <row r="3685" spans="18:18" s="1" customFormat="1" x14ac:dyDescent="0.3">
      <c r="R3685" s="38"/>
    </row>
    <row r="3686" spans="18:18" s="1" customFormat="1" x14ac:dyDescent="0.3">
      <c r="R3686" s="38"/>
    </row>
    <row r="3687" spans="18:18" s="1" customFormat="1" x14ac:dyDescent="0.3">
      <c r="R3687" s="38"/>
    </row>
    <row r="3688" spans="18:18" s="1" customFormat="1" x14ac:dyDescent="0.3">
      <c r="R3688" s="38"/>
    </row>
    <row r="3689" spans="18:18" s="1" customFormat="1" x14ac:dyDescent="0.3">
      <c r="R3689" s="38"/>
    </row>
    <row r="3690" spans="18:18" s="1" customFormat="1" x14ac:dyDescent="0.3">
      <c r="R3690" s="38"/>
    </row>
    <row r="3691" spans="18:18" s="1" customFormat="1" x14ac:dyDescent="0.3">
      <c r="R3691" s="38"/>
    </row>
    <row r="3692" spans="18:18" s="1" customFormat="1" x14ac:dyDescent="0.3">
      <c r="R3692" s="38"/>
    </row>
    <row r="3693" spans="18:18" s="1" customFormat="1" x14ac:dyDescent="0.3">
      <c r="R3693" s="38"/>
    </row>
    <row r="3694" spans="18:18" s="1" customFormat="1" x14ac:dyDescent="0.3">
      <c r="R3694" s="38"/>
    </row>
    <row r="3695" spans="18:18" s="1" customFormat="1" x14ac:dyDescent="0.3">
      <c r="R3695" s="38"/>
    </row>
    <row r="3696" spans="18:18" s="1" customFormat="1" x14ac:dyDescent="0.3">
      <c r="R3696" s="38"/>
    </row>
    <row r="3697" spans="18:18" s="1" customFormat="1" x14ac:dyDescent="0.3">
      <c r="R3697" s="38"/>
    </row>
    <row r="3698" spans="18:18" s="1" customFormat="1" x14ac:dyDescent="0.3">
      <c r="R3698" s="38"/>
    </row>
    <row r="3699" spans="18:18" s="1" customFormat="1" x14ac:dyDescent="0.3">
      <c r="R3699" s="38"/>
    </row>
    <row r="3700" spans="18:18" s="1" customFormat="1" x14ac:dyDescent="0.3">
      <c r="R3700" s="38"/>
    </row>
    <row r="3701" spans="18:18" s="1" customFormat="1" x14ac:dyDescent="0.3">
      <c r="R3701" s="38"/>
    </row>
    <row r="3702" spans="18:18" s="1" customFormat="1" x14ac:dyDescent="0.3">
      <c r="R3702" s="38"/>
    </row>
    <row r="3703" spans="18:18" s="1" customFormat="1" x14ac:dyDescent="0.3">
      <c r="R3703" s="38"/>
    </row>
    <row r="3704" spans="18:18" s="1" customFormat="1" x14ac:dyDescent="0.3">
      <c r="R3704" s="38"/>
    </row>
    <row r="3705" spans="18:18" s="1" customFormat="1" x14ac:dyDescent="0.3">
      <c r="R3705" s="38"/>
    </row>
    <row r="3706" spans="18:18" s="1" customFormat="1" x14ac:dyDescent="0.3">
      <c r="R3706" s="38"/>
    </row>
    <row r="3707" spans="18:18" s="1" customFormat="1" x14ac:dyDescent="0.3">
      <c r="R3707" s="38"/>
    </row>
    <row r="3708" spans="18:18" s="1" customFormat="1" x14ac:dyDescent="0.3">
      <c r="R3708" s="38"/>
    </row>
    <row r="3709" spans="18:18" s="1" customFormat="1" x14ac:dyDescent="0.3">
      <c r="R3709" s="38"/>
    </row>
    <row r="3710" spans="18:18" s="1" customFormat="1" x14ac:dyDescent="0.3">
      <c r="R3710" s="38"/>
    </row>
    <row r="3711" spans="18:18" s="1" customFormat="1" x14ac:dyDescent="0.3">
      <c r="R3711" s="38"/>
    </row>
    <row r="3712" spans="18:18" s="1" customFormat="1" x14ac:dyDescent="0.3">
      <c r="R3712" s="38"/>
    </row>
    <row r="3713" spans="18:18" s="1" customFormat="1" x14ac:dyDescent="0.3">
      <c r="R3713" s="38"/>
    </row>
    <row r="3714" spans="18:18" s="1" customFormat="1" x14ac:dyDescent="0.3">
      <c r="R3714" s="38"/>
    </row>
    <row r="3715" spans="18:18" s="1" customFormat="1" x14ac:dyDescent="0.3">
      <c r="R3715" s="38"/>
    </row>
    <row r="3716" spans="18:18" s="1" customFormat="1" x14ac:dyDescent="0.3">
      <c r="R3716" s="38"/>
    </row>
    <row r="3717" spans="18:18" s="1" customFormat="1" x14ac:dyDescent="0.3">
      <c r="R3717" s="38"/>
    </row>
    <row r="3718" spans="18:18" s="1" customFormat="1" x14ac:dyDescent="0.3">
      <c r="R3718" s="38"/>
    </row>
    <row r="3719" spans="18:18" s="1" customFormat="1" x14ac:dyDescent="0.3">
      <c r="R3719" s="38"/>
    </row>
    <row r="3720" spans="18:18" s="1" customFormat="1" x14ac:dyDescent="0.3">
      <c r="R3720" s="38"/>
    </row>
    <row r="3721" spans="18:18" s="1" customFormat="1" x14ac:dyDescent="0.3">
      <c r="R3721" s="38"/>
    </row>
    <row r="3722" spans="18:18" s="1" customFormat="1" x14ac:dyDescent="0.3">
      <c r="R3722" s="38"/>
    </row>
    <row r="3723" spans="18:18" s="1" customFormat="1" x14ac:dyDescent="0.3">
      <c r="R3723" s="38"/>
    </row>
    <row r="3724" spans="18:18" s="1" customFormat="1" x14ac:dyDescent="0.3">
      <c r="R3724" s="38"/>
    </row>
    <row r="3725" spans="18:18" s="1" customFormat="1" x14ac:dyDescent="0.3">
      <c r="R3725" s="38"/>
    </row>
    <row r="3726" spans="18:18" s="1" customFormat="1" x14ac:dyDescent="0.3">
      <c r="R3726" s="38"/>
    </row>
    <row r="3727" spans="18:18" s="1" customFormat="1" x14ac:dyDescent="0.3">
      <c r="R3727" s="38"/>
    </row>
    <row r="3728" spans="18:18" s="1" customFormat="1" x14ac:dyDescent="0.3">
      <c r="R3728" s="38"/>
    </row>
    <row r="3729" spans="18:18" s="1" customFormat="1" x14ac:dyDescent="0.3">
      <c r="R3729" s="38"/>
    </row>
    <row r="3730" spans="18:18" s="1" customFormat="1" x14ac:dyDescent="0.3">
      <c r="R3730" s="38"/>
    </row>
    <row r="3731" spans="18:18" s="1" customFormat="1" x14ac:dyDescent="0.3">
      <c r="R3731" s="38"/>
    </row>
    <row r="3732" spans="18:18" s="1" customFormat="1" x14ac:dyDescent="0.3">
      <c r="R3732" s="38"/>
    </row>
    <row r="3733" spans="18:18" s="1" customFormat="1" x14ac:dyDescent="0.3">
      <c r="R3733" s="38"/>
    </row>
    <row r="3734" spans="18:18" s="1" customFormat="1" x14ac:dyDescent="0.3">
      <c r="R3734" s="38"/>
    </row>
    <row r="3735" spans="18:18" s="1" customFormat="1" x14ac:dyDescent="0.3">
      <c r="R3735" s="38"/>
    </row>
    <row r="3736" spans="18:18" s="1" customFormat="1" x14ac:dyDescent="0.3">
      <c r="R3736" s="38"/>
    </row>
    <row r="3737" spans="18:18" s="1" customFormat="1" x14ac:dyDescent="0.3">
      <c r="R3737" s="38"/>
    </row>
    <row r="3738" spans="18:18" s="1" customFormat="1" x14ac:dyDescent="0.3">
      <c r="R3738" s="38"/>
    </row>
    <row r="3739" spans="18:18" s="1" customFormat="1" x14ac:dyDescent="0.3">
      <c r="R3739" s="38"/>
    </row>
    <row r="3740" spans="18:18" s="1" customFormat="1" x14ac:dyDescent="0.3">
      <c r="R3740" s="38"/>
    </row>
    <row r="3741" spans="18:18" s="1" customFormat="1" x14ac:dyDescent="0.3">
      <c r="R3741" s="38"/>
    </row>
    <row r="3742" spans="18:18" s="1" customFormat="1" x14ac:dyDescent="0.3">
      <c r="R3742" s="38"/>
    </row>
    <row r="3743" spans="18:18" s="1" customFormat="1" x14ac:dyDescent="0.3">
      <c r="R3743" s="38"/>
    </row>
    <row r="3744" spans="18:18" s="1" customFormat="1" x14ac:dyDescent="0.3">
      <c r="R3744" s="38"/>
    </row>
    <row r="3745" spans="18:18" s="1" customFormat="1" x14ac:dyDescent="0.3">
      <c r="R3745" s="38"/>
    </row>
    <row r="3746" spans="18:18" s="1" customFormat="1" x14ac:dyDescent="0.3">
      <c r="R3746" s="38"/>
    </row>
    <row r="3747" spans="18:18" s="1" customFormat="1" x14ac:dyDescent="0.3">
      <c r="R3747" s="38"/>
    </row>
    <row r="3748" spans="18:18" s="1" customFormat="1" x14ac:dyDescent="0.3">
      <c r="R3748" s="38"/>
    </row>
    <row r="3749" spans="18:18" s="1" customFormat="1" x14ac:dyDescent="0.3">
      <c r="R3749" s="38"/>
    </row>
    <row r="3750" spans="18:18" s="1" customFormat="1" x14ac:dyDescent="0.3">
      <c r="R3750" s="38"/>
    </row>
    <row r="3751" spans="18:18" s="1" customFormat="1" x14ac:dyDescent="0.3">
      <c r="R3751" s="38"/>
    </row>
    <row r="3752" spans="18:18" s="1" customFormat="1" x14ac:dyDescent="0.3">
      <c r="R3752" s="38"/>
    </row>
    <row r="3753" spans="18:18" s="1" customFormat="1" x14ac:dyDescent="0.3">
      <c r="R3753" s="38"/>
    </row>
    <row r="3754" spans="18:18" s="1" customFormat="1" x14ac:dyDescent="0.3">
      <c r="R3754" s="38"/>
    </row>
    <row r="3755" spans="18:18" s="1" customFormat="1" x14ac:dyDescent="0.3">
      <c r="R3755" s="38"/>
    </row>
    <row r="3756" spans="18:18" s="1" customFormat="1" x14ac:dyDescent="0.3">
      <c r="R3756" s="38"/>
    </row>
    <row r="3757" spans="18:18" s="1" customFormat="1" x14ac:dyDescent="0.3">
      <c r="R3757" s="38"/>
    </row>
    <row r="3758" spans="18:18" s="1" customFormat="1" x14ac:dyDescent="0.3">
      <c r="R3758" s="38"/>
    </row>
    <row r="3759" spans="18:18" s="1" customFormat="1" x14ac:dyDescent="0.3">
      <c r="R3759" s="38"/>
    </row>
    <row r="3760" spans="18:18" s="1" customFormat="1" x14ac:dyDescent="0.3">
      <c r="R3760" s="38"/>
    </row>
    <row r="3761" spans="18:18" s="1" customFormat="1" x14ac:dyDescent="0.3">
      <c r="R3761" s="38"/>
    </row>
    <row r="3762" spans="18:18" s="1" customFormat="1" x14ac:dyDescent="0.3">
      <c r="R3762" s="38"/>
    </row>
    <row r="3763" spans="18:18" s="1" customFormat="1" x14ac:dyDescent="0.3">
      <c r="R3763" s="38"/>
    </row>
    <row r="3764" spans="18:18" s="1" customFormat="1" x14ac:dyDescent="0.3">
      <c r="R3764" s="38"/>
    </row>
    <row r="3765" spans="18:18" s="1" customFormat="1" x14ac:dyDescent="0.3">
      <c r="R3765" s="38"/>
    </row>
    <row r="3766" spans="18:18" s="1" customFormat="1" x14ac:dyDescent="0.3">
      <c r="R3766" s="38"/>
    </row>
    <row r="3767" spans="18:18" s="1" customFormat="1" x14ac:dyDescent="0.3">
      <c r="R3767" s="38"/>
    </row>
    <row r="3768" spans="18:18" s="1" customFormat="1" x14ac:dyDescent="0.3">
      <c r="R3768" s="38"/>
    </row>
    <row r="3769" spans="18:18" s="1" customFormat="1" x14ac:dyDescent="0.3">
      <c r="R3769" s="38"/>
    </row>
    <row r="3770" spans="18:18" s="1" customFormat="1" x14ac:dyDescent="0.3">
      <c r="R3770" s="38"/>
    </row>
    <row r="3771" spans="18:18" s="1" customFormat="1" x14ac:dyDescent="0.3">
      <c r="R3771" s="38"/>
    </row>
    <row r="3772" spans="18:18" s="1" customFormat="1" x14ac:dyDescent="0.3">
      <c r="R3772" s="38"/>
    </row>
    <row r="3773" spans="18:18" s="1" customFormat="1" x14ac:dyDescent="0.3">
      <c r="R3773" s="38"/>
    </row>
    <row r="3774" spans="18:18" s="1" customFormat="1" x14ac:dyDescent="0.3">
      <c r="R3774" s="38"/>
    </row>
    <row r="3775" spans="18:18" s="1" customFormat="1" x14ac:dyDescent="0.3">
      <c r="R3775" s="38"/>
    </row>
    <row r="3776" spans="18:18" s="1" customFormat="1" x14ac:dyDescent="0.3">
      <c r="R3776" s="38"/>
    </row>
    <row r="3777" spans="18:18" s="1" customFormat="1" x14ac:dyDescent="0.3">
      <c r="R3777" s="38"/>
    </row>
    <row r="3778" spans="18:18" s="1" customFormat="1" x14ac:dyDescent="0.3">
      <c r="R3778" s="38"/>
    </row>
    <row r="3779" spans="18:18" s="1" customFormat="1" x14ac:dyDescent="0.3">
      <c r="R3779" s="38"/>
    </row>
    <row r="3780" spans="18:18" s="1" customFormat="1" x14ac:dyDescent="0.3">
      <c r="R3780" s="38"/>
    </row>
    <row r="3781" spans="18:18" s="1" customFormat="1" x14ac:dyDescent="0.3">
      <c r="R3781" s="38"/>
    </row>
    <row r="3782" spans="18:18" s="1" customFormat="1" x14ac:dyDescent="0.3">
      <c r="R3782" s="38"/>
    </row>
    <row r="3783" spans="18:18" s="1" customFormat="1" x14ac:dyDescent="0.3">
      <c r="R3783" s="38"/>
    </row>
    <row r="3784" spans="18:18" s="1" customFormat="1" x14ac:dyDescent="0.3">
      <c r="R3784" s="38"/>
    </row>
    <row r="3785" spans="18:18" s="1" customFormat="1" x14ac:dyDescent="0.3">
      <c r="R3785" s="38"/>
    </row>
    <row r="3786" spans="18:18" s="1" customFormat="1" x14ac:dyDescent="0.3">
      <c r="R3786" s="38"/>
    </row>
    <row r="3787" spans="18:18" s="1" customFormat="1" x14ac:dyDescent="0.3">
      <c r="R3787" s="38"/>
    </row>
    <row r="3788" spans="18:18" s="1" customFormat="1" x14ac:dyDescent="0.3">
      <c r="R3788" s="38"/>
    </row>
    <row r="3789" spans="18:18" s="1" customFormat="1" x14ac:dyDescent="0.3">
      <c r="R3789" s="38"/>
    </row>
    <row r="3790" spans="18:18" s="1" customFormat="1" x14ac:dyDescent="0.3">
      <c r="R3790" s="38"/>
    </row>
    <row r="3791" spans="18:18" s="1" customFormat="1" x14ac:dyDescent="0.3">
      <c r="R3791" s="38"/>
    </row>
    <row r="3792" spans="18:18" s="1" customFormat="1" x14ac:dyDescent="0.3">
      <c r="R3792" s="38"/>
    </row>
    <row r="3793" spans="18:18" s="1" customFormat="1" x14ac:dyDescent="0.3">
      <c r="R3793" s="38"/>
    </row>
    <row r="3794" spans="18:18" s="1" customFormat="1" x14ac:dyDescent="0.3">
      <c r="R3794" s="38"/>
    </row>
    <row r="3795" spans="18:18" s="1" customFormat="1" x14ac:dyDescent="0.3">
      <c r="R3795" s="38"/>
    </row>
    <row r="3796" spans="18:18" s="1" customFormat="1" x14ac:dyDescent="0.3">
      <c r="R3796" s="38"/>
    </row>
    <row r="3797" spans="18:18" s="1" customFormat="1" x14ac:dyDescent="0.3">
      <c r="R3797" s="38"/>
    </row>
    <row r="3798" spans="18:18" s="1" customFormat="1" x14ac:dyDescent="0.3">
      <c r="R3798" s="38"/>
    </row>
    <row r="3799" spans="18:18" s="1" customFormat="1" x14ac:dyDescent="0.3">
      <c r="R3799" s="38"/>
    </row>
    <row r="3800" spans="18:18" s="1" customFormat="1" x14ac:dyDescent="0.3">
      <c r="R3800" s="38"/>
    </row>
    <row r="3801" spans="18:18" s="1" customFormat="1" x14ac:dyDescent="0.3">
      <c r="R3801" s="38"/>
    </row>
    <row r="3802" spans="18:18" s="1" customFormat="1" x14ac:dyDescent="0.3">
      <c r="R3802" s="38"/>
    </row>
    <row r="3803" spans="18:18" s="1" customFormat="1" x14ac:dyDescent="0.3">
      <c r="R3803" s="38"/>
    </row>
    <row r="3804" spans="18:18" s="1" customFormat="1" x14ac:dyDescent="0.3">
      <c r="R3804" s="38"/>
    </row>
    <row r="3805" spans="18:18" s="1" customFormat="1" x14ac:dyDescent="0.3">
      <c r="R3805" s="38"/>
    </row>
    <row r="3806" spans="18:18" s="1" customFormat="1" x14ac:dyDescent="0.3">
      <c r="R3806" s="38"/>
    </row>
    <row r="3807" spans="18:18" s="1" customFormat="1" x14ac:dyDescent="0.3">
      <c r="R3807" s="38"/>
    </row>
    <row r="3808" spans="18:18" s="1" customFormat="1" x14ac:dyDescent="0.3">
      <c r="R3808" s="38"/>
    </row>
    <row r="3809" spans="18:18" s="1" customFormat="1" x14ac:dyDescent="0.3">
      <c r="R3809" s="38"/>
    </row>
    <row r="3810" spans="18:18" s="1" customFormat="1" x14ac:dyDescent="0.3">
      <c r="R3810" s="38"/>
    </row>
    <row r="3811" spans="18:18" s="1" customFormat="1" x14ac:dyDescent="0.3">
      <c r="R3811" s="38"/>
    </row>
    <row r="3812" spans="18:18" s="1" customFormat="1" x14ac:dyDescent="0.3">
      <c r="R3812" s="38"/>
    </row>
    <row r="3813" spans="18:18" s="1" customFormat="1" x14ac:dyDescent="0.3">
      <c r="R3813" s="38"/>
    </row>
    <row r="3814" spans="18:18" s="1" customFormat="1" x14ac:dyDescent="0.3">
      <c r="R3814" s="38"/>
    </row>
    <row r="3815" spans="18:18" s="1" customFormat="1" x14ac:dyDescent="0.3">
      <c r="R3815" s="38"/>
    </row>
    <row r="3816" spans="18:18" s="1" customFormat="1" x14ac:dyDescent="0.3">
      <c r="R3816" s="38"/>
    </row>
    <row r="3817" spans="18:18" s="1" customFormat="1" x14ac:dyDescent="0.3">
      <c r="R3817" s="38"/>
    </row>
    <row r="3818" spans="18:18" s="1" customFormat="1" x14ac:dyDescent="0.3">
      <c r="R3818" s="38"/>
    </row>
    <row r="3819" spans="18:18" s="1" customFormat="1" x14ac:dyDescent="0.3">
      <c r="R3819" s="38"/>
    </row>
    <row r="3820" spans="18:18" s="1" customFormat="1" x14ac:dyDescent="0.3">
      <c r="R3820" s="38"/>
    </row>
    <row r="3821" spans="18:18" s="1" customFormat="1" x14ac:dyDescent="0.3">
      <c r="R3821" s="38"/>
    </row>
    <row r="3822" spans="18:18" s="1" customFormat="1" x14ac:dyDescent="0.3">
      <c r="R3822" s="38"/>
    </row>
    <row r="3823" spans="18:18" s="1" customFormat="1" x14ac:dyDescent="0.3">
      <c r="R3823" s="38"/>
    </row>
    <row r="3824" spans="18:18" s="1" customFormat="1" x14ac:dyDescent="0.3">
      <c r="R3824" s="38"/>
    </row>
    <row r="3825" spans="18:18" s="1" customFormat="1" x14ac:dyDescent="0.3">
      <c r="R3825" s="38"/>
    </row>
    <row r="3826" spans="18:18" s="1" customFormat="1" x14ac:dyDescent="0.3">
      <c r="R3826" s="38"/>
    </row>
    <row r="3827" spans="18:18" s="1" customFormat="1" x14ac:dyDescent="0.3">
      <c r="R3827" s="38"/>
    </row>
    <row r="3828" spans="18:18" s="1" customFormat="1" x14ac:dyDescent="0.3">
      <c r="R3828" s="38"/>
    </row>
    <row r="3829" spans="18:18" s="1" customFormat="1" x14ac:dyDescent="0.3">
      <c r="R3829" s="38"/>
    </row>
    <row r="3830" spans="18:18" s="1" customFormat="1" x14ac:dyDescent="0.3">
      <c r="R3830" s="38"/>
    </row>
    <row r="3831" spans="18:18" s="1" customFormat="1" x14ac:dyDescent="0.3">
      <c r="R3831" s="38"/>
    </row>
    <row r="3832" spans="18:18" s="1" customFormat="1" x14ac:dyDescent="0.3">
      <c r="R3832" s="38"/>
    </row>
    <row r="3833" spans="18:18" s="1" customFormat="1" x14ac:dyDescent="0.3">
      <c r="R3833" s="38"/>
    </row>
    <row r="3834" spans="18:18" s="1" customFormat="1" x14ac:dyDescent="0.3">
      <c r="R3834" s="38"/>
    </row>
    <row r="3835" spans="18:18" s="1" customFormat="1" x14ac:dyDescent="0.3">
      <c r="R3835" s="38"/>
    </row>
    <row r="3836" spans="18:18" s="1" customFormat="1" x14ac:dyDescent="0.3">
      <c r="R3836" s="38"/>
    </row>
    <row r="3837" spans="18:18" s="1" customFormat="1" x14ac:dyDescent="0.3">
      <c r="R3837" s="38"/>
    </row>
    <row r="3838" spans="18:18" s="1" customFormat="1" x14ac:dyDescent="0.3">
      <c r="R3838" s="38"/>
    </row>
    <row r="3839" spans="18:18" s="1" customFormat="1" x14ac:dyDescent="0.3">
      <c r="R3839" s="38"/>
    </row>
    <row r="3840" spans="18:18" s="1" customFormat="1" x14ac:dyDescent="0.3">
      <c r="R3840" s="38"/>
    </row>
    <row r="3841" spans="18:18" s="1" customFormat="1" x14ac:dyDescent="0.3">
      <c r="R3841" s="38"/>
    </row>
    <row r="3842" spans="18:18" s="1" customFormat="1" x14ac:dyDescent="0.3">
      <c r="R3842" s="38"/>
    </row>
    <row r="3843" spans="18:18" s="1" customFormat="1" x14ac:dyDescent="0.3">
      <c r="R3843" s="38"/>
    </row>
    <row r="3844" spans="18:18" s="1" customFormat="1" x14ac:dyDescent="0.3">
      <c r="R3844" s="38"/>
    </row>
    <row r="3845" spans="18:18" s="1" customFormat="1" x14ac:dyDescent="0.3">
      <c r="R3845" s="38"/>
    </row>
    <row r="3846" spans="18:18" s="1" customFormat="1" x14ac:dyDescent="0.3">
      <c r="R3846" s="38"/>
    </row>
    <row r="3847" spans="18:18" s="1" customFormat="1" x14ac:dyDescent="0.3">
      <c r="R3847" s="38"/>
    </row>
    <row r="3848" spans="18:18" s="1" customFormat="1" x14ac:dyDescent="0.3">
      <c r="R3848" s="38"/>
    </row>
    <row r="3849" spans="18:18" s="1" customFormat="1" x14ac:dyDescent="0.3">
      <c r="R3849" s="38"/>
    </row>
    <row r="3850" spans="18:18" s="1" customFormat="1" x14ac:dyDescent="0.3">
      <c r="R3850" s="38"/>
    </row>
    <row r="3851" spans="18:18" s="1" customFormat="1" x14ac:dyDescent="0.3">
      <c r="R3851" s="38"/>
    </row>
    <row r="3852" spans="18:18" s="1" customFormat="1" x14ac:dyDescent="0.3">
      <c r="R3852" s="38"/>
    </row>
    <row r="3853" spans="18:18" s="1" customFormat="1" x14ac:dyDescent="0.3">
      <c r="R3853" s="38"/>
    </row>
    <row r="3854" spans="18:18" s="1" customFormat="1" x14ac:dyDescent="0.3">
      <c r="R3854" s="38"/>
    </row>
    <row r="3855" spans="18:18" s="1" customFormat="1" x14ac:dyDescent="0.3">
      <c r="R3855" s="38"/>
    </row>
    <row r="3856" spans="18:18" s="1" customFormat="1" x14ac:dyDescent="0.3">
      <c r="R3856" s="38"/>
    </row>
    <row r="3857" spans="18:18" s="1" customFormat="1" x14ac:dyDescent="0.3">
      <c r="R3857" s="38"/>
    </row>
    <row r="3858" spans="18:18" s="1" customFormat="1" x14ac:dyDescent="0.3">
      <c r="R3858" s="38"/>
    </row>
    <row r="3859" spans="18:18" s="1" customFormat="1" x14ac:dyDescent="0.3">
      <c r="R3859" s="38"/>
    </row>
    <row r="3860" spans="18:18" s="1" customFormat="1" x14ac:dyDescent="0.3">
      <c r="R3860" s="38"/>
    </row>
    <row r="3861" spans="18:18" s="1" customFormat="1" x14ac:dyDescent="0.3">
      <c r="R3861" s="38"/>
    </row>
    <row r="3862" spans="18:18" s="1" customFormat="1" x14ac:dyDescent="0.3">
      <c r="R3862" s="38"/>
    </row>
    <row r="3863" spans="18:18" s="1" customFormat="1" x14ac:dyDescent="0.3">
      <c r="R3863" s="38"/>
    </row>
    <row r="3864" spans="18:18" s="1" customFormat="1" x14ac:dyDescent="0.3">
      <c r="R3864" s="38"/>
    </row>
    <row r="3865" spans="18:18" s="1" customFormat="1" x14ac:dyDescent="0.3">
      <c r="R3865" s="38"/>
    </row>
    <row r="3866" spans="18:18" s="1" customFormat="1" x14ac:dyDescent="0.3">
      <c r="R3866" s="38"/>
    </row>
    <row r="3867" spans="18:18" s="1" customFormat="1" x14ac:dyDescent="0.3">
      <c r="R3867" s="38"/>
    </row>
    <row r="3868" spans="18:18" s="1" customFormat="1" x14ac:dyDescent="0.3">
      <c r="R3868" s="38"/>
    </row>
    <row r="3869" spans="18:18" s="1" customFormat="1" x14ac:dyDescent="0.3">
      <c r="R3869" s="38"/>
    </row>
    <row r="3870" spans="18:18" s="1" customFormat="1" x14ac:dyDescent="0.3">
      <c r="R3870" s="38"/>
    </row>
    <row r="3871" spans="18:18" s="1" customFormat="1" x14ac:dyDescent="0.3">
      <c r="R3871" s="38"/>
    </row>
    <row r="3872" spans="18:18" s="1" customFormat="1" x14ac:dyDescent="0.3">
      <c r="R3872" s="38"/>
    </row>
    <row r="3873" spans="18:18" s="1" customFormat="1" x14ac:dyDescent="0.3">
      <c r="R3873" s="38"/>
    </row>
    <row r="3874" spans="18:18" s="1" customFormat="1" x14ac:dyDescent="0.3">
      <c r="R3874" s="38"/>
    </row>
    <row r="3875" spans="18:18" s="1" customFormat="1" x14ac:dyDescent="0.3">
      <c r="R3875" s="38"/>
    </row>
    <row r="3876" spans="18:18" s="1" customFormat="1" x14ac:dyDescent="0.3">
      <c r="R3876" s="38"/>
    </row>
    <row r="3877" spans="18:18" s="1" customFormat="1" x14ac:dyDescent="0.3">
      <c r="R3877" s="38"/>
    </row>
    <row r="3878" spans="18:18" s="1" customFormat="1" x14ac:dyDescent="0.3">
      <c r="R3878" s="38"/>
    </row>
    <row r="3879" spans="18:18" s="1" customFormat="1" x14ac:dyDescent="0.3">
      <c r="R3879" s="38"/>
    </row>
    <row r="3880" spans="18:18" s="1" customFormat="1" x14ac:dyDescent="0.3">
      <c r="R3880" s="38"/>
    </row>
    <row r="3881" spans="18:18" s="1" customFormat="1" x14ac:dyDescent="0.3">
      <c r="R3881" s="38"/>
    </row>
    <row r="3882" spans="18:18" s="1" customFormat="1" x14ac:dyDescent="0.3">
      <c r="R3882" s="38"/>
    </row>
    <row r="3883" spans="18:18" s="1" customFormat="1" x14ac:dyDescent="0.3">
      <c r="R3883" s="38"/>
    </row>
    <row r="3884" spans="18:18" s="1" customFormat="1" x14ac:dyDescent="0.3">
      <c r="R3884" s="38"/>
    </row>
    <row r="3885" spans="18:18" s="1" customFormat="1" x14ac:dyDescent="0.3">
      <c r="R3885" s="38"/>
    </row>
    <row r="3886" spans="18:18" s="1" customFormat="1" x14ac:dyDescent="0.3">
      <c r="R3886" s="38"/>
    </row>
    <row r="3887" spans="18:18" s="1" customFormat="1" x14ac:dyDescent="0.3">
      <c r="R3887" s="38"/>
    </row>
    <row r="3888" spans="18:18" s="1" customFormat="1" x14ac:dyDescent="0.3">
      <c r="R3888" s="38"/>
    </row>
    <row r="3889" spans="18:18" s="1" customFormat="1" x14ac:dyDescent="0.3">
      <c r="R3889" s="38"/>
    </row>
    <row r="3890" spans="18:18" s="1" customFormat="1" x14ac:dyDescent="0.3">
      <c r="R3890" s="38"/>
    </row>
    <row r="3891" spans="18:18" s="1" customFormat="1" x14ac:dyDescent="0.3">
      <c r="R3891" s="38"/>
    </row>
    <row r="3892" spans="18:18" s="1" customFormat="1" x14ac:dyDescent="0.3">
      <c r="R3892" s="38"/>
    </row>
    <row r="3893" spans="18:18" s="1" customFormat="1" x14ac:dyDescent="0.3">
      <c r="R3893" s="38"/>
    </row>
    <row r="3894" spans="18:18" s="1" customFormat="1" x14ac:dyDescent="0.3">
      <c r="R3894" s="38"/>
    </row>
    <row r="3895" spans="18:18" s="1" customFormat="1" x14ac:dyDescent="0.3">
      <c r="R3895" s="38"/>
    </row>
    <row r="3896" spans="18:18" s="1" customFormat="1" x14ac:dyDescent="0.3">
      <c r="R3896" s="38"/>
    </row>
    <row r="3897" spans="18:18" s="1" customFormat="1" x14ac:dyDescent="0.3">
      <c r="R3897" s="38"/>
    </row>
    <row r="3898" spans="18:18" s="1" customFormat="1" x14ac:dyDescent="0.3">
      <c r="R3898" s="38"/>
    </row>
    <row r="3899" spans="18:18" s="1" customFormat="1" x14ac:dyDescent="0.3">
      <c r="R3899" s="38"/>
    </row>
    <row r="3900" spans="18:18" s="1" customFormat="1" x14ac:dyDescent="0.3">
      <c r="R3900" s="38"/>
    </row>
    <row r="3901" spans="18:18" s="1" customFormat="1" x14ac:dyDescent="0.3">
      <c r="R3901" s="38"/>
    </row>
    <row r="3902" spans="18:18" s="1" customFormat="1" x14ac:dyDescent="0.3">
      <c r="R3902" s="38"/>
    </row>
    <row r="3903" spans="18:18" s="1" customFormat="1" x14ac:dyDescent="0.3">
      <c r="R3903" s="38"/>
    </row>
    <row r="3904" spans="18:18" s="1" customFormat="1" x14ac:dyDescent="0.3">
      <c r="R3904" s="38"/>
    </row>
    <row r="3905" spans="18:18" s="1" customFormat="1" x14ac:dyDescent="0.3">
      <c r="R3905" s="38"/>
    </row>
    <row r="3906" spans="18:18" s="1" customFormat="1" x14ac:dyDescent="0.3">
      <c r="R3906" s="38"/>
    </row>
    <row r="3907" spans="18:18" s="1" customFormat="1" x14ac:dyDescent="0.3">
      <c r="R3907" s="38"/>
    </row>
    <row r="3908" spans="18:18" s="1" customFormat="1" x14ac:dyDescent="0.3">
      <c r="R3908" s="38"/>
    </row>
    <row r="3909" spans="18:18" s="1" customFormat="1" x14ac:dyDescent="0.3">
      <c r="R3909" s="38"/>
    </row>
    <row r="3910" spans="18:18" s="1" customFormat="1" x14ac:dyDescent="0.3">
      <c r="R3910" s="38"/>
    </row>
    <row r="3911" spans="18:18" s="1" customFormat="1" x14ac:dyDescent="0.3">
      <c r="R3911" s="38"/>
    </row>
    <row r="3912" spans="18:18" s="1" customFormat="1" x14ac:dyDescent="0.3">
      <c r="R3912" s="38"/>
    </row>
    <row r="3913" spans="18:18" s="1" customFormat="1" x14ac:dyDescent="0.3">
      <c r="R3913" s="38"/>
    </row>
    <row r="3914" spans="18:18" s="1" customFormat="1" x14ac:dyDescent="0.3">
      <c r="R3914" s="38"/>
    </row>
    <row r="3915" spans="18:18" s="1" customFormat="1" x14ac:dyDescent="0.3">
      <c r="R3915" s="38"/>
    </row>
    <row r="3916" spans="18:18" s="1" customFormat="1" x14ac:dyDescent="0.3">
      <c r="R3916" s="38"/>
    </row>
    <row r="3917" spans="18:18" s="1" customFormat="1" x14ac:dyDescent="0.3">
      <c r="R3917" s="38"/>
    </row>
    <row r="3918" spans="18:18" s="1" customFormat="1" x14ac:dyDescent="0.3">
      <c r="R3918" s="38"/>
    </row>
    <row r="3919" spans="18:18" s="1" customFormat="1" x14ac:dyDescent="0.3">
      <c r="R3919" s="38"/>
    </row>
    <row r="3920" spans="18:18" s="1" customFormat="1" x14ac:dyDescent="0.3">
      <c r="R3920" s="38"/>
    </row>
    <row r="3921" spans="18:18" s="1" customFormat="1" x14ac:dyDescent="0.3">
      <c r="R3921" s="38"/>
    </row>
    <row r="3922" spans="18:18" s="1" customFormat="1" x14ac:dyDescent="0.3">
      <c r="R3922" s="38"/>
    </row>
    <row r="3923" spans="18:18" s="1" customFormat="1" x14ac:dyDescent="0.3">
      <c r="R3923" s="38"/>
    </row>
    <row r="3924" spans="18:18" s="1" customFormat="1" x14ac:dyDescent="0.3">
      <c r="R3924" s="38"/>
    </row>
    <row r="3925" spans="18:18" s="1" customFormat="1" x14ac:dyDescent="0.3">
      <c r="R3925" s="38"/>
    </row>
    <row r="3926" spans="18:18" s="1" customFormat="1" x14ac:dyDescent="0.3">
      <c r="R3926" s="38"/>
    </row>
    <row r="3927" spans="18:18" s="1" customFormat="1" x14ac:dyDescent="0.3">
      <c r="R3927" s="38"/>
    </row>
    <row r="3928" spans="18:18" s="1" customFormat="1" x14ac:dyDescent="0.3">
      <c r="R3928" s="38"/>
    </row>
    <row r="3929" spans="18:18" s="1" customFormat="1" x14ac:dyDescent="0.3">
      <c r="R3929" s="38"/>
    </row>
    <row r="3930" spans="18:18" s="1" customFormat="1" x14ac:dyDescent="0.3">
      <c r="R3930" s="38"/>
    </row>
    <row r="3931" spans="18:18" s="1" customFormat="1" x14ac:dyDescent="0.3">
      <c r="R3931" s="38"/>
    </row>
    <row r="3932" spans="18:18" s="1" customFormat="1" x14ac:dyDescent="0.3">
      <c r="R3932" s="38"/>
    </row>
    <row r="3933" spans="18:18" s="1" customFormat="1" x14ac:dyDescent="0.3">
      <c r="R3933" s="38"/>
    </row>
    <row r="3934" spans="18:18" s="1" customFormat="1" x14ac:dyDescent="0.3">
      <c r="R3934" s="38"/>
    </row>
    <row r="3935" spans="18:18" s="1" customFormat="1" x14ac:dyDescent="0.3">
      <c r="R3935" s="38"/>
    </row>
    <row r="3936" spans="18:18" s="1" customFormat="1" x14ac:dyDescent="0.3">
      <c r="R3936" s="38"/>
    </row>
    <row r="3937" spans="18:18" s="1" customFormat="1" x14ac:dyDescent="0.3">
      <c r="R3937" s="38"/>
    </row>
    <row r="3938" spans="18:18" s="1" customFormat="1" x14ac:dyDescent="0.3">
      <c r="R3938" s="38"/>
    </row>
    <row r="3939" spans="18:18" s="1" customFormat="1" x14ac:dyDescent="0.3">
      <c r="R3939" s="38"/>
    </row>
    <row r="3940" spans="18:18" s="1" customFormat="1" x14ac:dyDescent="0.3">
      <c r="R3940" s="38"/>
    </row>
    <row r="3941" spans="18:18" s="1" customFormat="1" x14ac:dyDescent="0.3">
      <c r="R3941" s="38"/>
    </row>
    <row r="3942" spans="18:18" s="1" customFormat="1" x14ac:dyDescent="0.3">
      <c r="R3942" s="38"/>
    </row>
    <row r="3943" spans="18:18" s="1" customFormat="1" x14ac:dyDescent="0.3">
      <c r="R3943" s="38"/>
    </row>
    <row r="3944" spans="18:18" s="1" customFormat="1" x14ac:dyDescent="0.3">
      <c r="R3944" s="38"/>
    </row>
    <row r="3945" spans="18:18" s="1" customFormat="1" x14ac:dyDescent="0.3">
      <c r="R3945" s="38"/>
    </row>
    <row r="3946" spans="18:18" s="1" customFormat="1" x14ac:dyDescent="0.3">
      <c r="R3946" s="38"/>
    </row>
    <row r="3947" spans="18:18" s="1" customFormat="1" x14ac:dyDescent="0.3">
      <c r="R3947" s="38"/>
    </row>
    <row r="3948" spans="18:18" s="1" customFormat="1" x14ac:dyDescent="0.3">
      <c r="R3948" s="38"/>
    </row>
    <row r="3949" spans="18:18" s="1" customFormat="1" x14ac:dyDescent="0.3">
      <c r="R3949" s="38"/>
    </row>
    <row r="3950" spans="18:18" s="1" customFormat="1" x14ac:dyDescent="0.3">
      <c r="R3950" s="38"/>
    </row>
    <row r="3951" spans="18:18" s="1" customFormat="1" x14ac:dyDescent="0.3">
      <c r="R3951" s="38"/>
    </row>
    <row r="3952" spans="18:18" s="1" customFormat="1" x14ac:dyDescent="0.3">
      <c r="R3952" s="38"/>
    </row>
    <row r="3953" spans="18:18" s="1" customFormat="1" x14ac:dyDescent="0.3">
      <c r="R3953" s="38"/>
    </row>
    <row r="3954" spans="18:18" s="1" customFormat="1" x14ac:dyDescent="0.3">
      <c r="R3954" s="38"/>
    </row>
    <row r="3955" spans="18:18" s="1" customFormat="1" x14ac:dyDescent="0.3">
      <c r="R3955" s="38"/>
    </row>
    <row r="3956" spans="18:18" s="1" customFormat="1" x14ac:dyDescent="0.3">
      <c r="R3956" s="38"/>
    </row>
    <row r="3957" spans="18:18" s="1" customFormat="1" x14ac:dyDescent="0.3">
      <c r="R3957" s="38"/>
    </row>
    <row r="3958" spans="18:18" s="1" customFormat="1" x14ac:dyDescent="0.3">
      <c r="R3958" s="38"/>
    </row>
    <row r="3959" spans="18:18" s="1" customFormat="1" x14ac:dyDescent="0.3">
      <c r="R3959" s="38"/>
    </row>
    <row r="3960" spans="18:18" s="1" customFormat="1" x14ac:dyDescent="0.3">
      <c r="R3960" s="38"/>
    </row>
    <row r="3961" spans="18:18" s="1" customFormat="1" x14ac:dyDescent="0.3">
      <c r="R3961" s="38"/>
    </row>
    <row r="3962" spans="18:18" s="1" customFormat="1" x14ac:dyDescent="0.3">
      <c r="R3962" s="38"/>
    </row>
    <row r="3963" spans="18:18" s="1" customFormat="1" x14ac:dyDescent="0.3">
      <c r="R3963" s="38"/>
    </row>
    <row r="3964" spans="18:18" s="1" customFormat="1" x14ac:dyDescent="0.3">
      <c r="R3964" s="38"/>
    </row>
    <row r="3965" spans="18:18" s="1" customFormat="1" x14ac:dyDescent="0.3">
      <c r="R3965" s="38"/>
    </row>
    <row r="3966" spans="18:18" s="1" customFormat="1" x14ac:dyDescent="0.3">
      <c r="R3966" s="38"/>
    </row>
    <row r="3967" spans="18:18" s="1" customFormat="1" x14ac:dyDescent="0.3">
      <c r="R3967" s="38"/>
    </row>
    <row r="3968" spans="18:18" s="1" customFormat="1" x14ac:dyDescent="0.3">
      <c r="R3968" s="38"/>
    </row>
    <row r="3969" spans="18:18" s="1" customFormat="1" x14ac:dyDescent="0.3">
      <c r="R3969" s="38"/>
    </row>
    <row r="3970" spans="18:18" s="1" customFormat="1" x14ac:dyDescent="0.3">
      <c r="R3970" s="38"/>
    </row>
    <row r="3971" spans="18:18" s="1" customFormat="1" x14ac:dyDescent="0.3">
      <c r="R3971" s="38"/>
    </row>
    <row r="3972" spans="18:18" s="1" customFormat="1" x14ac:dyDescent="0.3">
      <c r="R3972" s="38"/>
    </row>
    <row r="3973" spans="18:18" s="1" customFormat="1" x14ac:dyDescent="0.3">
      <c r="R3973" s="38"/>
    </row>
    <row r="3974" spans="18:18" s="1" customFormat="1" x14ac:dyDescent="0.3">
      <c r="R3974" s="38"/>
    </row>
    <row r="3975" spans="18:18" s="1" customFormat="1" x14ac:dyDescent="0.3">
      <c r="R3975" s="38"/>
    </row>
    <row r="3976" spans="18:18" s="1" customFormat="1" x14ac:dyDescent="0.3">
      <c r="R3976" s="38"/>
    </row>
    <row r="3977" spans="18:18" s="1" customFormat="1" x14ac:dyDescent="0.3">
      <c r="R3977" s="38"/>
    </row>
    <row r="3978" spans="18:18" s="1" customFormat="1" x14ac:dyDescent="0.3">
      <c r="R3978" s="38"/>
    </row>
    <row r="3979" spans="18:18" s="1" customFormat="1" x14ac:dyDescent="0.3">
      <c r="R3979" s="38"/>
    </row>
    <row r="3980" spans="18:18" s="1" customFormat="1" x14ac:dyDescent="0.3">
      <c r="R3980" s="38"/>
    </row>
    <row r="3981" spans="18:18" s="1" customFormat="1" x14ac:dyDescent="0.3">
      <c r="R3981" s="38"/>
    </row>
    <row r="3982" spans="18:18" s="1" customFormat="1" x14ac:dyDescent="0.3">
      <c r="R3982" s="38"/>
    </row>
    <row r="3983" spans="18:18" s="1" customFormat="1" x14ac:dyDescent="0.3">
      <c r="R3983" s="38"/>
    </row>
    <row r="3984" spans="18:18" s="1" customFormat="1" x14ac:dyDescent="0.3">
      <c r="R3984" s="38"/>
    </row>
    <row r="3985" spans="18:18" s="1" customFormat="1" x14ac:dyDescent="0.3">
      <c r="R3985" s="38"/>
    </row>
    <row r="3986" spans="18:18" s="1" customFormat="1" x14ac:dyDescent="0.3">
      <c r="R3986" s="38"/>
    </row>
    <row r="3987" spans="18:18" s="1" customFormat="1" x14ac:dyDescent="0.3">
      <c r="R3987" s="38"/>
    </row>
    <row r="3988" spans="18:18" s="1" customFormat="1" x14ac:dyDescent="0.3">
      <c r="R3988" s="38"/>
    </row>
    <row r="3989" spans="18:18" s="1" customFormat="1" x14ac:dyDescent="0.3">
      <c r="R3989" s="38"/>
    </row>
    <row r="3990" spans="18:18" s="1" customFormat="1" x14ac:dyDescent="0.3">
      <c r="R3990" s="38"/>
    </row>
    <row r="3991" spans="18:18" s="1" customFormat="1" x14ac:dyDescent="0.3">
      <c r="R3991" s="38"/>
    </row>
    <row r="3992" spans="18:18" s="1" customFormat="1" x14ac:dyDescent="0.3">
      <c r="R3992" s="38"/>
    </row>
    <row r="3993" spans="18:18" s="1" customFormat="1" x14ac:dyDescent="0.3">
      <c r="R3993" s="38"/>
    </row>
    <row r="3994" spans="18:18" s="1" customFormat="1" x14ac:dyDescent="0.3">
      <c r="R3994" s="38"/>
    </row>
    <row r="3995" spans="18:18" s="1" customFormat="1" x14ac:dyDescent="0.3">
      <c r="R3995" s="38"/>
    </row>
    <row r="3996" spans="18:18" s="1" customFormat="1" x14ac:dyDescent="0.3">
      <c r="R3996" s="38"/>
    </row>
    <row r="3997" spans="18:18" s="1" customFormat="1" x14ac:dyDescent="0.3">
      <c r="R3997" s="38"/>
    </row>
    <row r="3998" spans="18:18" s="1" customFormat="1" x14ac:dyDescent="0.3">
      <c r="R3998" s="38"/>
    </row>
    <row r="3999" spans="18:18" s="1" customFormat="1" x14ac:dyDescent="0.3">
      <c r="R3999" s="38"/>
    </row>
    <row r="4000" spans="18:18" s="1" customFormat="1" x14ac:dyDescent="0.3">
      <c r="R4000" s="38"/>
    </row>
    <row r="4001" spans="18:18" s="1" customFormat="1" x14ac:dyDescent="0.3">
      <c r="R4001" s="38"/>
    </row>
    <row r="4002" spans="18:18" s="1" customFormat="1" x14ac:dyDescent="0.3">
      <c r="R4002" s="38"/>
    </row>
    <row r="4003" spans="18:18" s="1" customFormat="1" x14ac:dyDescent="0.3">
      <c r="R4003" s="38"/>
    </row>
    <row r="4004" spans="18:18" s="1" customFormat="1" x14ac:dyDescent="0.3">
      <c r="R4004" s="38"/>
    </row>
    <row r="4005" spans="18:18" s="1" customFormat="1" x14ac:dyDescent="0.3">
      <c r="R4005" s="38"/>
    </row>
    <row r="4006" spans="18:18" s="1" customFormat="1" x14ac:dyDescent="0.3">
      <c r="R4006" s="38"/>
    </row>
    <row r="4007" spans="18:18" s="1" customFormat="1" x14ac:dyDescent="0.3">
      <c r="R4007" s="38"/>
    </row>
    <row r="4008" spans="18:18" s="1" customFormat="1" x14ac:dyDescent="0.3">
      <c r="R4008" s="38"/>
    </row>
    <row r="4009" spans="18:18" s="1" customFormat="1" x14ac:dyDescent="0.3">
      <c r="R4009" s="38"/>
    </row>
    <row r="4010" spans="18:18" s="1" customFormat="1" x14ac:dyDescent="0.3">
      <c r="R4010" s="38"/>
    </row>
    <row r="4011" spans="18:18" s="1" customFormat="1" x14ac:dyDescent="0.3">
      <c r="R4011" s="38"/>
    </row>
    <row r="4012" spans="18:18" s="1" customFormat="1" x14ac:dyDescent="0.3">
      <c r="R4012" s="38"/>
    </row>
    <row r="4013" spans="18:18" s="1" customFormat="1" x14ac:dyDescent="0.3">
      <c r="R4013" s="38"/>
    </row>
    <row r="4014" spans="18:18" s="1" customFormat="1" x14ac:dyDescent="0.3">
      <c r="R4014" s="38"/>
    </row>
    <row r="4015" spans="18:18" s="1" customFormat="1" x14ac:dyDescent="0.3">
      <c r="R4015" s="38"/>
    </row>
    <row r="4016" spans="18:18" s="1" customFormat="1" x14ac:dyDescent="0.3">
      <c r="R4016" s="38"/>
    </row>
    <row r="4017" spans="18:18" s="1" customFormat="1" x14ac:dyDescent="0.3">
      <c r="R4017" s="38"/>
    </row>
    <row r="4018" spans="18:18" s="1" customFormat="1" x14ac:dyDescent="0.3">
      <c r="R4018" s="38"/>
    </row>
    <row r="4019" spans="18:18" s="1" customFormat="1" x14ac:dyDescent="0.3">
      <c r="R4019" s="38"/>
    </row>
    <row r="4020" spans="18:18" s="1" customFormat="1" x14ac:dyDescent="0.3">
      <c r="R4020" s="38"/>
    </row>
    <row r="4021" spans="18:18" s="1" customFormat="1" x14ac:dyDescent="0.3">
      <c r="R4021" s="38"/>
    </row>
    <row r="4022" spans="18:18" s="1" customFormat="1" x14ac:dyDescent="0.3">
      <c r="R4022" s="38"/>
    </row>
    <row r="4023" spans="18:18" s="1" customFormat="1" x14ac:dyDescent="0.3">
      <c r="R4023" s="38"/>
    </row>
    <row r="4024" spans="18:18" s="1" customFormat="1" x14ac:dyDescent="0.3">
      <c r="R4024" s="38"/>
    </row>
    <row r="4025" spans="18:18" s="1" customFormat="1" x14ac:dyDescent="0.3">
      <c r="R4025" s="38"/>
    </row>
    <row r="4026" spans="18:18" s="1" customFormat="1" x14ac:dyDescent="0.3">
      <c r="R4026" s="38"/>
    </row>
    <row r="4027" spans="18:18" s="1" customFormat="1" x14ac:dyDescent="0.3">
      <c r="R4027" s="38"/>
    </row>
    <row r="4028" spans="18:18" s="1" customFormat="1" x14ac:dyDescent="0.3">
      <c r="R4028" s="38"/>
    </row>
    <row r="4029" spans="18:18" s="1" customFormat="1" x14ac:dyDescent="0.3">
      <c r="R4029" s="38"/>
    </row>
    <row r="4030" spans="18:18" s="1" customFormat="1" x14ac:dyDescent="0.3">
      <c r="R4030" s="38"/>
    </row>
    <row r="4031" spans="18:18" s="1" customFormat="1" x14ac:dyDescent="0.3">
      <c r="R4031" s="38"/>
    </row>
    <row r="4032" spans="18:18" s="1" customFormat="1" x14ac:dyDescent="0.3">
      <c r="R4032" s="38"/>
    </row>
    <row r="4033" spans="18:18" s="1" customFormat="1" x14ac:dyDescent="0.3">
      <c r="R4033" s="38"/>
    </row>
    <row r="4034" spans="18:18" s="1" customFormat="1" x14ac:dyDescent="0.3">
      <c r="R4034" s="38"/>
    </row>
    <row r="4035" spans="18:18" s="1" customFormat="1" x14ac:dyDescent="0.3">
      <c r="R4035" s="38"/>
    </row>
    <row r="4036" spans="18:18" s="1" customFormat="1" x14ac:dyDescent="0.3">
      <c r="R4036" s="38"/>
    </row>
    <row r="4037" spans="18:18" s="1" customFormat="1" x14ac:dyDescent="0.3">
      <c r="R4037" s="38"/>
    </row>
    <row r="4038" spans="18:18" s="1" customFormat="1" x14ac:dyDescent="0.3">
      <c r="R4038" s="38"/>
    </row>
    <row r="4039" spans="18:18" s="1" customFormat="1" x14ac:dyDescent="0.3">
      <c r="R4039" s="38"/>
    </row>
    <row r="4040" spans="18:18" s="1" customFormat="1" x14ac:dyDescent="0.3">
      <c r="R4040" s="38"/>
    </row>
    <row r="4041" spans="18:18" s="1" customFormat="1" x14ac:dyDescent="0.3">
      <c r="R4041" s="38"/>
    </row>
    <row r="4042" spans="18:18" s="1" customFormat="1" x14ac:dyDescent="0.3">
      <c r="R4042" s="38"/>
    </row>
    <row r="4043" spans="18:18" s="1" customFormat="1" x14ac:dyDescent="0.3">
      <c r="R4043" s="38"/>
    </row>
    <row r="4044" spans="18:18" s="1" customFormat="1" x14ac:dyDescent="0.3">
      <c r="R4044" s="38"/>
    </row>
    <row r="4045" spans="18:18" s="1" customFormat="1" x14ac:dyDescent="0.3">
      <c r="R4045" s="38"/>
    </row>
    <row r="4046" spans="18:18" s="1" customFormat="1" x14ac:dyDescent="0.3">
      <c r="R4046" s="38"/>
    </row>
    <row r="4047" spans="18:18" s="1" customFormat="1" x14ac:dyDescent="0.3">
      <c r="R4047" s="38"/>
    </row>
    <row r="4048" spans="18:18" s="1" customFormat="1" x14ac:dyDescent="0.3">
      <c r="R4048" s="38"/>
    </row>
    <row r="4049" spans="18:18" s="1" customFormat="1" x14ac:dyDescent="0.3">
      <c r="R4049" s="38"/>
    </row>
    <row r="4050" spans="18:18" s="1" customFormat="1" x14ac:dyDescent="0.3">
      <c r="R4050" s="38"/>
    </row>
    <row r="4051" spans="18:18" s="1" customFormat="1" x14ac:dyDescent="0.3">
      <c r="R4051" s="38"/>
    </row>
    <row r="4052" spans="18:18" s="1" customFormat="1" x14ac:dyDescent="0.3">
      <c r="R4052" s="38"/>
    </row>
    <row r="4053" spans="18:18" s="1" customFormat="1" x14ac:dyDescent="0.3">
      <c r="R4053" s="38"/>
    </row>
    <row r="4054" spans="18:18" s="1" customFormat="1" x14ac:dyDescent="0.3">
      <c r="R4054" s="38"/>
    </row>
    <row r="4055" spans="18:18" s="1" customFormat="1" x14ac:dyDescent="0.3">
      <c r="R4055" s="38"/>
    </row>
    <row r="4056" spans="18:18" s="1" customFormat="1" x14ac:dyDescent="0.3">
      <c r="R4056" s="38"/>
    </row>
    <row r="4057" spans="18:18" s="1" customFormat="1" x14ac:dyDescent="0.3">
      <c r="R4057" s="38"/>
    </row>
    <row r="4058" spans="18:18" s="1" customFormat="1" x14ac:dyDescent="0.3">
      <c r="R4058" s="38"/>
    </row>
    <row r="4059" spans="18:18" s="1" customFormat="1" x14ac:dyDescent="0.3">
      <c r="R4059" s="38"/>
    </row>
    <row r="4060" spans="18:18" s="1" customFormat="1" x14ac:dyDescent="0.3">
      <c r="R4060" s="38"/>
    </row>
    <row r="4061" spans="18:18" s="1" customFormat="1" x14ac:dyDescent="0.3">
      <c r="R4061" s="38"/>
    </row>
    <row r="4062" spans="18:18" s="1" customFormat="1" x14ac:dyDescent="0.3">
      <c r="R4062" s="38"/>
    </row>
    <row r="4063" spans="18:18" s="1" customFormat="1" x14ac:dyDescent="0.3">
      <c r="R4063" s="38"/>
    </row>
    <row r="4064" spans="18:18" s="1" customFormat="1" x14ac:dyDescent="0.3">
      <c r="R4064" s="38"/>
    </row>
    <row r="4065" spans="18:18" s="1" customFormat="1" x14ac:dyDescent="0.3">
      <c r="R4065" s="38"/>
    </row>
    <row r="4066" spans="18:18" s="1" customFormat="1" x14ac:dyDescent="0.3">
      <c r="R4066" s="38"/>
    </row>
    <row r="4067" spans="18:18" s="1" customFormat="1" x14ac:dyDescent="0.3">
      <c r="R4067" s="38"/>
    </row>
    <row r="4068" spans="18:18" s="1" customFormat="1" x14ac:dyDescent="0.3">
      <c r="R4068" s="38"/>
    </row>
    <row r="4069" spans="18:18" s="1" customFormat="1" x14ac:dyDescent="0.3">
      <c r="R4069" s="38"/>
    </row>
    <row r="4070" spans="18:18" s="1" customFormat="1" x14ac:dyDescent="0.3">
      <c r="R4070" s="38"/>
    </row>
    <row r="4071" spans="18:18" s="1" customFormat="1" x14ac:dyDescent="0.3">
      <c r="R4071" s="38"/>
    </row>
    <row r="4072" spans="18:18" s="1" customFormat="1" x14ac:dyDescent="0.3">
      <c r="R4072" s="38"/>
    </row>
    <row r="4073" spans="18:18" s="1" customFormat="1" x14ac:dyDescent="0.3">
      <c r="R4073" s="38"/>
    </row>
    <row r="4074" spans="18:18" s="1" customFormat="1" x14ac:dyDescent="0.3">
      <c r="R4074" s="38"/>
    </row>
    <row r="4075" spans="18:18" s="1" customFormat="1" x14ac:dyDescent="0.3">
      <c r="R4075" s="38"/>
    </row>
    <row r="4076" spans="18:18" s="1" customFormat="1" x14ac:dyDescent="0.3">
      <c r="R4076" s="38"/>
    </row>
    <row r="4077" spans="18:18" s="1" customFormat="1" x14ac:dyDescent="0.3">
      <c r="R4077" s="38"/>
    </row>
    <row r="4078" spans="18:18" s="1" customFormat="1" x14ac:dyDescent="0.3">
      <c r="R4078" s="38"/>
    </row>
    <row r="4079" spans="18:18" s="1" customFormat="1" x14ac:dyDescent="0.3">
      <c r="R4079" s="38"/>
    </row>
    <row r="4080" spans="18:18" s="1" customFormat="1" x14ac:dyDescent="0.3">
      <c r="R4080" s="38"/>
    </row>
    <row r="4081" spans="18:18" s="1" customFormat="1" x14ac:dyDescent="0.3">
      <c r="R4081" s="38"/>
    </row>
    <row r="4082" spans="18:18" s="1" customFormat="1" x14ac:dyDescent="0.3">
      <c r="R4082" s="38"/>
    </row>
    <row r="4083" spans="18:18" s="1" customFormat="1" x14ac:dyDescent="0.3">
      <c r="R4083" s="38"/>
    </row>
    <row r="4084" spans="18:18" s="1" customFormat="1" x14ac:dyDescent="0.3">
      <c r="R4084" s="38"/>
    </row>
    <row r="4085" spans="18:18" s="1" customFormat="1" x14ac:dyDescent="0.3">
      <c r="R4085" s="38"/>
    </row>
    <row r="4086" spans="18:18" s="1" customFormat="1" x14ac:dyDescent="0.3">
      <c r="R4086" s="38"/>
    </row>
    <row r="4087" spans="18:18" s="1" customFormat="1" x14ac:dyDescent="0.3">
      <c r="R4087" s="38"/>
    </row>
    <row r="4088" spans="18:18" s="1" customFormat="1" x14ac:dyDescent="0.3">
      <c r="R4088" s="38"/>
    </row>
    <row r="4089" spans="18:18" s="1" customFormat="1" x14ac:dyDescent="0.3">
      <c r="R4089" s="38"/>
    </row>
    <row r="4090" spans="18:18" s="1" customFormat="1" x14ac:dyDescent="0.3">
      <c r="R4090" s="38"/>
    </row>
    <row r="4091" spans="18:18" s="1" customFormat="1" x14ac:dyDescent="0.3">
      <c r="R4091" s="38"/>
    </row>
    <row r="4092" spans="18:18" s="1" customFormat="1" x14ac:dyDescent="0.3">
      <c r="R4092" s="38"/>
    </row>
    <row r="4093" spans="18:18" s="1" customFormat="1" x14ac:dyDescent="0.3">
      <c r="R4093" s="38"/>
    </row>
    <row r="4094" spans="18:18" s="1" customFormat="1" x14ac:dyDescent="0.3">
      <c r="R4094" s="38"/>
    </row>
    <row r="4095" spans="18:18" s="1" customFormat="1" x14ac:dyDescent="0.3">
      <c r="R4095" s="38"/>
    </row>
    <row r="4096" spans="18:18" s="1" customFormat="1" x14ac:dyDescent="0.3">
      <c r="R4096" s="38"/>
    </row>
    <row r="4097" spans="18:18" s="1" customFormat="1" x14ac:dyDescent="0.3">
      <c r="R4097" s="38"/>
    </row>
    <row r="4098" spans="18:18" s="1" customFormat="1" x14ac:dyDescent="0.3">
      <c r="R4098" s="38"/>
    </row>
    <row r="4099" spans="18:18" s="1" customFormat="1" x14ac:dyDescent="0.3">
      <c r="R4099" s="38"/>
    </row>
    <row r="4100" spans="18:18" s="1" customFormat="1" x14ac:dyDescent="0.3">
      <c r="R4100" s="38"/>
    </row>
    <row r="4101" spans="18:18" s="1" customFormat="1" x14ac:dyDescent="0.3">
      <c r="R4101" s="38"/>
    </row>
    <row r="4102" spans="18:18" s="1" customFormat="1" x14ac:dyDescent="0.3">
      <c r="R4102" s="38"/>
    </row>
    <row r="4103" spans="18:18" s="1" customFormat="1" x14ac:dyDescent="0.3">
      <c r="R4103" s="38"/>
    </row>
    <row r="4104" spans="18:18" s="1" customFormat="1" x14ac:dyDescent="0.3">
      <c r="R4104" s="38"/>
    </row>
    <row r="4105" spans="18:18" s="1" customFormat="1" x14ac:dyDescent="0.3">
      <c r="R4105" s="38"/>
    </row>
    <row r="4106" spans="18:18" s="1" customFormat="1" x14ac:dyDescent="0.3">
      <c r="R4106" s="38"/>
    </row>
    <row r="4107" spans="18:18" s="1" customFormat="1" x14ac:dyDescent="0.3">
      <c r="R4107" s="38"/>
    </row>
    <row r="4108" spans="18:18" s="1" customFormat="1" x14ac:dyDescent="0.3">
      <c r="R4108" s="38"/>
    </row>
    <row r="4109" spans="18:18" s="1" customFormat="1" x14ac:dyDescent="0.3">
      <c r="R4109" s="38"/>
    </row>
    <row r="4110" spans="18:18" s="1" customFormat="1" x14ac:dyDescent="0.3">
      <c r="R4110" s="38"/>
    </row>
    <row r="4111" spans="18:18" s="1" customFormat="1" x14ac:dyDescent="0.3">
      <c r="R4111" s="38"/>
    </row>
    <row r="4112" spans="18:18" s="1" customFormat="1" x14ac:dyDescent="0.3">
      <c r="R4112" s="38"/>
    </row>
    <row r="4113" spans="18:18" s="1" customFormat="1" x14ac:dyDescent="0.3">
      <c r="R4113" s="38"/>
    </row>
    <row r="4114" spans="18:18" s="1" customFormat="1" x14ac:dyDescent="0.3">
      <c r="R4114" s="38"/>
    </row>
    <row r="4115" spans="18:18" s="1" customFormat="1" x14ac:dyDescent="0.3">
      <c r="R4115" s="38"/>
    </row>
    <row r="4116" spans="18:18" s="1" customFormat="1" x14ac:dyDescent="0.3">
      <c r="R4116" s="38"/>
    </row>
    <row r="4117" spans="18:18" s="1" customFormat="1" x14ac:dyDescent="0.3">
      <c r="R4117" s="38"/>
    </row>
    <row r="4118" spans="18:18" s="1" customFormat="1" x14ac:dyDescent="0.3">
      <c r="R4118" s="38"/>
    </row>
    <row r="4119" spans="18:18" s="1" customFormat="1" x14ac:dyDescent="0.3">
      <c r="R4119" s="38"/>
    </row>
    <row r="4120" spans="18:18" s="1" customFormat="1" x14ac:dyDescent="0.3">
      <c r="R4120" s="38"/>
    </row>
    <row r="4121" spans="18:18" s="1" customFormat="1" x14ac:dyDescent="0.3">
      <c r="R4121" s="38"/>
    </row>
    <row r="4122" spans="18:18" s="1" customFormat="1" x14ac:dyDescent="0.3">
      <c r="R4122" s="38"/>
    </row>
    <row r="4123" spans="18:18" s="1" customFormat="1" x14ac:dyDescent="0.3">
      <c r="R4123" s="38"/>
    </row>
    <row r="4124" spans="18:18" s="1" customFormat="1" x14ac:dyDescent="0.3">
      <c r="R4124" s="38"/>
    </row>
    <row r="4125" spans="18:18" s="1" customFormat="1" x14ac:dyDescent="0.3">
      <c r="R4125" s="38"/>
    </row>
    <row r="4126" spans="18:18" s="1" customFormat="1" x14ac:dyDescent="0.3">
      <c r="R4126" s="38"/>
    </row>
    <row r="4127" spans="18:18" s="1" customFormat="1" x14ac:dyDescent="0.3">
      <c r="R4127" s="38"/>
    </row>
    <row r="4128" spans="18:18" s="1" customFormat="1" x14ac:dyDescent="0.3">
      <c r="R4128" s="38"/>
    </row>
    <row r="4129" spans="18:18" s="1" customFormat="1" x14ac:dyDescent="0.3">
      <c r="R4129" s="38"/>
    </row>
    <row r="4130" spans="18:18" s="1" customFormat="1" x14ac:dyDescent="0.3">
      <c r="R4130" s="38"/>
    </row>
    <row r="4131" spans="18:18" s="1" customFormat="1" x14ac:dyDescent="0.3">
      <c r="R4131" s="38"/>
    </row>
    <row r="4132" spans="18:18" s="1" customFormat="1" x14ac:dyDescent="0.3">
      <c r="R4132" s="38"/>
    </row>
    <row r="4133" spans="18:18" s="1" customFormat="1" x14ac:dyDescent="0.3">
      <c r="R4133" s="38"/>
    </row>
    <row r="4134" spans="18:18" s="1" customFormat="1" x14ac:dyDescent="0.3">
      <c r="R4134" s="38"/>
    </row>
    <row r="4135" spans="18:18" s="1" customFormat="1" x14ac:dyDescent="0.3">
      <c r="R4135" s="38"/>
    </row>
    <row r="4136" spans="18:18" s="1" customFormat="1" x14ac:dyDescent="0.3">
      <c r="R4136" s="38"/>
    </row>
    <row r="4137" spans="18:18" s="1" customFormat="1" x14ac:dyDescent="0.3">
      <c r="R4137" s="38"/>
    </row>
    <row r="4138" spans="18:18" s="1" customFormat="1" x14ac:dyDescent="0.3">
      <c r="R4138" s="38"/>
    </row>
    <row r="4139" spans="18:18" s="1" customFormat="1" x14ac:dyDescent="0.3">
      <c r="R4139" s="38"/>
    </row>
    <row r="4140" spans="18:18" s="1" customFormat="1" x14ac:dyDescent="0.3">
      <c r="R4140" s="38"/>
    </row>
    <row r="4141" spans="18:18" s="1" customFormat="1" x14ac:dyDescent="0.3">
      <c r="R4141" s="38"/>
    </row>
    <row r="4142" spans="18:18" s="1" customFormat="1" x14ac:dyDescent="0.3">
      <c r="R4142" s="38"/>
    </row>
    <row r="4143" spans="18:18" s="1" customFormat="1" x14ac:dyDescent="0.3">
      <c r="R4143" s="38"/>
    </row>
    <row r="4144" spans="18:18" s="1" customFormat="1" x14ac:dyDescent="0.3">
      <c r="R4144" s="38"/>
    </row>
    <row r="4145" spans="18:18" s="1" customFormat="1" x14ac:dyDescent="0.3">
      <c r="R4145" s="38"/>
    </row>
    <row r="4146" spans="18:18" s="1" customFormat="1" x14ac:dyDescent="0.3">
      <c r="R4146" s="38"/>
    </row>
    <row r="4147" spans="18:18" s="1" customFormat="1" x14ac:dyDescent="0.3">
      <c r="R4147" s="38"/>
    </row>
    <row r="4148" spans="18:18" s="1" customFormat="1" x14ac:dyDescent="0.3">
      <c r="R4148" s="38"/>
    </row>
    <row r="4149" spans="18:18" s="1" customFormat="1" x14ac:dyDescent="0.3">
      <c r="R4149" s="38"/>
    </row>
    <row r="4150" spans="18:18" s="1" customFormat="1" x14ac:dyDescent="0.3">
      <c r="R4150" s="38"/>
    </row>
    <row r="4151" spans="18:18" s="1" customFormat="1" x14ac:dyDescent="0.3">
      <c r="R4151" s="38"/>
    </row>
    <row r="4152" spans="18:18" s="1" customFormat="1" x14ac:dyDescent="0.3">
      <c r="R4152" s="38"/>
    </row>
    <row r="4153" spans="18:18" s="1" customFormat="1" x14ac:dyDescent="0.3">
      <c r="R4153" s="38"/>
    </row>
    <row r="4154" spans="18:18" s="1" customFormat="1" x14ac:dyDescent="0.3">
      <c r="R4154" s="38"/>
    </row>
    <row r="4155" spans="18:18" s="1" customFormat="1" x14ac:dyDescent="0.3">
      <c r="R4155" s="38"/>
    </row>
    <row r="4156" spans="18:18" s="1" customFormat="1" x14ac:dyDescent="0.3">
      <c r="R4156" s="38"/>
    </row>
    <row r="4157" spans="18:18" s="1" customFormat="1" x14ac:dyDescent="0.3">
      <c r="R4157" s="38"/>
    </row>
    <row r="4158" spans="18:18" s="1" customFormat="1" x14ac:dyDescent="0.3">
      <c r="R4158" s="38"/>
    </row>
    <row r="4159" spans="18:18" s="1" customFormat="1" x14ac:dyDescent="0.3">
      <c r="R4159" s="38"/>
    </row>
    <row r="4160" spans="18:18" s="1" customFormat="1" x14ac:dyDescent="0.3">
      <c r="R4160" s="38"/>
    </row>
    <row r="4161" spans="18:18" s="1" customFormat="1" x14ac:dyDescent="0.3">
      <c r="R4161" s="38"/>
    </row>
    <row r="4162" spans="18:18" s="1" customFormat="1" x14ac:dyDescent="0.3">
      <c r="R4162" s="38"/>
    </row>
    <row r="4163" spans="18:18" s="1" customFormat="1" x14ac:dyDescent="0.3">
      <c r="R4163" s="38"/>
    </row>
    <row r="4164" spans="18:18" s="1" customFormat="1" x14ac:dyDescent="0.3">
      <c r="R4164" s="38"/>
    </row>
    <row r="4165" spans="18:18" s="1" customFormat="1" x14ac:dyDescent="0.3">
      <c r="R4165" s="38"/>
    </row>
    <row r="4166" spans="18:18" s="1" customFormat="1" x14ac:dyDescent="0.3">
      <c r="R4166" s="38"/>
    </row>
    <row r="4167" spans="18:18" s="1" customFormat="1" x14ac:dyDescent="0.3">
      <c r="R4167" s="38"/>
    </row>
    <row r="4168" spans="18:18" s="1" customFormat="1" x14ac:dyDescent="0.3">
      <c r="R4168" s="38"/>
    </row>
    <row r="4169" spans="18:18" s="1" customFormat="1" x14ac:dyDescent="0.3">
      <c r="R4169" s="38"/>
    </row>
    <row r="4170" spans="18:18" s="1" customFormat="1" x14ac:dyDescent="0.3">
      <c r="R4170" s="38"/>
    </row>
    <row r="4171" spans="18:18" s="1" customFormat="1" x14ac:dyDescent="0.3">
      <c r="R4171" s="38"/>
    </row>
    <row r="4172" spans="18:18" s="1" customFormat="1" x14ac:dyDescent="0.3">
      <c r="R4172" s="38"/>
    </row>
    <row r="4173" spans="18:18" s="1" customFormat="1" x14ac:dyDescent="0.3">
      <c r="R4173" s="38"/>
    </row>
    <row r="4174" spans="18:18" s="1" customFormat="1" x14ac:dyDescent="0.3">
      <c r="R4174" s="38"/>
    </row>
    <row r="4175" spans="18:18" s="1" customFormat="1" x14ac:dyDescent="0.3">
      <c r="R4175" s="38"/>
    </row>
    <row r="4176" spans="18:18" s="1" customFormat="1" x14ac:dyDescent="0.3">
      <c r="R4176" s="38"/>
    </row>
    <row r="4177" spans="18:18" s="1" customFormat="1" x14ac:dyDescent="0.3">
      <c r="R4177" s="38"/>
    </row>
    <row r="4178" spans="18:18" s="1" customFormat="1" x14ac:dyDescent="0.3">
      <c r="R4178" s="38"/>
    </row>
    <row r="4179" spans="18:18" s="1" customFormat="1" x14ac:dyDescent="0.3">
      <c r="R4179" s="38"/>
    </row>
    <row r="4180" spans="18:18" s="1" customFormat="1" x14ac:dyDescent="0.3">
      <c r="R4180" s="38"/>
    </row>
    <row r="4181" spans="18:18" s="1" customFormat="1" x14ac:dyDescent="0.3">
      <c r="R4181" s="38"/>
    </row>
    <row r="4182" spans="18:18" s="1" customFormat="1" x14ac:dyDescent="0.3">
      <c r="R4182" s="38"/>
    </row>
    <row r="4183" spans="18:18" s="1" customFormat="1" x14ac:dyDescent="0.3">
      <c r="R4183" s="38"/>
    </row>
    <row r="4184" spans="18:18" s="1" customFormat="1" x14ac:dyDescent="0.3">
      <c r="R4184" s="38"/>
    </row>
    <row r="4185" spans="18:18" s="1" customFormat="1" x14ac:dyDescent="0.3">
      <c r="R4185" s="38"/>
    </row>
    <row r="4186" spans="18:18" s="1" customFormat="1" x14ac:dyDescent="0.3">
      <c r="R4186" s="38"/>
    </row>
    <row r="4187" spans="18:18" s="1" customFormat="1" x14ac:dyDescent="0.3">
      <c r="R4187" s="38"/>
    </row>
    <row r="4188" spans="18:18" s="1" customFormat="1" x14ac:dyDescent="0.3">
      <c r="R4188" s="38"/>
    </row>
    <row r="4189" spans="18:18" s="1" customFormat="1" x14ac:dyDescent="0.3">
      <c r="R4189" s="38"/>
    </row>
    <row r="4190" spans="18:18" s="1" customFormat="1" x14ac:dyDescent="0.3">
      <c r="R4190" s="38"/>
    </row>
    <row r="4191" spans="18:18" s="1" customFormat="1" x14ac:dyDescent="0.3">
      <c r="R4191" s="38"/>
    </row>
    <row r="4192" spans="18:18" s="1" customFormat="1" x14ac:dyDescent="0.3">
      <c r="R4192" s="38"/>
    </row>
    <row r="4193" spans="18:18" s="1" customFormat="1" x14ac:dyDescent="0.3">
      <c r="R4193" s="38"/>
    </row>
    <row r="4194" spans="18:18" s="1" customFormat="1" x14ac:dyDescent="0.3">
      <c r="R4194" s="38"/>
    </row>
    <row r="4195" spans="18:18" s="1" customFormat="1" x14ac:dyDescent="0.3">
      <c r="R4195" s="38"/>
    </row>
    <row r="4196" spans="18:18" s="1" customFormat="1" x14ac:dyDescent="0.3">
      <c r="R4196" s="38"/>
    </row>
    <row r="4197" spans="18:18" s="1" customFormat="1" x14ac:dyDescent="0.3">
      <c r="R4197" s="38"/>
    </row>
    <row r="4198" spans="18:18" s="1" customFormat="1" x14ac:dyDescent="0.3">
      <c r="R4198" s="38"/>
    </row>
    <row r="4199" spans="18:18" s="1" customFormat="1" x14ac:dyDescent="0.3">
      <c r="R4199" s="38"/>
    </row>
    <row r="4200" spans="18:18" s="1" customFormat="1" x14ac:dyDescent="0.3">
      <c r="R4200" s="38"/>
    </row>
    <row r="4201" spans="18:18" s="1" customFormat="1" x14ac:dyDescent="0.3">
      <c r="R4201" s="38"/>
    </row>
    <row r="4202" spans="18:18" s="1" customFormat="1" x14ac:dyDescent="0.3">
      <c r="R4202" s="38"/>
    </row>
    <row r="4203" spans="18:18" s="1" customFormat="1" x14ac:dyDescent="0.3">
      <c r="R4203" s="38"/>
    </row>
    <row r="4204" spans="18:18" s="1" customFormat="1" x14ac:dyDescent="0.3">
      <c r="R4204" s="38"/>
    </row>
    <row r="4205" spans="18:18" s="1" customFormat="1" x14ac:dyDescent="0.3">
      <c r="R4205" s="38"/>
    </row>
    <row r="4206" spans="18:18" s="1" customFormat="1" x14ac:dyDescent="0.3">
      <c r="R4206" s="38"/>
    </row>
    <row r="4207" spans="18:18" s="1" customFormat="1" x14ac:dyDescent="0.3">
      <c r="R4207" s="38"/>
    </row>
    <row r="4208" spans="18:18" s="1" customFormat="1" x14ac:dyDescent="0.3">
      <c r="R4208" s="38"/>
    </row>
    <row r="4209" spans="18:18" s="1" customFormat="1" x14ac:dyDescent="0.3">
      <c r="R4209" s="38"/>
    </row>
    <row r="4210" spans="18:18" s="1" customFormat="1" x14ac:dyDescent="0.3">
      <c r="R4210" s="38"/>
    </row>
    <row r="4211" spans="18:18" s="1" customFormat="1" x14ac:dyDescent="0.3">
      <c r="R4211" s="38"/>
    </row>
    <row r="4212" spans="18:18" s="1" customFormat="1" x14ac:dyDescent="0.3">
      <c r="R4212" s="38"/>
    </row>
    <row r="4213" spans="18:18" s="1" customFormat="1" x14ac:dyDescent="0.3">
      <c r="R4213" s="38"/>
    </row>
    <row r="4214" spans="18:18" s="1" customFormat="1" x14ac:dyDescent="0.3">
      <c r="R4214" s="38"/>
    </row>
    <row r="4215" spans="18:18" s="1" customFormat="1" x14ac:dyDescent="0.3">
      <c r="R4215" s="38"/>
    </row>
    <row r="4216" spans="18:18" s="1" customFormat="1" x14ac:dyDescent="0.3">
      <c r="R4216" s="38"/>
    </row>
    <row r="4217" spans="18:18" s="1" customFormat="1" x14ac:dyDescent="0.3">
      <c r="R4217" s="38"/>
    </row>
    <row r="4218" spans="18:18" s="1" customFormat="1" x14ac:dyDescent="0.3">
      <c r="R4218" s="38"/>
    </row>
    <row r="4219" spans="18:18" s="1" customFormat="1" x14ac:dyDescent="0.3">
      <c r="R4219" s="38"/>
    </row>
    <row r="4220" spans="18:18" s="1" customFormat="1" x14ac:dyDescent="0.3">
      <c r="R4220" s="38"/>
    </row>
    <row r="4221" spans="18:18" s="1" customFormat="1" x14ac:dyDescent="0.3">
      <c r="R4221" s="38"/>
    </row>
    <row r="4222" spans="18:18" s="1" customFormat="1" x14ac:dyDescent="0.3">
      <c r="R4222" s="38"/>
    </row>
    <row r="4223" spans="18:18" s="1" customFormat="1" x14ac:dyDescent="0.3">
      <c r="R4223" s="38"/>
    </row>
    <row r="4224" spans="18:18" s="1" customFormat="1" x14ac:dyDescent="0.3">
      <c r="R4224" s="38"/>
    </row>
    <row r="4225" spans="18:18" s="1" customFormat="1" x14ac:dyDescent="0.3">
      <c r="R4225" s="38"/>
    </row>
    <row r="4226" spans="18:18" s="1" customFormat="1" x14ac:dyDescent="0.3">
      <c r="R4226" s="38"/>
    </row>
    <row r="4227" spans="18:18" s="1" customFormat="1" x14ac:dyDescent="0.3">
      <c r="R4227" s="38"/>
    </row>
    <row r="4228" spans="18:18" s="1" customFormat="1" x14ac:dyDescent="0.3">
      <c r="R4228" s="38"/>
    </row>
    <row r="4229" spans="18:18" s="1" customFormat="1" x14ac:dyDescent="0.3">
      <c r="R4229" s="38"/>
    </row>
    <row r="4230" spans="18:18" s="1" customFormat="1" x14ac:dyDescent="0.3">
      <c r="R4230" s="38"/>
    </row>
    <row r="4231" spans="18:18" s="1" customFormat="1" x14ac:dyDescent="0.3">
      <c r="R4231" s="38"/>
    </row>
    <row r="4232" spans="18:18" s="1" customFormat="1" x14ac:dyDescent="0.3">
      <c r="R4232" s="38"/>
    </row>
    <row r="4233" spans="18:18" s="1" customFormat="1" x14ac:dyDescent="0.3">
      <c r="R4233" s="38"/>
    </row>
    <row r="4234" spans="18:18" s="1" customFormat="1" x14ac:dyDescent="0.3">
      <c r="R4234" s="38"/>
    </row>
    <row r="4235" spans="18:18" s="1" customFormat="1" x14ac:dyDescent="0.3">
      <c r="R4235" s="38"/>
    </row>
    <row r="4236" spans="18:18" s="1" customFormat="1" x14ac:dyDescent="0.3">
      <c r="R4236" s="38"/>
    </row>
    <row r="4237" spans="18:18" s="1" customFormat="1" x14ac:dyDescent="0.3">
      <c r="R4237" s="38"/>
    </row>
    <row r="4238" spans="18:18" s="1" customFormat="1" x14ac:dyDescent="0.3">
      <c r="R4238" s="38"/>
    </row>
    <row r="4239" spans="18:18" s="1" customFormat="1" x14ac:dyDescent="0.3">
      <c r="R4239" s="38"/>
    </row>
    <row r="4240" spans="18:18" s="1" customFormat="1" x14ac:dyDescent="0.3">
      <c r="R4240" s="38"/>
    </row>
    <row r="4241" spans="18:18" s="1" customFormat="1" x14ac:dyDescent="0.3">
      <c r="R4241" s="38"/>
    </row>
    <row r="4242" spans="18:18" s="1" customFormat="1" x14ac:dyDescent="0.3">
      <c r="R4242" s="38"/>
    </row>
    <row r="4243" spans="18:18" s="1" customFormat="1" x14ac:dyDescent="0.3">
      <c r="R4243" s="38"/>
    </row>
    <row r="4244" spans="18:18" s="1" customFormat="1" x14ac:dyDescent="0.3">
      <c r="R4244" s="38"/>
    </row>
    <row r="4245" spans="18:18" s="1" customFormat="1" x14ac:dyDescent="0.3">
      <c r="R4245" s="38"/>
    </row>
    <row r="4246" spans="18:18" s="1" customFormat="1" x14ac:dyDescent="0.3">
      <c r="R4246" s="38"/>
    </row>
    <row r="4247" spans="18:18" s="1" customFormat="1" x14ac:dyDescent="0.3">
      <c r="R4247" s="38"/>
    </row>
    <row r="4248" spans="18:18" s="1" customFormat="1" x14ac:dyDescent="0.3">
      <c r="R4248" s="38"/>
    </row>
    <row r="4249" spans="18:18" s="1" customFormat="1" x14ac:dyDescent="0.3">
      <c r="R4249" s="38"/>
    </row>
    <row r="4250" spans="18:18" s="1" customFormat="1" x14ac:dyDescent="0.3">
      <c r="R4250" s="38"/>
    </row>
    <row r="4251" spans="18:18" s="1" customFormat="1" x14ac:dyDescent="0.3">
      <c r="R4251" s="38"/>
    </row>
    <row r="4252" spans="18:18" s="1" customFormat="1" x14ac:dyDescent="0.3">
      <c r="R4252" s="38"/>
    </row>
    <row r="4253" spans="18:18" s="1" customFormat="1" x14ac:dyDescent="0.3">
      <c r="R4253" s="38"/>
    </row>
    <row r="4254" spans="18:18" s="1" customFormat="1" x14ac:dyDescent="0.3">
      <c r="R4254" s="38"/>
    </row>
    <row r="4255" spans="18:18" s="1" customFormat="1" x14ac:dyDescent="0.3">
      <c r="R4255" s="38"/>
    </row>
    <row r="4256" spans="18:18" s="1" customFormat="1" x14ac:dyDescent="0.3">
      <c r="R4256" s="38"/>
    </row>
    <row r="4257" spans="18:18" s="1" customFormat="1" x14ac:dyDescent="0.3">
      <c r="R4257" s="38"/>
    </row>
    <row r="4258" spans="18:18" s="1" customFormat="1" x14ac:dyDescent="0.3">
      <c r="R4258" s="38"/>
    </row>
    <row r="4259" spans="18:18" s="1" customFormat="1" x14ac:dyDescent="0.3">
      <c r="R4259" s="38"/>
    </row>
    <row r="4260" spans="18:18" s="1" customFormat="1" x14ac:dyDescent="0.3">
      <c r="R4260" s="38"/>
    </row>
    <row r="4261" spans="18:18" s="1" customFormat="1" x14ac:dyDescent="0.3">
      <c r="R4261" s="38"/>
    </row>
    <row r="4262" spans="18:18" s="1" customFormat="1" x14ac:dyDescent="0.3">
      <c r="R4262" s="38"/>
    </row>
    <row r="4263" spans="18:18" s="1" customFormat="1" x14ac:dyDescent="0.3">
      <c r="R4263" s="38"/>
    </row>
    <row r="4264" spans="18:18" s="1" customFormat="1" x14ac:dyDescent="0.3">
      <c r="R4264" s="38"/>
    </row>
    <row r="4265" spans="18:18" s="1" customFormat="1" x14ac:dyDescent="0.3">
      <c r="R4265" s="38"/>
    </row>
    <row r="4266" spans="18:18" s="1" customFormat="1" x14ac:dyDescent="0.3">
      <c r="R4266" s="38"/>
    </row>
    <row r="4267" spans="18:18" s="1" customFormat="1" x14ac:dyDescent="0.3">
      <c r="R4267" s="38"/>
    </row>
    <row r="4268" spans="18:18" s="1" customFormat="1" x14ac:dyDescent="0.3">
      <c r="R4268" s="38"/>
    </row>
    <row r="4269" spans="18:18" s="1" customFormat="1" x14ac:dyDescent="0.3">
      <c r="R4269" s="38"/>
    </row>
    <row r="4270" spans="18:18" s="1" customFormat="1" x14ac:dyDescent="0.3">
      <c r="R4270" s="38"/>
    </row>
    <row r="4271" spans="18:18" s="1" customFormat="1" x14ac:dyDescent="0.3">
      <c r="R4271" s="38"/>
    </row>
    <row r="4272" spans="18:18" s="1" customFormat="1" x14ac:dyDescent="0.3">
      <c r="R4272" s="38"/>
    </row>
    <row r="4273" spans="18:18" s="1" customFormat="1" x14ac:dyDescent="0.3">
      <c r="R4273" s="38"/>
    </row>
    <row r="4274" spans="18:18" s="1" customFormat="1" x14ac:dyDescent="0.3">
      <c r="R4274" s="38"/>
    </row>
    <row r="4275" spans="18:18" s="1" customFormat="1" x14ac:dyDescent="0.3">
      <c r="R4275" s="38"/>
    </row>
    <row r="4276" spans="18:18" s="1" customFormat="1" x14ac:dyDescent="0.3">
      <c r="R4276" s="38"/>
    </row>
    <row r="4277" spans="18:18" s="1" customFormat="1" x14ac:dyDescent="0.3">
      <c r="R4277" s="38"/>
    </row>
    <row r="4278" spans="18:18" s="1" customFormat="1" x14ac:dyDescent="0.3">
      <c r="R4278" s="38"/>
    </row>
    <row r="4279" spans="18:18" s="1" customFormat="1" x14ac:dyDescent="0.3">
      <c r="R4279" s="38"/>
    </row>
    <row r="4280" spans="18:18" s="1" customFormat="1" x14ac:dyDescent="0.3">
      <c r="R4280" s="38"/>
    </row>
    <row r="4281" spans="18:18" s="1" customFormat="1" x14ac:dyDescent="0.3">
      <c r="R4281" s="38"/>
    </row>
    <row r="4282" spans="18:18" s="1" customFormat="1" x14ac:dyDescent="0.3">
      <c r="R4282" s="38"/>
    </row>
    <row r="4283" spans="18:18" s="1" customFormat="1" x14ac:dyDescent="0.3">
      <c r="R4283" s="38"/>
    </row>
    <row r="4284" spans="18:18" s="1" customFormat="1" x14ac:dyDescent="0.3">
      <c r="R4284" s="38"/>
    </row>
    <row r="4285" spans="18:18" s="1" customFormat="1" x14ac:dyDescent="0.3">
      <c r="R4285" s="38"/>
    </row>
    <row r="4286" spans="18:18" s="1" customFormat="1" x14ac:dyDescent="0.3">
      <c r="R4286" s="38"/>
    </row>
    <row r="4287" spans="18:18" s="1" customFormat="1" x14ac:dyDescent="0.3">
      <c r="R4287" s="38"/>
    </row>
    <row r="4288" spans="18:18" s="1" customFormat="1" x14ac:dyDescent="0.3">
      <c r="R4288" s="38"/>
    </row>
    <row r="4289" spans="18:18" s="1" customFormat="1" x14ac:dyDescent="0.3">
      <c r="R4289" s="38"/>
    </row>
    <row r="4290" spans="18:18" s="1" customFormat="1" x14ac:dyDescent="0.3">
      <c r="R4290" s="38"/>
    </row>
    <row r="4291" spans="18:18" s="1" customFormat="1" x14ac:dyDescent="0.3">
      <c r="R4291" s="38"/>
    </row>
    <row r="4292" spans="18:18" s="1" customFormat="1" x14ac:dyDescent="0.3">
      <c r="R4292" s="38"/>
    </row>
    <row r="4293" spans="18:18" s="1" customFormat="1" x14ac:dyDescent="0.3">
      <c r="R4293" s="38"/>
    </row>
    <row r="4294" spans="18:18" s="1" customFormat="1" x14ac:dyDescent="0.3">
      <c r="R4294" s="38"/>
    </row>
    <row r="4295" spans="18:18" s="1" customFormat="1" x14ac:dyDescent="0.3">
      <c r="R4295" s="38"/>
    </row>
    <row r="4296" spans="18:18" s="1" customFormat="1" x14ac:dyDescent="0.3">
      <c r="R4296" s="38"/>
    </row>
    <row r="4297" spans="18:18" s="1" customFormat="1" x14ac:dyDescent="0.3">
      <c r="R4297" s="38"/>
    </row>
    <row r="4298" spans="18:18" s="1" customFormat="1" x14ac:dyDescent="0.3">
      <c r="R4298" s="38"/>
    </row>
    <row r="4299" spans="18:18" s="1" customFormat="1" x14ac:dyDescent="0.3">
      <c r="R4299" s="38"/>
    </row>
    <row r="4300" spans="18:18" s="1" customFormat="1" x14ac:dyDescent="0.3">
      <c r="R4300" s="38"/>
    </row>
    <row r="4301" spans="18:18" s="1" customFormat="1" x14ac:dyDescent="0.3">
      <c r="R4301" s="38"/>
    </row>
    <row r="4302" spans="18:18" s="1" customFormat="1" x14ac:dyDescent="0.3">
      <c r="R4302" s="38"/>
    </row>
    <row r="4303" spans="18:18" s="1" customFormat="1" x14ac:dyDescent="0.3">
      <c r="R4303" s="38"/>
    </row>
    <row r="4304" spans="18:18" s="1" customFormat="1" x14ac:dyDescent="0.3">
      <c r="R4304" s="38"/>
    </row>
    <row r="4305" spans="18:18" s="1" customFormat="1" x14ac:dyDescent="0.3">
      <c r="R4305" s="38"/>
    </row>
    <row r="4306" spans="18:18" s="1" customFormat="1" x14ac:dyDescent="0.3">
      <c r="R4306" s="38"/>
    </row>
    <row r="4307" spans="18:18" s="1" customFormat="1" x14ac:dyDescent="0.3">
      <c r="R4307" s="38"/>
    </row>
    <row r="4308" spans="18:18" s="1" customFormat="1" x14ac:dyDescent="0.3">
      <c r="R4308" s="38"/>
    </row>
    <row r="4309" spans="18:18" s="1" customFormat="1" x14ac:dyDescent="0.3">
      <c r="R4309" s="38"/>
    </row>
    <row r="4310" spans="18:18" s="1" customFormat="1" x14ac:dyDescent="0.3">
      <c r="R4310" s="38"/>
    </row>
    <row r="4311" spans="18:18" s="1" customFormat="1" x14ac:dyDescent="0.3">
      <c r="R4311" s="38"/>
    </row>
    <row r="4312" spans="18:18" s="1" customFormat="1" x14ac:dyDescent="0.3">
      <c r="R4312" s="38"/>
    </row>
    <row r="4313" spans="18:18" s="1" customFormat="1" x14ac:dyDescent="0.3">
      <c r="R4313" s="38"/>
    </row>
    <row r="4314" spans="18:18" s="1" customFormat="1" x14ac:dyDescent="0.3">
      <c r="R4314" s="38"/>
    </row>
    <row r="4315" spans="18:18" s="1" customFormat="1" x14ac:dyDescent="0.3">
      <c r="R4315" s="38"/>
    </row>
    <row r="4316" spans="18:18" s="1" customFormat="1" x14ac:dyDescent="0.3">
      <c r="R4316" s="38"/>
    </row>
    <row r="4317" spans="18:18" s="1" customFormat="1" x14ac:dyDescent="0.3">
      <c r="R4317" s="38"/>
    </row>
    <row r="4318" spans="18:18" s="1" customFormat="1" x14ac:dyDescent="0.3">
      <c r="R4318" s="38"/>
    </row>
    <row r="4319" spans="18:18" s="1" customFormat="1" x14ac:dyDescent="0.3">
      <c r="R4319" s="38"/>
    </row>
    <row r="4320" spans="18:18" s="1" customFormat="1" x14ac:dyDescent="0.3">
      <c r="R4320" s="38"/>
    </row>
    <row r="4321" spans="18:18" s="1" customFormat="1" x14ac:dyDescent="0.3">
      <c r="R4321" s="38"/>
    </row>
    <row r="4322" spans="18:18" s="1" customFormat="1" x14ac:dyDescent="0.3">
      <c r="R4322" s="38"/>
    </row>
    <row r="4323" spans="18:18" s="1" customFormat="1" x14ac:dyDescent="0.3">
      <c r="R4323" s="38"/>
    </row>
    <row r="4324" spans="18:18" s="1" customFormat="1" x14ac:dyDescent="0.3">
      <c r="R4324" s="38"/>
    </row>
    <row r="4325" spans="18:18" s="1" customFormat="1" x14ac:dyDescent="0.3">
      <c r="R4325" s="38"/>
    </row>
    <row r="4326" spans="18:18" s="1" customFormat="1" x14ac:dyDescent="0.3">
      <c r="R4326" s="38"/>
    </row>
    <row r="4327" spans="18:18" s="1" customFormat="1" x14ac:dyDescent="0.3">
      <c r="R4327" s="38"/>
    </row>
    <row r="4328" spans="18:18" s="1" customFormat="1" x14ac:dyDescent="0.3">
      <c r="R4328" s="38"/>
    </row>
    <row r="4329" spans="18:18" s="1" customFormat="1" x14ac:dyDescent="0.3">
      <c r="R4329" s="38"/>
    </row>
    <row r="4330" spans="18:18" s="1" customFormat="1" x14ac:dyDescent="0.3">
      <c r="R4330" s="38"/>
    </row>
    <row r="4331" spans="18:18" s="1" customFormat="1" x14ac:dyDescent="0.3">
      <c r="R4331" s="38"/>
    </row>
    <row r="4332" spans="18:18" s="1" customFormat="1" x14ac:dyDescent="0.3">
      <c r="R4332" s="38"/>
    </row>
    <row r="4333" spans="18:18" s="1" customFormat="1" x14ac:dyDescent="0.3">
      <c r="R4333" s="38"/>
    </row>
    <row r="4334" spans="18:18" s="1" customFormat="1" x14ac:dyDescent="0.3">
      <c r="R4334" s="38"/>
    </row>
    <row r="4335" spans="18:18" s="1" customFormat="1" x14ac:dyDescent="0.3">
      <c r="R4335" s="38"/>
    </row>
    <row r="4336" spans="18:18" s="1" customFormat="1" x14ac:dyDescent="0.3">
      <c r="R4336" s="38"/>
    </row>
    <row r="4337" spans="18:18" s="1" customFormat="1" x14ac:dyDescent="0.3">
      <c r="R4337" s="38"/>
    </row>
    <row r="4338" spans="18:18" s="1" customFormat="1" x14ac:dyDescent="0.3">
      <c r="R4338" s="38"/>
    </row>
    <row r="4339" spans="18:18" s="1" customFormat="1" x14ac:dyDescent="0.3">
      <c r="R4339" s="38"/>
    </row>
    <row r="4340" spans="18:18" s="1" customFormat="1" x14ac:dyDescent="0.3">
      <c r="R4340" s="38"/>
    </row>
    <row r="4341" spans="18:18" s="1" customFormat="1" x14ac:dyDescent="0.3">
      <c r="R4341" s="38"/>
    </row>
    <row r="4342" spans="18:18" s="1" customFormat="1" x14ac:dyDescent="0.3">
      <c r="R4342" s="38"/>
    </row>
    <row r="4343" spans="18:18" s="1" customFormat="1" x14ac:dyDescent="0.3">
      <c r="R4343" s="38"/>
    </row>
    <row r="4344" spans="18:18" s="1" customFormat="1" x14ac:dyDescent="0.3">
      <c r="R4344" s="38"/>
    </row>
    <row r="4345" spans="18:18" s="1" customFormat="1" x14ac:dyDescent="0.3">
      <c r="R4345" s="38"/>
    </row>
    <row r="4346" spans="18:18" s="1" customFormat="1" x14ac:dyDescent="0.3">
      <c r="R4346" s="38"/>
    </row>
    <row r="4347" spans="18:18" s="1" customFormat="1" x14ac:dyDescent="0.3">
      <c r="R4347" s="38"/>
    </row>
    <row r="4348" spans="18:18" s="1" customFormat="1" x14ac:dyDescent="0.3">
      <c r="R4348" s="38"/>
    </row>
    <row r="4349" spans="18:18" s="1" customFormat="1" x14ac:dyDescent="0.3">
      <c r="R4349" s="38"/>
    </row>
    <row r="4350" spans="18:18" s="1" customFormat="1" x14ac:dyDescent="0.3">
      <c r="R4350" s="38"/>
    </row>
    <row r="4351" spans="18:18" s="1" customFormat="1" x14ac:dyDescent="0.3">
      <c r="R4351" s="38"/>
    </row>
    <row r="4352" spans="18:18" s="1" customFormat="1" x14ac:dyDescent="0.3">
      <c r="R4352" s="38"/>
    </row>
    <row r="4353" spans="18:18" s="1" customFormat="1" x14ac:dyDescent="0.3">
      <c r="R4353" s="38"/>
    </row>
    <row r="4354" spans="18:18" s="1" customFormat="1" x14ac:dyDescent="0.3">
      <c r="R4354" s="38"/>
    </row>
    <row r="4355" spans="18:18" s="1" customFormat="1" x14ac:dyDescent="0.3">
      <c r="R4355" s="38"/>
    </row>
    <row r="4356" spans="18:18" s="1" customFormat="1" x14ac:dyDescent="0.3">
      <c r="R4356" s="38"/>
    </row>
    <row r="4357" spans="18:18" s="1" customFormat="1" x14ac:dyDescent="0.3">
      <c r="R4357" s="38"/>
    </row>
    <row r="4358" spans="18:18" s="1" customFormat="1" x14ac:dyDescent="0.3">
      <c r="R4358" s="38"/>
    </row>
    <row r="4359" spans="18:18" s="1" customFormat="1" x14ac:dyDescent="0.3">
      <c r="R4359" s="38"/>
    </row>
    <row r="4360" spans="18:18" s="1" customFormat="1" x14ac:dyDescent="0.3">
      <c r="R4360" s="38"/>
    </row>
    <row r="4361" spans="18:18" s="1" customFormat="1" x14ac:dyDescent="0.3">
      <c r="R4361" s="38"/>
    </row>
    <row r="4362" spans="18:18" s="1" customFormat="1" x14ac:dyDescent="0.3">
      <c r="R4362" s="38"/>
    </row>
    <row r="4363" spans="18:18" s="1" customFormat="1" x14ac:dyDescent="0.3">
      <c r="R4363" s="38"/>
    </row>
    <row r="4364" spans="18:18" s="1" customFormat="1" x14ac:dyDescent="0.3">
      <c r="R4364" s="38"/>
    </row>
    <row r="4365" spans="18:18" s="1" customFormat="1" x14ac:dyDescent="0.3">
      <c r="R4365" s="38"/>
    </row>
    <row r="4366" spans="18:18" s="1" customFormat="1" x14ac:dyDescent="0.3">
      <c r="R4366" s="38"/>
    </row>
    <row r="4367" spans="18:18" s="1" customFormat="1" x14ac:dyDescent="0.3">
      <c r="R4367" s="38"/>
    </row>
    <row r="4368" spans="18:18" s="1" customFormat="1" x14ac:dyDescent="0.3">
      <c r="R4368" s="38"/>
    </row>
    <row r="4369" spans="18:18" s="1" customFormat="1" x14ac:dyDescent="0.3">
      <c r="R4369" s="38"/>
    </row>
    <row r="4370" spans="18:18" s="1" customFormat="1" x14ac:dyDescent="0.3">
      <c r="R4370" s="38"/>
    </row>
    <row r="4371" spans="18:18" s="1" customFormat="1" x14ac:dyDescent="0.3">
      <c r="R4371" s="38"/>
    </row>
    <row r="4372" spans="18:18" s="1" customFormat="1" x14ac:dyDescent="0.3">
      <c r="R4372" s="38"/>
    </row>
    <row r="4373" spans="18:18" s="1" customFormat="1" x14ac:dyDescent="0.3">
      <c r="R4373" s="38"/>
    </row>
    <row r="4374" spans="18:18" s="1" customFormat="1" x14ac:dyDescent="0.3">
      <c r="R4374" s="38"/>
    </row>
    <row r="4375" spans="18:18" s="1" customFormat="1" x14ac:dyDescent="0.3">
      <c r="R4375" s="38"/>
    </row>
    <row r="4376" spans="18:18" s="1" customFormat="1" x14ac:dyDescent="0.3">
      <c r="R4376" s="38"/>
    </row>
    <row r="4377" spans="18:18" s="1" customFormat="1" x14ac:dyDescent="0.3">
      <c r="R4377" s="38"/>
    </row>
    <row r="4378" spans="18:18" s="1" customFormat="1" x14ac:dyDescent="0.3">
      <c r="R4378" s="38"/>
    </row>
    <row r="4379" spans="18:18" s="1" customFormat="1" x14ac:dyDescent="0.3">
      <c r="R4379" s="38"/>
    </row>
    <row r="4380" spans="18:18" s="1" customFormat="1" x14ac:dyDescent="0.3">
      <c r="R4380" s="38"/>
    </row>
    <row r="4381" spans="18:18" s="1" customFormat="1" x14ac:dyDescent="0.3">
      <c r="R4381" s="38"/>
    </row>
    <row r="4382" spans="18:18" s="1" customFormat="1" x14ac:dyDescent="0.3">
      <c r="R4382" s="38"/>
    </row>
    <row r="4383" spans="18:18" s="1" customFormat="1" x14ac:dyDescent="0.3">
      <c r="R4383" s="38"/>
    </row>
    <row r="4384" spans="18:18" s="1" customFormat="1" x14ac:dyDescent="0.3">
      <c r="R4384" s="38"/>
    </row>
    <row r="4385" spans="18:18" s="1" customFormat="1" x14ac:dyDescent="0.3">
      <c r="R4385" s="38"/>
    </row>
    <row r="4386" spans="18:18" s="1" customFormat="1" x14ac:dyDescent="0.3">
      <c r="R4386" s="38"/>
    </row>
    <row r="4387" spans="18:18" s="1" customFormat="1" x14ac:dyDescent="0.3">
      <c r="R4387" s="38"/>
    </row>
    <row r="4388" spans="18:18" s="1" customFormat="1" x14ac:dyDescent="0.3">
      <c r="R4388" s="38"/>
    </row>
    <row r="4389" spans="18:18" s="1" customFormat="1" x14ac:dyDescent="0.3">
      <c r="R4389" s="38"/>
    </row>
    <row r="4390" spans="18:18" s="1" customFormat="1" x14ac:dyDescent="0.3">
      <c r="R4390" s="38"/>
    </row>
    <row r="4391" spans="18:18" s="1" customFormat="1" x14ac:dyDescent="0.3">
      <c r="R4391" s="38"/>
    </row>
    <row r="4392" spans="18:18" s="1" customFormat="1" x14ac:dyDescent="0.3">
      <c r="R4392" s="38"/>
    </row>
    <row r="4393" spans="18:18" s="1" customFormat="1" x14ac:dyDescent="0.3">
      <c r="R4393" s="38"/>
    </row>
    <row r="4394" spans="18:18" s="1" customFormat="1" x14ac:dyDescent="0.3">
      <c r="R4394" s="38"/>
    </row>
    <row r="4395" spans="18:18" s="1" customFormat="1" x14ac:dyDescent="0.3">
      <c r="R4395" s="38"/>
    </row>
    <row r="4396" spans="18:18" s="1" customFormat="1" x14ac:dyDescent="0.3">
      <c r="R4396" s="38"/>
    </row>
    <row r="4397" spans="18:18" s="1" customFormat="1" x14ac:dyDescent="0.3">
      <c r="R4397" s="38"/>
    </row>
    <row r="4398" spans="18:18" s="1" customFormat="1" x14ac:dyDescent="0.3">
      <c r="R4398" s="38"/>
    </row>
    <row r="4399" spans="18:18" s="1" customFormat="1" x14ac:dyDescent="0.3">
      <c r="R4399" s="38"/>
    </row>
    <row r="4400" spans="18:18" s="1" customFormat="1" x14ac:dyDescent="0.3">
      <c r="R4400" s="38"/>
    </row>
    <row r="4401" spans="18:18" s="1" customFormat="1" x14ac:dyDescent="0.3">
      <c r="R4401" s="38"/>
    </row>
    <row r="4402" spans="18:18" s="1" customFormat="1" x14ac:dyDescent="0.3">
      <c r="R4402" s="38"/>
    </row>
    <row r="4403" spans="18:18" s="1" customFormat="1" x14ac:dyDescent="0.3">
      <c r="R4403" s="38"/>
    </row>
    <row r="4404" spans="18:18" s="1" customFormat="1" x14ac:dyDescent="0.3">
      <c r="R4404" s="38"/>
    </row>
    <row r="4405" spans="18:18" s="1" customFormat="1" x14ac:dyDescent="0.3">
      <c r="R4405" s="38"/>
    </row>
    <row r="4406" spans="18:18" s="1" customFormat="1" x14ac:dyDescent="0.3">
      <c r="R4406" s="38"/>
    </row>
    <row r="4407" spans="18:18" s="1" customFormat="1" x14ac:dyDescent="0.3">
      <c r="R4407" s="38"/>
    </row>
    <row r="4408" spans="18:18" s="1" customFormat="1" x14ac:dyDescent="0.3">
      <c r="R4408" s="38"/>
    </row>
    <row r="4409" spans="18:18" s="1" customFormat="1" x14ac:dyDescent="0.3">
      <c r="R4409" s="38"/>
    </row>
    <row r="4410" spans="18:18" s="1" customFormat="1" x14ac:dyDescent="0.3">
      <c r="R4410" s="38"/>
    </row>
    <row r="4411" spans="18:18" s="1" customFormat="1" x14ac:dyDescent="0.3">
      <c r="R4411" s="38"/>
    </row>
    <row r="4412" spans="18:18" s="1" customFormat="1" x14ac:dyDescent="0.3">
      <c r="R4412" s="38"/>
    </row>
    <row r="4413" spans="18:18" s="1" customFormat="1" x14ac:dyDescent="0.3">
      <c r="R4413" s="38"/>
    </row>
    <row r="4414" spans="18:18" s="1" customFormat="1" x14ac:dyDescent="0.3">
      <c r="R4414" s="38"/>
    </row>
    <row r="4415" spans="18:18" s="1" customFormat="1" x14ac:dyDescent="0.3">
      <c r="R4415" s="38"/>
    </row>
    <row r="4416" spans="18:18" s="1" customFormat="1" x14ac:dyDescent="0.3">
      <c r="R4416" s="38"/>
    </row>
    <row r="4417" spans="18:18" s="1" customFormat="1" x14ac:dyDescent="0.3">
      <c r="R4417" s="38"/>
    </row>
    <row r="4418" spans="18:18" s="1" customFormat="1" x14ac:dyDescent="0.3">
      <c r="R4418" s="38"/>
    </row>
    <row r="4419" spans="18:18" s="1" customFormat="1" x14ac:dyDescent="0.3">
      <c r="R4419" s="38"/>
    </row>
    <row r="4420" spans="18:18" s="1" customFormat="1" x14ac:dyDescent="0.3">
      <c r="R4420" s="38"/>
    </row>
    <row r="4421" spans="18:18" s="1" customFormat="1" x14ac:dyDescent="0.3">
      <c r="R4421" s="38"/>
    </row>
    <row r="4422" spans="18:18" s="1" customFormat="1" x14ac:dyDescent="0.3">
      <c r="R4422" s="38"/>
    </row>
    <row r="4423" spans="18:18" s="1" customFormat="1" x14ac:dyDescent="0.3">
      <c r="R4423" s="38"/>
    </row>
    <row r="4424" spans="18:18" s="1" customFormat="1" x14ac:dyDescent="0.3">
      <c r="R4424" s="38"/>
    </row>
    <row r="4425" spans="18:18" s="1" customFormat="1" x14ac:dyDescent="0.3">
      <c r="R4425" s="38"/>
    </row>
    <row r="4426" spans="18:18" s="1" customFormat="1" x14ac:dyDescent="0.3">
      <c r="R4426" s="38"/>
    </row>
    <row r="4427" spans="18:18" s="1" customFormat="1" x14ac:dyDescent="0.3">
      <c r="R4427" s="38"/>
    </row>
    <row r="4428" spans="18:18" s="1" customFormat="1" x14ac:dyDescent="0.3">
      <c r="R4428" s="38"/>
    </row>
    <row r="4429" spans="18:18" s="1" customFormat="1" x14ac:dyDescent="0.3">
      <c r="R4429" s="38"/>
    </row>
    <row r="4430" spans="18:18" s="1" customFormat="1" x14ac:dyDescent="0.3">
      <c r="R4430" s="38"/>
    </row>
    <row r="4431" spans="18:18" s="1" customFormat="1" x14ac:dyDescent="0.3">
      <c r="R4431" s="38"/>
    </row>
    <row r="4432" spans="18:18" s="1" customFormat="1" x14ac:dyDescent="0.3">
      <c r="R4432" s="38"/>
    </row>
    <row r="4433" spans="18:18" s="1" customFormat="1" x14ac:dyDescent="0.3">
      <c r="R4433" s="38"/>
    </row>
    <row r="4434" spans="18:18" s="1" customFormat="1" x14ac:dyDescent="0.3">
      <c r="R4434" s="38"/>
    </row>
    <row r="4435" spans="18:18" s="1" customFormat="1" x14ac:dyDescent="0.3">
      <c r="R4435" s="38"/>
    </row>
    <row r="4436" spans="18:18" s="1" customFormat="1" x14ac:dyDescent="0.3">
      <c r="R4436" s="38"/>
    </row>
    <row r="4437" spans="18:18" s="1" customFormat="1" x14ac:dyDescent="0.3">
      <c r="R4437" s="38"/>
    </row>
    <row r="4438" spans="18:18" s="1" customFormat="1" x14ac:dyDescent="0.3">
      <c r="R4438" s="38"/>
    </row>
    <row r="4439" spans="18:18" s="1" customFormat="1" x14ac:dyDescent="0.3">
      <c r="R4439" s="38"/>
    </row>
    <row r="4440" spans="18:18" s="1" customFormat="1" x14ac:dyDescent="0.3">
      <c r="R4440" s="38"/>
    </row>
    <row r="4441" spans="18:18" s="1" customFormat="1" x14ac:dyDescent="0.3">
      <c r="R4441" s="38"/>
    </row>
    <row r="4442" spans="18:18" s="1" customFormat="1" x14ac:dyDescent="0.3">
      <c r="R4442" s="38"/>
    </row>
    <row r="4443" spans="18:18" s="1" customFormat="1" x14ac:dyDescent="0.3">
      <c r="R4443" s="38"/>
    </row>
    <row r="4444" spans="18:18" s="1" customFormat="1" x14ac:dyDescent="0.3">
      <c r="R4444" s="38"/>
    </row>
    <row r="4445" spans="18:18" s="1" customFormat="1" x14ac:dyDescent="0.3">
      <c r="R4445" s="38"/>
    </row>
    <row r="4446" spans="18:18" s="1" customFormat="1" x14ac:dyDescent="0.3">
      <c r="R4446" s="38"/>
    </row>
    <row r="4447" spans="18:18" s="1" customFormat="1" x14ac:dyDescent="0.3">
      <c r="R4447" s="38"/>
    </row>
    <row r="4448" spans="18:18" s="1" customFormat="1" x14ac:dyDescent="0.3">
      <c r="R4448" s="38"/>
    </row>
    <row r="4449" spans="18:18" s="1" customFormat="1" x14ac:dyDescent="0.3">
      <c r="R4449" s="38"/>
    </row>
    <row r="4450" spans="18:18" s="1" customFormat="1" x14ac:dyDescent="0.3">
      <c r="R4450" s="38"/>
    </row>
    <row r="4451" spans="18:18" s="1" customFormat="1" x14ac:dyDescent="0.3">
      <c r="R4451" s="38"/>
    </row>
    <row r="4452" spans="18:18" s="1" customFormat="1" x14ac:dyDescent="0.3">
      <c r="R4452" s="38"/>
    </row>
    <row r="4453" spans="18:18" s="1" customFormat="1" x14ac:dyDescent="0.3">
      <c r="R4453" s="38"/>
    </row>
    <row r="4454" spans="18:18" s="1" customFormat="1" x14ac:dyDescent="0.3">
      <c r="R4454" s="38"/>
    </row>
    <row r="4455" spans="18:18" s="1" customFormat="1" x14ac:dyDescent="0.3">
      <c r="R4455" s="38"/>
    </row>
    <row r="4456" spans="18:18" s="1" customFormat="1" x14ac:dyDescent="0.3">
      <c r="R4456" s="38"/>
    </row>
    <row r="4457" spans="18:18" s="1" customFormat="1" x14ac:dyDescent="0.3">
      <c r="R4457" s="38"/>
    </row>
    <row r="4458" spans="18:18" s="1" customFormat="1" x14ac:dyDescent="0.3">
      <c r="R4458" s="38"/>
    </row>
    <row r="4459" spans="18:18" s="1" customFormat="1" x14ac:dyDescent="0.3">
      <c r="R4459" s="38"/>
    </row>
    <row r="4460" spans="18:18" s="1" customFormat="1" x14ac:dyDescent="0.3">
      <c r="R4460" s="38"/>
    </row>
    <row r="4461" spans="18:18" s="1" customFormat="1" x14ac:dyDescent="0.3">
      <c r="R4461" s="38"/>
    </row>
    <row r="4462" spans="18:18" s="1" customFormat="1" x14ac:dyDescent="0.3">
      <c r="R4462" s="38"/>
    </row>
    <row r="4463" spans="18:18" s="1" customFormat="1" x14ac:dyDescent="0.3">
      <c r="R4463" s="38"/>
    </row>
    <row r="4464" spans="18:18" s="1" customFormat="1" x14ac:dyDescent="0.3">
      <c r="R4464" s="38"/>
    </row>
    <row r="4465" spans="18:18" s="1" customFormat="1" x14ac:dyDescent="0.3">
      <c r="R4465" s="38"/>
    </row>
    <row r="4466" spans="18:18" s="1" customFormat="1" x14ac:dyDescent="0.3">
      <c r="R4466" s="38"/>
    </row>
    <row r="4467" spans="18:18" s="1" customFormat="1" x14ac:dyDescent="0.3">
      <c r="R4467" s="38"/>
    </row>
    <row r="4468" spans="18:18" s="1" customFormat="1" x14ac:dyDescent="0.3">
      <c r="R4468" s="38"/>
    </row>
    <row r="4469" spans="18:18" s="1" customFormat="1" x14ac:dyDescent="0.3">
      <c r="R4469" s="38"/>
    </row>
    <row r="4470" spans="18:18" s="1" customFormat="1" x14ac:dyDescent="0.3">
      <c r="R4470" s="38"/>
    </row>
    <row r="4471" spans="18:18" s="1" customFormat="1" x14ac:dyDescent="0.3">
      <c r="R4471" s="38"/>
    </row>
    <row r="4472" spans="18:18" s="1" customFormat="1" x14ac:dyDescent="0.3">
      <c r="R4472" s="38"/>
    </row>
    <row r="4473" spans="18:18" s="1" customFormat="1" x14ac:dyDescent="0.3">
      <c r="R4473" s="38"/>
    </row>
    <row r="4474" spans="18:18" s="1" customFormat="1" x14ac:dyDescent="0.3">
      <c r="R4474" s="38"/>
    </row>
    <row r="4475" spans="18:18" s="1" customFormat="1" x14ac:dyDescent="0.3">
      <c r="R4475" s="38"/>
    </row>
    <row r="4476" spans="18:18" s="1" customFormat="1" x14ac:dyDescent="0.3">
      <c r="R4476" s="38"/>
    </row>
    <row r="4477" spans="18:18" s="1" customFormat="1" x14ac:dyDescent="0.3">
      <c r="R4477" s="38"/>
    </row>
    <row r="4478" spans="18:18" s="1" customFormat="1" x14ac:dyDescent="0.3">
      <c r="R4478" s="38"/>
    </row>
    <row r="4479" spans="18:18" s="1" customFormat="1" x14ac:dyDescent="0.3">
      <c r="R4479" s="38"/>
    </row>
    <row r="4480" spans="18:18" s="1" customFormat="1" x14ac:dyDescent="0.3">
      <c r="R4480" s="38"/>
    </row>
    <row r="4481" spans="18:18" s="1" customFormat="1" x14ac:dyDescent="0.3">
      <c r="R4481" s="38"/>
    </row>
    <row r="4482" spans="18:18" s="1" customFormat="1" x14ac:dyDescent="0.3">
      <c r="R4482" s="38"/>
    </row>
    <row r="4483" spans="18:18" s="1" customFormat="1" x14ac:dyDescent="0.3">
      <c r="R4483" s="38"/>
    </row>
    <row r="4484" spans="18:18" s="1" customFormat="1" x14ac:dyDescent="0.3">
      <c r="R4484" s="38"/>
    </row>
    <row r="4485" spans="18:18" s="1" customFormat="1" x14ac:dyDescent="0.3">
      <c r="R4485" s="38"/>
    </row>
    <row r="4486" spans="18:18" s="1" customFormat="1" x14ac:dyDescent="0.3">
      <c r="R4486" s="38"/>
    </row>
    <row r="4487" spans="18:18" s="1" customFormat="1" x14ac:dyDescent="0.3">
      <c r="R4487" s="38"/>
    </row>
    <row r="4488" spans="18:18" s="1" customFormat="1" x14ac:dyDescent="0.3">
      <c r="R4488" s="38"/>
    </row>
    <row r="4489" spans="18:18" s="1" customFormat="1" x14ac:dyDescent="0.3">
      <c r="R4489" s="38"/>
    </row>
    <row r="4490" spans="18:18" s="1" customFormat="1" x14ac:dyDescent="0.3">
      <c r="R4490" s="38"/>
    </row>
    <row r="4491" spans="18:18" s="1" customFormat="1" x14ac:dyDescent="0.3">
      <c r="R4491" s="38"/>
    </row>
    <row r="4492" spans="18:18" s="1" customFormat="1" x14ac:dyDescent="0.3">
      <c r="R4492" s="38"/>
    </row>
    <row r="4493" spans="18:18" s="1" customFormat="1" x14ac:dyDescent="0.3">
      <c r="R4493" s="38"/>
    </row>
    <row r="4494" spans="18:18" s="1" customFormat="1" x14ac:dyDescent="0.3">
      <c r="R4494" s="38"/>
    </row>
    <row r="4495" spans="18:18" s="1" customFormat="1" x14ac:dyDescent="0.3">
      <c r="R4495" s="38"/>
    </row>
    <row r="4496" spans="18:18" s="1" customFormat="1" x14ac:dyDescent="0.3">
      <c r="R4496" s="38"/>
    </row>
    <row r="4497" spans="18:18" s="1" customFormat="1" x14ac:dyDescent="0.3">
      <c r="R4497" s="38"/>
    </row>
    <row r="4498" spans="18:18" s="1" customFormat="1" x14ac:dyDescent="0.3">
      <c r="R4498" s="38"/>
    </row>
    <row r="4499" spans="18:18" s="1" customFormat="1" x14ac:dyDescent="0.3">
      <c r="R4499" s="38"/>
    </row>
    <row r="4500" spans="18:18" s="1" customFormat="1" x14ac:dyDescent="0.3">
      <c r="R4500" s="38"/>
    </row>
    <row r="4501" spans="18:18" s="1" customFormat="1" x14ac:dyDescent="0.3">
      <c r="R4501" s="38"/>
    </row>
    <row r="4502" spans="18:18" s="1" customFormat="1" x14ac:dyDescent="0.3">
      <c r="R4502" s="38"/>
    </row>
    <row r="4503" spans="18:18" s="1" customFormat="1" x14ac:dyDescent="0.3">
      <c r="R4503" s="38"/>
    </row>
    <row r="4504" spans="18:18" s="1" customFormat="1" x14ac:dyDescent="0.3">
      <c r="R4504" s="38"/>
    </row>
    <row r="4505" spans="18:18" s="1" customFormat="1" x14ac:dyDescent="0.3">
      <c r="R4505" s="38"/>
    </row>
    <row r="4506" spans="18:18" s="1" customFormat="1" x14ac:dyDescent="0.3">
      <c r="R4506" s="38"/>
    </row>
    <row r="4507" spans="18:18" s="1" customFormat="1" x14ac:dyDescent="0.3">
      <c r="R4507" s="38"/>
    </row>
    <row r="4508" spans="18:18" s="1" customFormat="1" x14ac:dyDescent="0.3">
      <c r="R4508" s="38"/>
    </row>
    <row r="4509" spans="18:18" s="1" customFormat="1" x14ac:dyDescent="0.3">
      <c r="R4509" s="38"/>
    </row>
    <row r="4510" spans="18:18" s="1" customFormat="1" x14ac:dyDescent="0.3">
      <c r="R4510" s="38"/>
    </row>
    <row r="4511" spans="18:18" s="1" customFormat="1" x14ac:dyDescent="0.3">
      <c r="R4511" s="38"/>
    </row>
    <row r="4512" spans="18:18" s="1" customFormat="1" x14ac:dyDescent="0.3">
      <c r="R4512" s="38"/>
    </row>
    <row r="4513" spans="18:18" s="1" customFormat="1" x14ac:dyDescent="0.3">
      <c r="R4513" s="38"/>
    </row>
    <row r="4514" spans="18:18" s="1" customFormat="1" x14ac:dyDescent="0.3">
      <c r="R4514" s="38"/>
    </row>
    <row r="4515" spans="18:18" s="1" customFormat="1" x14ac:dyDescent="0.3">
      <c r="R4515" s="38"/>
    </row>
    <row r="4516" spans="18:18" s="1" customFormat="1" x14ac:dyDescent="0.3">
      <c r="R4516" s="38"/>
    </row>
    <row r="4517" spans="18:18" s="1" customFormat="1" x14ac:dyDescent="0.3">
      <c r="R4517" s="38"/>
    </row>
    <row r="4518" spans="18:18" s="1" customFormat="1" x14ac:dyDescent="0.3">
      <c r="R4518" s="38"/>
    </row>
    <row r="4519" spans="18:18" s="1" customFormat="1" x14ac:dyDescent="0.3">
      <c r="R4519" s="38"/>
    </row>
    <row r="4520" spans="18:18" s="1" customFormat="1" x14ac:dyDescent="0.3">
      <c r="R4520" s="38"/>
    </row>
    <row r="4521" spans="18:18" s="1" customFormat="1" x14ac:dyDescent="0.3">
      <c r="R4521" s="38"/>
    </row>
    <row r="4522" spans="18:18" s="1" customFormat="1" x14ac:dyDescent="0.3">
      <c r="R4522" s="38"/>
    </row>
    <row r="4523" spans="18:18" s="1" customFormat="1" x14ac:dyDescent="0.3">
      <c r="R4523" s="38"/>
    </row>
    <row r="4524" spans="18:18" s="1" customFormat="1" x14ac:dyDescent="0.3">
      <c r="R4524" s="38"/>
    </row>
    <row r="4525" spans="18:18" s="1" customFormat="1" x14ac:dyDescent="0.3">
      <c r="R4525" s="38"/>
    </row>
    <row r="4526" spans="18:18" s="1" customFormat="1" x14ac:dyDescent="0.3">
      <c r="R4526" s="38"/>
    </row>
    <row r="4527" spans="18:18" s="1" customFormat="1" x14ac:dyDescent="0.3">
      <c r="R4527" s="38"/>
    </row>
    <row r="4528" spans="18:18" s="1" customFormat="1" x14ac:dyDescent="0.3">
      <c r="R4528" s="38"/>
    </row>
    <row r="4529" spans="18:18" s="1" customFormat="1" x14ac:dyDescent="0.3">
      <c r="R4529" s="38"/>
    </row>
    <row r="4530" spans="18:18" s="1" customFormat="1" x14ac:dyDescent="0.3">
      <c r="R4530" s="38"/>
    </row>
    <row r="4531" spans="18:18" s="1" customFormat="1" x14ac:dyDescent="0.3">
      <c r="R4531" s="38"/>
    </row>
    <row r="4532" spans="18:18" s="1" customFormat="1" x14ac:dyDescent="0.3">
      <c r="R4532" s="38"/>
    </row>
    <row r="4533" spans="18:18" s="1" customFormat="1" x14ac:dyDescent="0.3">
      <c r="R4533" s="38"/>
    </row>
    <row r="4534" spans="18:18" s="1" customFormat="1" x14ac:dyDescent="0.3">
      <c r="R4534" s="38"/>
    </row>
    <row r="4535" spans="18:18" s="1" customFormat="1" x14ac:dyDescent="0.3">
      <c r="R4535" s="38"/>
    </row>
    <row r="4536" spans="18:18" s="1" customFormat="1" x14ac:dyDescent="0.3">
      <c r="R4536" s="38"/>
    </row>
    <row r="4537" spans="18:18" s="1" customFormat="1" x14ac:dyDescent="0.3">
      <c r="R4537" s="38"/>
    </row>
    <row r="4538" spans="18:18" s="1" customFormat="1" x14ac:dyDescent="0.3">
      <c r="R4538" s="38"/>
    </row>
    <row r="4539" spans="18:18" s="1" customFormat="1" x14ac:dyDescent="0.3">
      <c r="R4539" s="38"/>
    </row>
    <row r="4540" spans="18:18" s="1" customFormat="1" x14ac:dyDescent="0.3">
      <c r="R4540" s="38"/>
    </row>
    <row r="4541" spans="18:18" s="1" customFormat="1" x14ac:dyDescent="0.3">
      <c r="R4541" s="38"/>
    </row>
    <row r="4542" spans="18:18" s="1" customFormat="1" x14ac:dyDescent="0.3">
      <c r="R4542" s="38"/>
    </row>
    <row r="4543" spans="18:18" s="1" customFormat="1" x14ac:dyDescent="0.3">
      <c r="R4543" s="38"/>
    </row>
    <row r="4544" spans="18:18" s="1" customFormat="1" x14ac:dyDescent="0.3">
      <c r="R4544" s="38"/>
    </row>
    <row r="4545" spans="18:18" s="1" customFormat="1" x14ac:dyDescent="0.3">
      <c r="R4545" s="38"/>
    </row>
    <row r="4546" spans="18:18" s="1" customFormat="1" x14ac:dyDescent="0.3">
      <c r="R4546" s="38"/>
    </row>
    <row r="4547" spans="18:18" s="1" customFormat="1" x14ac:dyDescent="0.3">
      <c r="R4547" s="38"/>
    </row>
    <row r="4548" spans="18:18" s="1" customFormat="1" x14ac:dyDescent="0.3">
      <c r="R4548" s="38"/>
    </row>
    <row r="4549" spans="18:18" s="1" customFormat="1" x14ac:dyDescent="0.3">
      <c r="R4549" s="38"/>
    </row>
    <row r="4550" spans="18:18" s="1" customFormat="1" x14ac:dyDescent="0.3">
      <c r="R4550" s="38"/>
    </row>
    <row r="4551" spans="18:18" s="1" customFormat="1" x14ac:dyDescent="0.3">
      <c r="R4551" s="38"/>
    </row>
    <row r="4552" spans="18:18" s="1" customFormat="1" x14ac:dyDescent="0.3">
      <c r="R4552" s="38"/>
    </row>
    <row r="4553" spans="18:18" s="1" customFormat="1" x14ac:dyDescent="0.3">
      <c r="R4553" s="38"/>
    </row>
    <row r="4554" spans="18:18" s="1" customFormat="1" x14ac:dyDescent="0.3">
      <c r="R4554" s="38"/>
    </row>
    <row r="4555" spans="18:18" s="1" customFormat="1" x14ac:dyDescent="0.3">
      <c r="R4555" s="38"/>
    </row>
    <row r="4556" spans="18:18" s="1" customFormat="1" x14ac:dyDescent="0.3">
      <c r="R4556" s="38"/>
    </row>
    <row r="4557" spans="18:18" s="1" customFormat="1" x14ac:dyDescent="0.3">
      <c r="R4557" s="38"/>
    </row>
    <row r="4558" spans="18:18" s="1" customFormat="1" x14ac:dyDescent="0.3">
      <c r="R4558" s="38"/>
    </row>
    <row r="4559" spans="18:18" s="1" customFormat="1" x14ac:dyDescent="0.3">
      <c r="R4559" s="38"/>
    </row>
    <row r="4560" spans="18:18" s="1" customFormat="1" x14ac:dyDescent="0.3">
      <c r="R4560" s="38"/>
    </row>
    <row r="4561" spans="18:18" s="1" customFormat="1" x14ac:dyDescent="0.3">
      <c r="R4561" s="38"/>
    </row>
    <row r="4562" spans="18:18" s="1" customFormat="1" x14ac:dyDescent="0.3">
      <c r="R4562" s="38"/>
    </row>
    <row r="4563" spans="18:18" s="1" customFormat="1" x14ac:dyDescent="0.3">
      <c r="R4563" s="38"/>
    </row>
    <row r="4564" spans="18:18" s="1" customFormat="1" x14ac:dyDescent="0.3">
      <c r="R4564" s="38"/>
    </row>
    <row r="4565" spans="18:18" s="1" customFormat="1" x14ac:dyDescent="0.3">
      <c r="R4565" s="38"/>
    </row>
    <row r="4566" spans="18:18" s="1" customFormat="1" x14ac:dyDescent="0.3">
      <c r="R4566" s="38"/>
    </row>
    <row r="4567" spans="18:18" s="1" customFormat="1" x14ac:dyDescent="0.3">
      <c r="R4567" s="38"/>
    </row>
    <row r="4568" spans="18:18" s="1" customFormat="1" x14ac:dyDescent="0.3">
      <c r="R4568" s="38"/>
    </row>
    <row r="4569" spans="18:18" s="1" customFormat="1" x14ac:dyDescent="0.3">
      <c r="R4569" s="38"/>
    </row>
    <row r="4570" spans="18:18" s="1" customFormat="1" x14ac:dyDescent="0.3">
      <c r="R4570" s="38"/>
    </row>
    <row r="4571" spans="18:18" s="1" customFormat="1" x14ac:dyDescent="0.3">
      <c r="R4571" s="38"/>
    </row>
    <row r="4572" spans="18:18" s="1" customFormat="1" x14ac:dyDescent="0.3">
      <c r="R4572" s="38"/>
    </row>
    <row r="4573" spans="18:18" s="1" customFormat="1" x14ac:dyDescent="0.3">
      <c r="R4573" s="38"/>
    </row>
    <row r="4574" spans="18:18" s="1" customFormat="1" x14ac:dyDescent="0.3">
      <c r="R4574" s="38"/>
    </row>
    <row r="4575" spans="18:18" s="1" customFormat="1" x14ac:dyDescent="0.3">
      <c r="R4575" s="38"/>
    </row>
    <row r="4576" spans="18:18" s="1" customFormat="1" x14ac:dyDescent="0.3">
      <c r="R4576" s="38"/>
    </row>
    <row r="4577" spans="18:18" s="1" customFormat="1" x14ac:dyDescent="0.3">
      <c r="R4577" s="38"/>
    </row>
    <row r="4578" spans="18:18" s="1" customFormat="1" x14ac:dyDescent="0.3">
      <c r="R4578" s="38"/>
    </row>
    <row r="4579" spans="18:18" s="1" customFormat="1" x14ac:dyDescent="0.3">
      <c r="R4579" s="38"/>
    </row>
    <row r="4580" spans="18:18" s="1" customFormat="1" x14ac:dyDescent="0.3">
      <c r="R4580" s="38"/>
    </row>
    <row r="4581" spans="18:18" s="1" customFormat="1" x14ac:dyDescent="0.3">
      <c r="R4581" s="38"/>
    </row>
    <row r="4582" spans="18:18" s="1" customFormat="1" x14ac:dyDescent="0.3">
      <c r="R4582" s="38"/>
    </row>
    <row r="4583" spans="18:18" s="1" customFormat="1" x14ac:dyDescent="0.3">
      <c r="R4583" s="38"/>
    </row>
    <row r="4584" spans="18:18" s="1" customFormat="1" x14ac:dyDescent="0.3">
      <c r="R4584" s="38"/>
    </row>
    <row r="4585" spans="18:18" s="1" customFormat="1" x14ac:dyDescent="0.3">
      <c r="R4585" s="38"/>
    </row>
    <row r="4586" spans="18:18" s="1" customFormat="1" x14ac:dyDescent="0.3">
      <c r="R4586" s="38"/>
    </row>
    <row r="4587" spans="18:18" s="1" customFormat="1" x14ac:dyDescent="0.3">
      <c r="R4587" s="38"/>
    </row>
    <row r="4588" spans="18:18" s="1" customFormat="1" x14ac:dyDescent="0.3">
      <c r="R4588" s="38"/>
    </row>
    <row r="4589" spans="18:18" s="1" customFormat="1" x14ac:dyDescent="0.3">
      <c r="R4589" s="38"/>
    </row>
    <row r="4590" spans="18:18" s="1" customFormat="1" x14ac:dyDescent="0.3">
      <c r="R4590" s="38"/>
    </row>
    <row r="4591" spans="18:18" s="1" customFormat="1" x14ac:dyDescent="0.3">
      <c r="R4591" s="38"/>
    </row>
    <row r="4592" spans="18:18" s="1" customFormat="1" x14ac:dyDescent="0.3">
      <c r="R4592" s="38"/>
    </row>
    <row r="4593" spans="18:18" s="1" customFormat="1" x14ac:dyDescent="0.3">
      <c r="R4593" s="38"/>
    </row>
    <row r="4594" spans="18:18" s="1" customFormat="1" x14ac:dyDescent="0.3">
      <c r="R4594" s="38"/>
    </row>
    <row r="4595" spans="18:18" s="1" customFormat="1" x14ac:dyDescent="0.3">
      <c r="R4595" s="38"/>
    </row>
    <row r="4596" spans="18:18" s="1" customFormat="1" x14ac:dyDescent="0.3">
      <c r="R4596" s="38"/>
    </row>
    <row r="4597" spans="18:18" s="1" customFormat="1" x14ac:dyDescent="0.3">
      <c r="R4597" s="38"/>
    </row>
    <row r="4598" spans="18:18" s="1" customFormat="1" x14ac:dyDescent="0.3">
      <c r="R4598" s="38"/>
    </row>
    <row r="4599" spans="18:18" s="1" customFormat="1" x14ac:dyDescent="0.3">
      <c r="R4599" s="38"/>
    </row>
    <row r="4600" spans="18:18" s="1" customFormat="1" x14ac:dyDescent="0.3">
      <c r="R4600" s="38"/>
    </row>
    <row r="4601" spans="18:18" s="1" customFormat="1" x14ac:dyDescent="0.3">
      <c r="R4601" s="38"/>
    </row>
    <row r="4602" spans="18:18" s="1" customFormat="1" x14ac:dyDescent="0.3">
      <c r="R4602" s="38"/>
    </row>
    <row r="4603" spans="18:18" s="1" customFormat="1" x14ac:dyDescent="0.3">
      <c r="R4603" s="38"/>
    </row>
    <row r="4604" spans="18:18" s="1" customFormat="1" x14ac:dyDescent="0.3">
      <c r="R4604" s="38"/>
    </row>
    <row r="4605" spans="18:18" s="1" customFormat="1" x14ac:dyDescent="0.3">
      <c r="R4605" s="38"/>
    </row>
    <row r="4606" spans="18:18" s="1" customFormat="1" x14ac:dyDescent="0.3">
      <c r="R4606" s="38"/>
    </row>
    <row r="4607" spans="18:18" s="1" customFormat="1" x14ac:dyDescent="0.3">
      <c r="R4607" s="38"/>
    </row>
    <row r="4608" spans="18:18" s="1" customFormat="1" x14ac:dyDescent="0.3">
      <c r="R4608" s="38"/>
    </row>
    <row r="4609" spans="18:18" s="1" customFormat="1" x14ac:dyDescent="0.3">
      <c r="R4609" s="38"/>
    </row>
    <row r="4610" spans="18:18" s="1" customFormat="1" x14ac:dyDescent="0.3">
      <c r="R4610" s="38"/>
    </row>
    <row r="4611" spans="18:18" s="1" customFormat="1" x14ac:dyDescent="0.3">
      <c r="R4611" s="38"/>
    </row>
    <row r="4612" spans="18:18" s="1" customFormat="1" x14ac:dyDescent="0.3">
      <c r="R4612" s="38"/>
    </row>
    <row r="4613" spans="18:18" s="1" customFormat="1" x14ac:dyDescent="0.3">
      <c r="R4613" s="38"/>
    </row>
    <row r="4614" spans="18:18" s="1" customFormat="1" x14ac:dyDescent="0.3">
      <c r="R4614" s="38"/>
    </row>
    <row r="4615" spans="18:18" s="1" customFormat="1" x14ac:dyDescent="0.3">
      <c r="R4615" s="38"/>
    </row>
    <row r="4616" spans="18:18" s="1" customFormat="1" x14ac:dyDescent="0.3">
      <c r="R4616" s="38"/>
    </row>
    <row r="4617" spans="18:18" s="1" customFormat="1" x14ac:dyDescent="0.3">
      <c r="R4617" s="38"/>
    </row>
    <row r="4618" spans="18:18" s="1" customFormat="1" x14ac:dyDescent="0.3">
      <c r="R4618" s="38"/>
    </row>
    <row r="4619" spans="18:18" s="1" customFormat="1" x14ac:dyDescent="0.3">
      <c r="R4619" s="38"/>
    </row>
    <row r="4620" spans="18:18" s="1" customFormat="1" x14ac:dyDescent="0.3">
      <c r="R4620" s="38"/>
    </row>
    <row r="4621" spans="18:18" s="1" customFormat="1" x14ac:dyDescent="0.3">
      <c r="R4621" s="38"/>
    </row>
    <row r="4622" spans="18:18" s="1" customFormat="1" x14ac:dyDescent="0.3">
      <c r="R4622" s="38"/>
    </row>
    <row r="4623" spans="18:18" s="1" customFormat="1" x14ac:dyDescent="0.3">
      <c r="R4623" s="38"/>
    </row>
    <row r="4624" spans="18:18" s="1" customFormat="1" x14ac:dyDescent="0.3">
      <c r="R4624" s="38"/>
    </row>
    <row r="4625" spans="18:18" s="1" customFormat="1" x14ac:dyDescent="0.3">
      <c r="R4625" s="38"/>
    </row>
    <row r="4626" spans="18:18" s="1" customFormat="1" x14ac:dyDescent="0.3">
      <c r="R4626" s="38"/>
    </row>
    <row r="4627" spans="18:18" s="1" customFormat="1" x14ac:dyDescent="0.3">
      <c r="R4627" s="38"/>
    </row>
    <row r="4628" spans="18:18" s="1" customFormat="1" x14ac:dyDescent="0.3">
      <c r="R4628" s="38"/>
    </row>
    <row r="4629" spans="18:18" s="1" customFormat="1" x14ac:dyDescent="0.3">
      <c r="R4629" s="38"/>
    </row>
    <row r="4630" spans="18:18" s="1" customFormat="1" x14ac:dyDescent="0.3">
      <c r="R4630" s="38"/>
    </row>
    <row r="4631" spans="18:18" s="1" customFormat="1" x14ac:dyDescent="0.3">
      <c r="R4631" s="38"/>
    </row>
    <row r="4632" spans="18:18" s="1" customFormat="1" x14ac:dyDescent="0.3">
      <c r="R4632" s="38"/>
    </row>
    <row r="4633" spans="18:18" s="1" customFormat="1" x14ac:dyDescent="0.3">
      <c r="R4633" s="38"/>
    </row>
    <row r="4634" spans="18:18" s="1" customFormat="1" x14ac:dyDescent="0.3">
      <c r="R4634" s="38"/>
    </row>
    <row r="4635" spans="18:18" s="1" customFormat="1" x14ac:dyDescent="0.3">
      <c r="R4635" s="38"/>
    </row>
    <row r="4636" spans="18:18" s="1" customFormat="1" x14ac:dyDescent="0.3">
      <c r="R4636" s="38"/>
    </row>
    <row r="4637" spans="18:18" s="1" customFormat="1" x14ac:dyDescent="0.3">
      <c r="R4637" s="38"/>
    </row>
    <row r="4638" spans="18:18" s="1" customFormat="1" x14ac:dyDescent="0.3">
      <c r="R4638" s="38"/>
    </row>
    <row r="4639" spans="18:18" s="1" customFormat="1" x14ac:dyDescent="0.3">
      <c r="R4639" s="38"/>
    </row>
    <row r="4640" spans="18:18" s="1" customFormat="1" x14ac:dyDescent="0.3">
      <c r="R4640" s="38"/>
    </row>
    <row r="4641" spans="18:18" s="1" customFormat="1" x14ac:dyDescent="0.3">
      <c r="R4641" s="38"/>
    </row>
    <row r="4642" spans="18:18" s="1" customFormat="1" x14ac:dyDescent="0.3">
      <c r="R4642" s="38"/>
    </row>
    <row r="4643" spans="18:18" s="1" customFormat="1" x14ac:dyDescent="0.3">
      <c r="R4643" s="38"/>
    </row>
    <row r="4644" spans="18:18" s="1" customFormat="1" x14ac:dyDescent="0.3">
      <c r="R4644" s="38"/>
    </row>
    <row r="4645" spans="18:18" s="1" customFormat="1" x14ac:dyDescent="0.3">
      <c r="R4645" s="38"/>
    </row>
    <row r="4646" spans="18:18" s="1" customFormat="1" x14ac:dyDescent="0.3">
      <c r="R4646" s="38"/>
    </row>
    <row r="4647" spans="18:18" s="1" customFormat="1" x14ac:dyDescent="0.3">
      <c r="R4647" s="38"/>
    </row>
    <row r="4648" spans="18:18" s="1" customFormat="1" x14ac:dyDescent="0.3">
      <c r="R4648" s="38"/>
    </row>
    <row r="4649" spans="18:18" s="1" customFormat="1" x14ac:dyDescent="0.3">
      <c r="R4649" s="38"/>
    </row>
    <row r="4650" spans="18:18" s="1" customFormat="1" x14ac:dyDescent="0.3">
      <c r="R4650" s="38"/>
    </row>
    <row r="4651" spans="18:18" s="1" customFormat="1" x14ac:dyDescent="0.3">
      <c r="R4651" s="38"/>
    </row>
    <row r="4652" spans="18:18" s="1" customFormat="1" x14ac:dyDescent="0.3">
      <c r="R4652" s="38"/>
    </row>
    <row r="4653" spans="18:18" s="1" customFormat="1" x14ac:dyDescent="0.3">
      <c r="R4653" s="38"/>
    </row>
    <row r="4654" spans="18:18" s="1" customFormat="1" x14ac:dyDescent="0.3">
      <c r="R4654" s="38"/>
    </row>
    <row r="4655" spans="18:18" s="1" customFormat="1" x14ac:dyDescent="0.3">
      <c r="R4655" s="38"/>
    </row>
    <row r="4656" spans="18:18" s="1" customFormat="1" x14ac:dyDescent="0.3">
      <c r="R4656" s="38"/>
    </row>
    <row r="4657" spans="18:18" s="1" customFormat="1" x14ac:dyDescent="0.3">
      <c r="R4657" s="38"/>
    </row>
    <row r="4658" spans="18:18" s="1" customFormat="1" x14ac:dyDescent="0.3">
      <c r="R4658" s="38"/>
    </row>
    <row r="4659" spans="18:18" s="1" customFormat="1" x14ac:dyDescent="0.3">
      <c r="R4659" s="38"/>
    </row>
    <row r="4660" spans="18:18" s="1" customFormat="1" x14ac:dyDescent="0.3">
      <c r="R4660" s="38"/>
    </row>
    <row r="4661" spans="18:18" s="1" customFormat="1" x14ac:dyDescent="0.3">
      <c r="R4661" s="38"/>
    </row>
    <row r="4662" spans="18:18" s="1" customFormat="1" x14ac:dyDescent="0.3">
      <c r="R4662" s="38"/>
    </row>
    <row r="4663" spans="18:18" s="1" customFormat="1" x14ac:dyDescent="0.3">
      <c r="R4663" s="38"/>
    </row>
    <row r="4664" spans="18:18" s="1" customFormat="1" x14ac:dyDescent="0.3">
      <c r="R4664" s="38"/>
    </row>
    <row r="4665" spans="18:18" s="1" customFormat="1" x14ac:dyDescent="0.3">
      <c r="R4665" s="38"/>
    </row>
    <row r="4666" spans="18:18" s="1" customFormat="1" x14ac:dyDescent="0.3">
      <c r="R4666" s="38"/>
    </row>
    <row r="4667" spans="18:18" s="1" customFormat="1" x14ac:dyDescent="0.3">
      <c r="R4667" s="38"/>
    </row>
    <row r="4668" spans="18:18" s="1" customFormat="1" x14ac:dyDescent="0.3">
      <c r="R4668" s="38"/>
    </row>
    <row r="4669" spans="18:18" s="1" customFormat="1" x14ac:dyDescent="0.3">
      <c r="R4669" s="38"/>
    </row>
    <row r="4670" spans="18:18" s="1" customFormat="1" x14ac:dyDescent="0.3">
      <c r="R4670" s="38"/>
    </row>
    <row r="4671" spans="18:18" s="1" customFormat="1" x14ac:dyDescent="0.3">
      <c r="R4671" s="38"/>
    </row>
    <row r="4672" spans="18:18" s="1" customFormat="1" x14ac:dyDescent="0.3">
      <c r="R4672" s="38"/>
    </row>
    <row r="4673" spans="18:18" s="1" customFormat="1" x14ac:dyDescent="0.3">
      <c r="R4673" s="38"/>
    </row>
    <row r="4674" spans="18:18" s="1" customFormat="1" x14ac:dyDescent="0.3">
      <c r="R4674" s="38"/>
    </row>
    <row r="4675" spans="18:18" s="1" customFormat="1" x14ac:dyDescent="0.3">
      <c r="R4675" s="38"/>
    </row>
    <row r="4676" spans="18:18" s="1" customFormat="1" x14ac:dyDescent="0.3">
      <c r="R4676" s="38"/>
    </row>
    <row r="4677" spans="18:18" s="1" customFormat="1" x14ac:dyDescent="0.3">
      <c r="R4677" s="38"/>
    </row>
    <row r="4678" spans="18:18" s="1" customFormat="1" x14ac:dyDescent="0.3">
      <c r="R4678" s="38"/>
    </row>
    <row r="4679" spans="18:18" s="1" customFormat="1" x14ac:dyDescent="0.3">
      <c r="R4679" s="38"/>
    </row>
    <row r="4680" spans="18:18" s="1" customFormat="1" x14ac:dyDescent="0.3">
      <c r="R4680" s="38"/>
    </row>
    <row r="4681" spans="18:18" s="1" customFormat="1" x14ac:dyDescent="0.3">
      <c r="R4681" s="38"/>
    </row>
    <row r="4682" spans="18:18" s="1" customFormat="1" x14ac:dyDescent="0.3">
      <c r="R4682" s="38"/>
    </row>
    <row r="4683" spans="18:18" s="1" customFormat="1" x14ac:dyDescent="0.3">
      <c r="R4683" s="38"/>
    </row>
    <row r="4684" spans="18:18" s="1" customFormat="1" x14ac:dyDescent="0.3">
      <c r="R4684" s="38"/>
    </row>
    <row r="4685" spans="18:18" s="1" customFormat="1" x14ac:dyDescent="0.3">
      <c r="R4685" s="38"/>
    </row>
    <row r="4686" spans="18:18" s="1" customFormat="1" x14ac:dyDescent="0.3">
      <c r="R4686" s="38"/>
    </row>
    <row r="4687" spans="18:18" s="1" customFormat="1" x14ac:dyDescent="0.3">
      <c r="R4687" s="38"/>
    </row>
    <row r="4688" spans="18:18" s="1" customFormat="1" x14ac:dyDescent="0.3">
      <c r="R4688" s="38"/>
    </row>
    <row r="4689" spans="18:18" s="1" customFormat="1" x14ac:dyDescent="0.3">
      <c r="R4689" s="38"/>
    </row>
    <row r="4690" spans="18:18" s="1" customFormat="1" x14ac:dyDescent="0.3">
      <c r="R4690" s="38"/>
    </row>
    <row r="4691" spans="18:18" s="1" customFormat="1" x14ac:dyDescent="0.3">
      <c r="R4691" s="38"/>
    </row>
    <row r="4692" spans="18:18" s="1" customFormat="1" x14ac:dyDescent="0.3">
      <c r="R4692" s="38"/>
    </row>
    <row r="4693" spans="18:18" s="1" customFormat="1" x14ac:dyDescent="0.3">
      <c r="R4693" s="38"/>
    </row>
    <row r="4694" spans="18:18" s="1" customFormat="1" x14ac:dyDescent="0.3">
      <c r="R4694" s="38"/>
    </row>
    <row r="4695" spans="18:18" s="1" customFormat="1" x14ac:dyDescent="0.3">
      <c r="R4695" s="38"/>
    </row>
    <row r="4696" spans="18:18" s="1" customFormat="1" x14ac:dyDescent="0.3">
      <c r="R4696" s="38"/>
    </row>
    <row r="4697" spans="18:18" s="1" customFormat="1" x14ac:dyDescent="0.3">
      <c r="R4697" s="38"/>
    </row>
    <row r="4698" spans="18:18" s="1" customFormat="1" x14ac:dyDescent="0.3">
      <c r="R4698" s="38"/>
    </row>
    <row r="4699" spans="18:18" s="1" customFormat="1" x14ac:dyDescent="0.3">
      <c r="R4699" s="38"/>
    </row>
    <row r="4700" spans="18:18" s="1" customFormat="1" x14ac:dyDescent="0.3">
      <c r="R4700" s="38"/>
    </row>
    <row r="4701" spans="18:18" s="1" customFormat="1" x14ac:dyDescent="0.3">
      <c r="R4701" s="38"/>
    </row>
    <row r="4702" spans="18:18" s="1" customFormat="1" x14ac:dyDescent="0.3">
      <c r="R4702" s="38"/>
    </row>
    <row r="4703" spans="18:18" s="1" customFormat="1" x14ac:dyDescent="0.3">
      <c r="R4703" s="38"/>
    </row>
    <row r="4704" spans="18:18" s="1" customFormat="1" x14ac:dyDescent="0.3">
      <c r="R4704" s="38"/>
    </row>
    <row r="4705" spans="18:18" s="1" customFormat="1" x14ac:dyDescent="0.3">
      <c r="R4705" s="38"/>
    </row>
    <row r="4706" spans="18:18" s="1" customFormat="1" x14ac:dyDescent="0.3">
      <c r="R4706" s="38"/>
    </row>
    <row r="4707" spans="18:18" s="1" customFormat="1" x14ac:dyDescent="0.3">
      <c r="R4707" s="38"/>
    </row>
    <row r="4708" spans="18:18" s="1" customFormat="1" x14ac:dyDescent="0.3">
      <c r="R4708" s="38"/>
    </row>
    <row r="4709" spans="18:18" s="1" customFormat="1" x14ac:dyDescent="0.3">
      <c r="R4709" s="38"/>
    </row>
    <row r="4710" spans="18:18" s="1" customFormat="1" x14ac:dyDescent="0.3">
      <c r="R4710" s="38"/>
    </row>
    <row r="4711" spans="18:18" s="1" customFormat="1" x14ac:dyDescent="0.3">
      <c r="R4711" s="38"/>
    </row>
    <row r="4712" spans="18:18" s="1" customFormat="1" x14ac:dyDescent="0.3">
      <c r="R4712" s="38"/>
    </row>
    <row r="4713" spans="18:18" s="1" customFormat="1" x14ac:dyDescent="0.3">
      <c r="R4713" s="38"/>
    </row>
    <row r="4714" spans="18:18" s="1" customFormat="1" x14ac:dyDescent="0.3">
      <c r="R4714" s="38"/>
    </row>
    <row r="4715" spans="18:18" s="1" customFormat="1" x14ac:dyDescent="0.3">
      <c r="R4715" s="38"/>
    </row>
    <row r="4716" spans="18:18" s="1" customFormat="1" x14ac:dyDescent="0.3">
      <c r="R4716" s="38"/>
    </row>
    <row r="4717" spans="18:18" s="1" customFormat="1" x14ac:dyDescent="0.3">
      <c r="R4717" s="38"/>
    </row>
    <row r="4718" spans="18:18" s="1" customFormat="1" x14ac:dyDescent="0.3">
      <c r="R4718" s="38"/>
    </row>
    <row r="4719" spans="18:18" s="1" customFormat="1" x14ac:dyDescent="0.3">
      <c r="R4719" s="38"/>
    </row>
    <row r="4720" spans="18:18" s="1" customFormat="1" x14ac:dyDescent="0.3">
      <c r="R4720" s="38"/>
    </row>
    <row r="4721" spans="18:18" s="1" customFormat="1" x14ac:dyDescent="0.3">
      <c r="R4721" s="38"/>
    </row>
    <row r="4722" spans="18:18" s="1" customFormat="1" x14ac:dyDescent="0.3">
      <c r="R4722" s="38"/>
    </row>
    <row r="4723" spans="18:18" s="1" customFormat="1" x14ac:dyDescent="0.3">
      <c r="R4723" s="38"/>
    </row>
    <row r="4724" spans="18:18" s="1" customFormat="1" x14ac:dyDescent="0.3">
      <c r="R4724" s="38"/>
    </row>
    <row r="4725" spans="18:18" s="1" customFormat="1" x14ac:dyDescent="0.3">
      <c r="R4725" s="38"/>
    </row>
    <row r="4726" spans="18:18" s="1" customFormat="1" x14ac:dyDescent="0.3">
      <c r="R4726" s="38"/>
    </row>
    <row r="4727" spans="18:18" s="1" customFormat="1" x14ac:dyDescent="0.3">
      <c r="R4727" s="38"/>
    </row>
    <row r="4728" spans="18:18" s="1" customFormat="1" x14ac:dyDescent="0.3">
      <c r="R4728" s="38"/>
    </row>
    <row r="4729" spans="18:18" s="1" customFormat="1" x14ac:dyDescent="0.3">
      <c r="R4729" s="38"/>
    </row>
    <row r="4730" spans="18:18" s="1" customFormat="1" x14ac:dyDescent="0.3">
      <c r="R4730" s="38"/>
    </row>
    <row r="4731" spans="18:18" s="1" customFormat="1" x14ac:dyDescent="0.3">
      <c r="R4731" s="38"/>
    </row>
    <row r="4732" spans="18:18" s="1" customFormat="1" x14ac:dyDescent="0.3">
      <c r="R4732" s="38"/>
    </row>
    <row r="4733" spans="18:18" s="1" customFormat="1" x14ac:dyDescent="0.3">
      <c r="R4733" s="38"/>
    </row>
    <row r="4734" spans="18:18" s="1" customFormat="1" x14ac:dyDescent="0.3">
      <c r="R4734" s="38"/>
    </row>
    <row r="4735" spans="18:18" s="1" customFormat="1" x14ac:dyDescent="0.3">
      <c r="R4735" s="38"/>
    </row>
    <row r="4736" spans="18:18" s="1" customFormat="1" x14ac:dyDescent="0.3">
      <c r="R4736" s="38"/>
    </row>
    <row r="4737" spans="18:18" s="1" customFormat="1" x14ac:dyDescent="0.3">
      <c r="R4737" s="38"/>
    </row>
    <row r="4738" spans="18:18" s="1" customFormat="1" x14ac:dyDescent="0.3">
      <c r="R4738" s="38"/>
    </row>
    <row r="4739" spans="18:18" s="1" customFormat="1" x14ac:dyDescent="0.3">
      <c r="R4739" s="38"/>
    </row>
    <row r="4740" spans="18:18" s="1" customFormat="1" x14ac:dyDescent="0.3">
      <c r="R4740" s="38"/>
    </row>
    <row r="4741" spans="18:18" s="1" customFormat="1" x14ac:dyDescent="0.3">
      <c r="R4741" s="38"/>
    </row>
    <row r="4742" spans="18:18" s="1" customFormat="1" x14ac:dyDescent="0.3">
      <c r="R4742" s="38"/>
    </row>
    <row r="4743" spans="18:18" s="1" customFormat="1" x14ac:dyDescent="0.3">
      <c r="R4743" s="38"/>
    </row>
    <row r="4744" spans="18:18" s="1" customFormat="1" x14ac:dyDescent="0.3">
      <c r="R4744" s="38"/>
    </row>
    <row r="4745" spans="18:18" s="1" customFormat="1" x14ac:dyDescent="0.3">
      <c r="R4745" s="38"/>
    </row>
    <row r="4746" spans="18:18" s="1" customFormat="1" x14ac:dyDescent="0.3">
      <c r="R4746" s="38"/>
    </row>
    <row r="4747" spans="18:18" s="1" customFormat="1" x14ac:dyDescent="0.3">
      <c r="R4747" s="38"/>
    </row>
    <row r="4748" spans="18:18" s="1" customFormat="1" x14ac:dyDescent="0.3">
      <c r="R4748" s="38"/>
    </row>
    <row r="4749" spans="18:18" s="1" customFormat="1" x14ac:dyDescent="0.3">
      <c r="R4749" s="38"/>
    </row>
    <row r="4750" spans="18:18" s="1" customFormat="1" x14ac:dyDescent="0.3">
      <c r="R4750" s="38"/>
    </row>
    <row r="4751" spans="18:18" s="1" customFormat="1" x14ac:dyDescent="0.3">
      <c r="R4751" s="38"/>
    </row>
    <row r="4752" spans="18:18" s="1" customFormat="1" x14ac:dyDescent="0.3">
      <c r="R4752" s="38"/>
    </row>
    <row r="4753" spans="18:18" s="1" customFormat="1" x14ac:dyDescent="0.3">
      <c r="R4753" s="38"/>
    </row>
    <row r="4754" spans="18:18" s="1" customFormat="1" x14ac:dyDescent="0.3">
      <c r="R4754" s="38"/>
    </row>
    <row r="4755" spans="18:18" s="1" customFormat="1" x14ac:dyDescent="0.3">
      <c r="R4755" s="38"/>
    </row>
    <row r="4756" spans="18:18" s="1" customFormat="1" x14ac:dyDescent="0.3">
      <c r="R4756" s="38"/>
    </row>
    <row r="4757" spans="18:18" s="1" customFormat="1" x14ac:dyDescent="0.3">
      <c r="R4757" s="38"/>
    </row>
    <row r="4758" spans="18:18" s="1" customFormat="1" x14ac:dyDescent="0.3">
      <c r="R4758" s="38"/>
    </row>
    <row r="4759" spans="18:18" s="1" customFormat="1" x14ac:dyDescent="0.3">
      <c r="R4759" s="38"/>
    </row>
    <row r="4760" spans="18:18" s="1" customFormat="1" x14ac:dyDescent="0.3">
      <c r="R4760" s="38"/>
    </row>
    <row r="4761" spans="18:18" s="1" customFormat="1" x14ac:dyDescent="0.3">
      <c r="R4761" s="38"/>
    </row>
    <row r="4762" spans="18:18" s="1" customFormat="1" x14ac:dyDescent="0.3">
      <c r="R4762" s="38"/>
    </row>
    <row r="4763" spans="18:18" s="1" customFormat="1" x14ac:dyDescent="0.3">
      <c r="R4763" s="38"/>
    </row>
    <row r="4764" spans="18:18" s="1" customFormat="1" x14ac:dyDescent="0.3">
      <c r="R4764" s="38"/>
    </row>
    <row r="4765" spans="18:18" s="1" customFormat="1" x14ac:dyDescent="0.3">
      <c r="R4765" s="38"/>
    </row>
    <row r="4766" spans="18:18" s="1" customFormat="1" x14ac:dyDescent="0.3">
      <c r="R4766" s="38"/>
    </row>
    <row r="4767" spans="18:18" s="1" customFormat="1" x14ac:dyDescent="0.3">
      <c r="R4767" s="38"/>
    </row>
    <row r="4768" spans="18:18" s="1" customFormat="1" x14ac:dyDescent="0.3">
      <c r="R4768" s="38"/>
    </row>
    <row r="4769" spans="18:18" s="1" customFormat="1" x14ac:dyDescent="0.3">
      <c r="R4769" s="38"/>
    </row>
    <row r="4770" spans="18:18" s="1" customFormat="1" x14ac:dyDescent="0.3">
      <c r="R4770" s="38"/>
    </row>
    <row r="4771" spans="18:18" s="1" customFormat="1" x14ac:dyDescent="0.3">
      <c r="R4771" s="38"/>
    </row>
    <row r="4772" spans="18:18" s="1" customFormat="1" x14ac:dyDescent="0.3">
      <c r="R4772" s="38"/>
    </row>
    <row r="4773" spans="18:18" s="1" customFormat="1" x14ac:dyDescent="0.3">
      <c r="R4773" s="38"/>
    </row>
    <row r="4774" spans="18:18" s="1" customFormat="1" x14ac:dyDescent="0.3">
      <c r="R4774" s="38"/>
    </row>
    <row r="4775" spans="18:18" s="1" customFormat="1" x14ac:dyDescent="0.3">
      <c r="R4775" s="38"/>
    </row>
    <row r="4776" spans="18:18" s="1" customFormat="1" x14ac:dyDescent="0.3">
      <c r="R4776" s="38"/>
    </row>
    <row r="4777" spans="18:18" s="1" customFormat="1" x14ac:dyDescent="0.3">
      <c r="R4777" s="38"/>
    </row>
    <row r="4778" spans="18:18" s="1" customFormat="1" x14ac:dyDescent="0.3">
      <c r="R4778" s="38"/>
    </row>
    <row r="4779" spans="18:18" s="1" customFormat="1" x14ac:dyDescent="0.3">
      <c r="R4779" s="38"/>
    </row>
    <row r="4780" spans="18:18" s="1" customFormat="1" x14ac:dyDescent="0.3">
      <c r="R4780" s="38"/>
    </row>
    <row r="4781" spans="18:18" s="1" customFormat="1" x14ac:dyDescent="0.3">
      <c r="R4781" s="38"/>
    </row>
    <row r="4782" spans="18:18" s="1" customFormat="1" x14ac:dyDescent="0.3">
      <c r="R4782" s="38"/>
    </row>
    <row r="4783" spans="18:18" s="1" customFormat="1" x14ac:dyDescent="0.3">
      <c r="R4783" s="38"/>
    </row>
    <row r="4784" spans="18:18" s="1" customFormat="1" x14ac:dyDescent="0.3">
      <c r="R4784" s="38"/>
    </row>
    <row r="4785" spans="18:18" s="1" customFormat="1" x14ac:dyDescent="0.3">
      <c r="R4785" s="38"/>
    </row>
    <row r="4786" spans="18:18" s="1" customFormat="1" x14ac:dyDescent="0.3">
      <c r="R4786" s="38"/>
    </row>
    <row r="4787" spans="18:18" s="1" customFormat="1" x14ac:dyDescent="0.3">
      <c r="R4787" s="38"/>
    </row>
    <row r="4788" spans="18:18" s="1" customFormat="1" x14ac:dyDescent="0.3">
      <c r="R4788" s="38"/>
    </row>
    <row r="4789" spans="18:18" s="1" customFormat="1" x14ac:dyDescent="0.3">
      <c r="R4789" s="38"/>
    </row>
    <row r="4790" spans="18:18" s="1" customFormat="1" x14ac:dyDescent="0.3">
      <c r="R4790" s="38"/>
    </row>
    <row r="4791" spans="18:18" s="1" customFormat="1" x14ac:dyDescent="0.3">
      <c r="R4791" s="38"/>
    </row>
    <row r="4792" spans="18:18" s="1" customFormat="1" x14ac:dyDescent="0.3">
      <c r="R4792" s="38"/>
    </row>
    <row r="4793" spans="18:18" s="1" customFormat="1" x14ac:dyDescent="0.3">
      <c r="R4793" s="38"/>
    </row>
    <row r="4794" spans="18:18" s="1" customFormat="1" x14ac:dyDescent="0.3">
      <c r="R4794" s="38"/>
    </row>
    <row r="4795" spans="18:18" s="1" customFormat="1" x14ac:dyDescent="0.3">
      <c r="R4795" s="38"/>
    </row>
    <row r="4796" spans="18:18" s="1" customFormat="1" x14ac:dyDescent="0.3">
      <c r="R4796" s="38"/>
    </row>
    <row r="4797" spans="18:18" s="1" customFormat="1" x14ac:dyDescent="0.3">
      <c r="R4797" s="38"/>
    </row>
    <row r="4798" spans="18:18" s="1" customFormat="1" x14ac:dyDescent="0.3">
      <c r="R4798" s="38"/>
    </row>
    <row r="4799" spans="18:18" s="1" customFormat="1" x14ac:dyDescent="0.3">
      <c r="R4799" s="38"/>
    </row>
    <row r="4800" spans="18:18" s="1" customFormat="1" x14ac:dyDescent="0.3">
      <c r="R4800" s="38"/>
    </row>
    <row r="4801" spans="18:18" s="1" customFormat="1" x14ac:dyDescent="0.3">
      <c r="R4801" s="38"/>
    </row>
    <row r="4802" spans="18:18" s="1" customFormat="1" x14ac:dyDescent="0.3">
      <c r="R4802" s="38"/>
    </row>
    <row r="4803" spans="18:18" s="1" customFormat="1" x14ac:dyDescent="0.3">
      <c r="R4803" s="38"/>
    </row>
    <row r="4804" spans="18:18" s="1" customFormat="1" x14ac:dyDescent="0.3">
      <c r="R4804" s="38"/>
    </row>
    <row r="4805" spans="18:18" s="1" customFormat="1" x14ac:dyDescent="0.3">
      <c r="R4805" s="38"/>
    </row>
    <row r="4806" spans="18:18" s="1" customFormat="1" x14ac:dyDescent="0.3">
      <c r="R4806" s="38"/>
    </row>
    <row r="4807" spans="18:18" s="1" customFormat="1" x14ac:dyDescent="0.3">
      <c r="R4807" s="38"/>
    </row>
    <row r="4808" spans="18:18" s="1" customFormat="1" x14ac:dyDescent="0.3">
      <c r="R4808" s="38"/>
    </row>
    <row r="4809" spans="18:18" s="1" customFormat="1" x14ac:dyDescent="0.3">
      <c r="R4809" s="38"/>
    </row>
    <row r="4810" spans="18:18" s="1" customFormat="1" x14ac:dyDescent="0.3">
      <c r="R4810" s="38"/>
    </row>
    <row r="4811" spans="18:18" s="1" customFormat="1" x14ac:dyDescent="0.3">
      <c r="R4811" s="38"/>
    </row>
    <row r="4812" spans="18:18" s="1" customFormat="1" x14ac:dyDescent="0.3">
      <c r="R4812" s="38"/>
    </row>
    <row r="4813" spans="18:18" s="1" customFormat="1" x14ac:dyDescent="0.3">
      <c r="R4813" s="38"/>
    </row>
    <row r="4814" spans="18:18" s="1" customFormat="1" x14ac:dyDescent="0.3">
      <c r="R4814" s="38"/>
    </row>
    <row r="4815" spans="18:18" s="1" customFormat="1" x14ac:dyDescent="0.3">
      <c r="R4815" s="38"/>
    </row>
    <row r="4816" spans="18:18" s="1" customFormat="1" x14ac:dyDescent="0.3">
      <c r="R4816" s="38"/>
    </row>
    <row r="4817" spans="18:18" s="1" customFormat="1" x14ac:dyDescent="0.3">
      <c r="R4817" s="38"/>
    </row>
    <row r="4818" spans="18:18" s="1" customFormat="1" x14ac:dyDescent="0.3">
      <c r="R4818" s="38"/>
    </row>
    <row r="4819" spans="18:18" s="1" customFormat="1" x14ac:dyDescent="0.3">
      <c r="R4819" s="38"/>
    </row>
    <row r="4820" spans="18:18" s="1" customFormat="1" x14ac:dyDescent="0.3">
      <c r="R4820" s="38"/>
    </row>
    <row r="4821" spans="18:18" s="1" customFormat="1" x14ac:dyDescent="0.3">
      <c r="R4821" s="38"/>
    </row>
    <row r="4822" spans="18:18" s="1" customFormat="1" x14ac:dyDescent="0.3">
      <c r="R4822" s="38"/>
    </row>
    <row r="4823" spans="18:18" s="1" customFormat="1" x14ac:dyDescent="0.3">
      <c r="R4823" s="38"/>
    </row>
    <row r="4824" spans="18:18" s="1" customFormat="1" x14ac:dyDescent="0.3">
      <c r="R4824" s="38"/>
    </row>
    <row r="4825" spans="18:18" s="1" customFormat="1" x14ac:dyDescent="0.3">
      <c r="R4825" s="38"/>
    </row>
    <row r="4826" spans="18:18" s="1" customFormat="1" x14ac:dyDescent="0.3">
      <c r="R4826" s="38"/>
    </row>
    <row r="4827" spans="18:18" s="1" customFormat="1" x14ac:dyDescent="0.3">
      <c r="R4827" s="38"/>
    </row>
    <row r="4828" spans="18:18" s="1" customFormat="1" x14ac:dyDescent="0.3">
      <c r="R4828" s="38"/>
    </row>
    <row r="4829" spans="18:18" s="1" customFormat="1" x14ac:dyDescent="0.3">
      <c r="R4829" s="38"/>
    </row>
    <row r="4830" spans="18:18" s="1" customFormat="1" x14ac:dyDescent="0.3">
      <c r="R4830" s="38"/>
    </row>
    <row r="4831" spans="18:18" s="1" customFormat="1" x14ac:dyDescent="0.3">
      <c r="R4831" s="38"/>
    </row>
    <row r="4832" spans="18:18" s="1" customFormat="1" x14ac:dyDescent="0.3">
      <c r="R4832" s="38"/>
    </row>
    <row r="4833" spans="18:18" s="1" customFormat="1" x14ac:dyDescent="0.3">
      <c r="R4833" s="38"/>
    </row>
    <row r="4834" spans="18:18" s="1" customFormat="1" x14ac:dyDescent="0.3">
      <c r="R4834" s="38"/>
    </row>
    <row r="4835" spans="18:18" s="1" customFormat="1" x14ac:dyDescent="0.3">
      <c r="R4835" s="38"/>
    </row>
    <row r="4836" spans="18:18" s="1" customFormat="1" x14ac:dyDescent="0.3">
      <c r="R4836" s="38"/>
    </row>
    <row r="4837" spans="18:18" s="1" customFormat="1" x14ac:dyDescent="0.3">
      <c r="R4837" s="38"/>
    </row>
    <row r="4838" spans="18:18" s="1" customFormat="1" x14ac:dyDescent="0.3">
      <c r="R4838" s="38"/>
    </row>
    <row r="4839" spans="18:18" s="1" customFormat="1" x14ac:dyDescent="0.3">
      <c r="R4839" s="38"/>
    </row>
    <row r="4840" spans="18:18" s="1" customFormat="1" x14ac:dyDescent="0.3">
      <c r="R4840" s="38"/>
    </row>
    <row r="4841" spans="18:18" s="1" customFormat="1" x14ac:dyDescent="0.3">
      <c r="R4841" s="38"/>
    </row>
    <row r="4842" spans="18:18" s="1" customFormat="1" x14ac:dyDescent="0.3">
      <c r="R4842" s="38"/>
    </row>
    <row r="4843" spans="18:18" s="1" customFormat="1" x14ac:dyDescent="0.3">
      <c r="R4843" s="38"/>
    </row>
    <row r="4844" spans="18:18" s="1" customFormat="1" x14ac:dyDescent="0.3">
      <c r="R4844" s="38"/>
    </row>
    <row r="4845" spans="18:18" s="1" customFormat="1" x14ac:dyDescent="0.3">
      <c r="R4845" s="38"/>
    </row>
    <row r="4846" spans="18:18" s="1" customFormat="1" x14ac:dyDescent="0.3">
      <c r="R4846" s="38"/>
    </row>
    <row r="4847" spans="18:18" s="1" customFormat="1" x14ac:dyDescent="0.3">
      <c r="R4847" s="38"/>
    </row>
    <row r="4848" spans="18:18" s="1" customFormat="1" x14ac:dyDescent="0.3">
      <c r="R4848" s="38"/>
    </row>
    <row r="4849" spans="18:18" s="1" customFormat="1" x14ac:dyDescent="0.3">
      <c r="R4849" s="38"/>
    </row>
    <row r="4850" spans="18:18" s="1" customFormat="1" x14ac:dyDescent="0.3">
      <c r="R4850" s="38"/>
    </row>
    <row r="4851" spans="18:18" s="1" customFormat="1" x14ac:dyDescent="0.3">
      <c r="R4851" s="38"/>
    </row>
    <row r="4852" spans="18:18" s="1" customFormat="1" x14ac:dyDescent="0.3">
      <c r="R4852" s="38"/>
    </row>
    <row r="4853" spans="18:18" s="1" customFormat="1" x14ac:dyDescent="0.3">
      <c r="R4853" s="38"/>
    </row>
    <row r="4854" spans="18:18" s="1" customFormat="1" x14ac:dyDescent="0.3">
      <c r="R4854" s="38"/>
    </row>
    <row r="4855" spans="18:18" s="1" customFormat="1" x14ac:dyDescent="0.3">
      <c r="R4855" s="38"/>
    </row>
    <row r="4856" spans="18:18" s="1" customFormat="1" x14ac:dyDescent="0.3">
      <c r="R4856" s="38"/>
    </row>
    <row r="4857" spans="18:18" s="1" customFormat="1" x14ac:dyDescent="0.3">
      <c r="R4857" s="38"/>
    </row>
    <row r="4858" spans="18:18" s="1" customFormat="1" x14ac:dyDescent="0.3">
      <c r="R4858" s="38"/>
    </row>
    <row r="4859" spans="18:18" s="1" customFormat="1" x14ac:dyDescent="0.3">
      <c r="R4859" s="38"/>
    </row>
    <row r="4860" spans="18:18" s="1" customFormat="1" x14ac:dyDescent="0.3">
      <c r="R4860" s="38"/>
    </row>
    <row r="4861" spans="18:18" s="1" customFormat="1" x14ac:dyDescent="0.3">
      <c r="R4861" s="38"/>
    </row>
    <row r="4862" spans="18:18" s="1" customFormat="1" x14ac:dyDescent="0.3">
      <c r="R4862" s="38"/>
    </row>
    <row r="4863" spans="18:18" s="1" customFormat="1" x14ac:dyDescent="0.3">
      <c r="R4863" s="38"/>
    </row>
    <row r="4864" spans="18:18" s="1" customFormat="1" x14ac:dyDescent="0.3">
      <c r="R4864" s="38"/>
    </row>
    <row r="4865" spans="18:18" s="1" customFormat="1" x14ac:dyDescent="0.3">
      <c r="R4865" s="38"/>
    </row>
    <row r="4866" spans="18:18" s="1" customFormat="1" x14ac:dyDescent="0.3">
      <c r="R4866" s="38"/>
    </row>
    <row r="4867" spans="18:18" s="1" customFormat="1" x14ac:dyDescent="0.3">
      <c r="R4867" s="38"/>
    </row>
    <row r="4868" spans="18:18" s="1" customFormat="1" x14ac:dyDescent="0.3">
      <c r="R4868" s="38"/>
    </row>
    <row r="4869" spans="18:18" s="1" customFormat="1" x14ac:dyDescent="0.3">
      <c r="R4869" s="38"/>
    </row>
    <row r="4870" spans="18:18" s="1" customFormat="1" x14ac:dyDescent="0.3">
      <c r="R4870" s="38"/>
    </row>
    <row r="4871" spans="18:18" s="1" customFormat="1" x14ac:dyDescent="0.3">
      <c r="R4871" s="38"/>
    </row>
    <row r="4872" spans="18:18" s="1" customFormat="1" x14ac:dyDescent="0.3">
      <c r="R4872" s="38"/>
    </row>
    <row r="4873" spans="18:18" s="1" customFormat="1" x14ac:dyDescent="0.3">
      <c r="R4873" s="38"/>
    </row>
    <row r="4874" spans="18:18" s="1" customFormat="1" x14ac:dyDescent="0.3">
      <c r="R4874" s="38"/>
    </row>
    <row r="4875" spans="18:18" s="1" customFormat="1" x14ac:dyDescent="0.3">
      <c r="R4875" s="38"/>
    </row>
    <row r="4876" spans="18:18" s="1" customFormat="1" x14ac:dyDescent="0.3">
      <c r="R4876" s="38"/>
    </row>
    <row r="4877" spans="18:18" s="1" customFormat="1" x14ac:dyDescent="0.3">
      <c r="R4877" s="38"/>
    </row>
    <row r="4878" spans="18:18" s="1" customFormat="1" x14ac:dyDescent="0.3">
      <c r="R4878" s="38"/>
    </row>
    <row r="4879" spans="18:18" s="1" customFormat="1" x14ac:dyDescent="0.3">
      <c r="R4879" s="38"/>
    </row>
    <row r="4880" spans="18:18" s="1" customFormat="1" x14ac:dyDescent="0.3">
      <c r="R4880" s="38"/>
    </row>
    <row r="4881" spans="18:18" s="1" customFormat="1" x14ac:dyDescent="0.3">
      <c r="R4881" s="38"/>
    </row>
    <row r="4882" spans="18:18" s="1" customFormat="1" x14ac:dyDescent="0.3">
      <c r="R4882" s="38"/>
    </row>
    <row r="4883" spans="18:18" s="1" customFormat="1" x14ac:dyDescent="0.3">
      <c r="R4883" s="38"/>
    </row>
    <row r="4884" spans="18:18" s="1" customFormat="1" x14ac:dyDescent="0.3">
      <c r="R4884" s="38"/>
    </row>
    <row r="4885" spans="18:18" s="1" customFormat="1" x14ac:dyDescent="0.3">
      <c r="R4885" s="38"/>
    </row>
    <row r="4886" spans="18:18" s="1" customFormat="1" x14ac:dyDescent="0.3">
      <c r="R4886" s="38"/>
    </row>
    <row r="4887" spans="18:18" s="1" customFormat="1" x14ac:dyDescent="0.3">
      <c r="R4887" s="38"/>
    </row>
    <row r="4888" spans="18:18" s="1" customFormat="1" x14ac:dyDescent="0.3">
      <c r="R4888" s="38"/>
    </row>
    <row r="4889" spans="18:18" s="1" customFormat="1" x14ac:dyDescent="0.3">
      <c r="R4889" s="38"/>
    </row>
    <row r="4890" spans="18:18" s="1" customFormat="1" x14ac:dyDescent="0.3">
      <c r="R4890" s="38"/>
    </row>
    <row r="4891" spans="18:18" s="1" customFormat="1" x14ac:dyDescent="0.3">
      <c r="R4891" s="38"/>
    </row>
    <row r="4892" spans="18:18" s="1" customFormat="1" x14ac:dyDescent="0.3">
      <c r="R4892" s="38"/>
    </row>
    <row r="4893" spans="18:18" s="1" customFormat="1" x14ac:dyDescent="0.3">
      <c r="R4893" s="38"/>
    </row>
    <row r="4894" spans="18:18" s="1" customFormat="1" x14ac:dyDescent="0.3">
      <c r="R4894" s="38"/>
    </row>
    <row r="4895" spans="18:18" s="1" customFormat="1" x14ac:dyDescent="0.3">
      <c r="R4895" s="38"/>
    </row>
    <row r="4896" spans="18:18" s="1" customFormat="1" x14ac:dyDescent="0.3">
      <c r="R4896" s="38"/>
    </row>
    <row r="4897" spans="18:18" s="1" customFormat="1" x14ac:dyDescent="0.3">
      <c r="R4897" s="38"/>
    </row>
    <row r="4898" spans="18:18" s="1" customFormat="1" x14ac:dyDescent="0.3">
      <c r="R4898" s="38"/>
    </row>
    <row r="4899" spans="18:18" s="1" customFormat="1" x14ac:dyDescent="0.3">
      <c r="R4899" s="38"/>
    </row>
    <row r="4900" spans="18:18" s="1" customFormat="1" x14ac:dyDescent="0.3">
      <c r="R4900" s="38"/>
    </row>
    <row r="4901" spans="18:18" s="1" customFormat="1" x14ac:dyDescent="0.3">
      <c r="R4901" s="38"/>
    </row>
    <row r="4902" spans="18:18" s="1" customFormat="1" x14ac:dyDescent="0.3">
      <c r="R4902" s="38"/>
    </row>
    <row r="4903" spans="18:18" s="1" customFormat="1" x14ac:dyDescent="0.3">
      <c r="R4903" s="38"/>
    </row>
    <row r="4904" spans="18:18" s="1" customFormat="1" x14ac:dyDescent="0.3">
      <c r="R4904" s="38"/>
    </row>
    <row r="4905" spans="18:18" s="1" customFormat="1" x14ac:dyDescent="0.3">
      <c r="R4905" s="38"/>
    </row>
    <row r="4906" spans="18:18" s="1" customFormat="1" x14ac:dyDescent="0.3">
      <c r="R4906" s="38"/>
    </row>
    <row r="4907" spans="18:18" s="1" customFormat="1" x14ac:dyDescent="0.3">
      <c r="R4907" s="38"/>
    </row>
    <row r="4908" spans="18:18" s="1" customFormat="1" x14ac:dyDescent="0.3">
      <c r="R4908" s="38"/>
    </row>
    <row r="4909" spans="18:18" s="1" customFormat="1" x14ac:dyDescent="0.3">
      <c r="R4909" s="38"/>
    </row>
    <row r="4910" spans="18:18" s="1" customFormat="1" x14ac:dyDescent="0.3">
      <c r="R4910" s="38"/>
    </row>
    <row r="4911" spans="18:18" s="1" customFormat="1" x14ac:dyDescent="0.3">
      <c r="R4911" s="38"/>
    </row>
    <row r="4912" spans="18:18" s="1" customFormat="1" x14ac:dyDescent="0.3">
      <c r="R4912" s="38"/>
    </row>
    <row r="4913" spans="18:18" s="1" customFormat="1" x14ac:dyDescent="0.3">
      <c r="R4913" s="38"/>
    </row>
    <row r="4914" spans="18:18" s="1" customFormat="1" x14ac:dyDescent="0.3">
      <c r="R4914" s="38"/>
    </row>
    <row r="4915" spans="18:18" s="1" customFormat="1" x14ac:dyDescent="0.3">
      <c r="R4915" s="38"/>
    </row>
    <row r="4916" spans="18:18" s="1" customFormat="1" x14ac:dyDescent="0.3">
      <c r="R4916" s="38"/>
    </row>
    <row r="4917" spans="18:18" s="1" customFormat="1" x14ac:dyDescent="0.3">
      <c r="R4917" s="38"/>
    </row>
    <row r="4918" spans="18:18" s="1" customFormat="1" x14ac:dyDescent="0.3">
      <c r="R4918" s="38"/>
    </row>
    <row r="4919" spans="18:18" s="1" customFormat="1" x14ac:dyDescent="0.3">
      <c r="R4919" s="38"/>
    </row>
    <row r="4920" spans="18:18" s="1" customFormat="1" x14ac:dyDescent="0.3">
      <c r="R4920" s="38"/>
    </row>
    <row r="4921" spans="18:18" s="1" customFormat="1" x14ac:dyDescent="0.3">
      <c r="R4921" s="38"/>
    </row>
    <row r="4922" spans="18:18" s="1" customFormat="1" x14ac:dyDescent="0.3">
      <c r="R4922" s="38"/>
    </row>
    <row r="4923" spans="18:18" s="1" customFormat="1" x14ac:dyDescent="0.3">
      <c r="R4923" s="38"/>
    </row>
    <row r="4924" spans="18:18" s="1" customFormat="1" x14ac:dyDescent="0.3">
      <c r="R4924" s="38"/>
    </row>
    <row r="4925" spans="18:18" s="1" customFormat="1" x14ac:dyDescent="0.3">
      <c r="R4925" s="38"/>
    </row>
    <row r="4926" spans="18:18" s="1" customFormat="1" x14ac:dyDescent="0.3">
      <c r="R4926" s="38"/>
    </row>
    <row r="4927" spans="18:18" s="1" customFormat="1" x14ac:dyDescent="0.3">
      <c r="R4927" s="38"/>
    </row>
    <row r="4928" spans="18:18" s="1" customFormat="1" x14ac:dyDescent="0.3">
      <c r="R4928" s="38"/>
    </row>
    <row r="4929" spans="18:18" s="1" customFormat="1" x14ac:dyDescent="0.3">
      <c r="R4929" s="38"/>
    </row>
    <row r="4930" spans="18:18" s="1" customFormat="1" x14ac:dyDescent="0.3">
      <c r="R4930" s="38"/>
    </row>
    <row r="4931" spans="18:18" s="1" customFormat="1" x14ac:dyDescent="0.3">
      <c r="R4931" s="38"/>
    </row>
    <row r="4932" spans="18:18" s="1" customFormat="1" x14ac:dyDescent="0.3">
      <c r="R4932" s="38"/>
    </row>
    <row r="4933" spans="18:18" s="1" customFormat="1" x14ac:dyDescent="0.3">
      <c r="R4933" s="38"/>
    </row>
    <row r="4934" spans="18:18" s="1" customFormat="1" x14ac:dyDescent="0.3">
      <c r="R4934" s="38"/>
    </row>
    <row r="4935" spans="18:18" s="1" customFormat="1" x14ac:dyDescent="0.3">
      <c r="R4935" s="38"/>
    </row>
    <row r="4936" spans="18:18" s="1" customFormat="1" x14ac:dyDescent="0.3">
      <c r="R4936" s="38"/>
    </row>
    <row r="4937" spans="18:18" s="1" customFormat="1" x14ac:dyDescent="0.3">
      <c r="R4937" s="38"/>
    </row>
    <row r="4938" spans="18:18" s="1" customFormat="1" x14ac:dyDescent="0.3">
      <c r="R4938" s="38"/>
    </row>
    <row r="4939" spans="18:18" s="1" customFormat="1" x14ac:dyDescent="0.3">
      <c r="R4939" s="38"/>
    </row>
    <row r="4940" spans="18:18" s="1" customFormat="1" x14ac:dyDescent="0.3">
      <c r="R4940" s="38"/>
    </row>
    <row r="4941" spans="18:18" s="1" customFormat="1" x14ac:dyDescent="0.3">
      <c r="R4941" s="38"/>
    </row>
    <row r="4942" spans="18:18" s="1" customFormat="1" x14ac:dyDescent="0.3">
      <c r="R4942" s="38"/>
    </row>
    <row r="4943" spans="18:18" s="1" customFormat="1" x14ac:dyDescent="0.3">
      <c r="R4943" s="38"/>
    </row>
    <row r="4944" spans="18:18" s="1" customFormat="1" x14ac:dyDescent="0.3">
      <c r="R4944" s="38"/>
    </row>
    <row r="4945" spans="18:18" s="1" customFormat="1" x14ac:dyDescent="0.3">
      <c r="R4945" s="38"/>
    </row>
    <row r="4946" spans="18:18" s="1" customFormat="1" x14ac:dyDescent="0.3">
      <c r="R4946" s="38"/>
    </row>
    <row r="4947" spans="18:18" s="1" customFormat="1" x14ac:dyDescent="0.3">
      <c r="R4947" s="38"/>
    </row>
    <row r="4948" spans="18:18" s="1" customFormat="1" x14ac:dyDescent="0.3">
      <c r="R4948" s="38"/>
    </row>
    <row r="4949" spans="18:18" s="1" customFormat="1" x14ac:dyDescent="0.3">
      <c r="R4949" s="38"/>
    </row>
    <row r="4950" spans="18:18" s="1" customFormat="1" x14ac:dyDescent="0.3">
      <c r="R4950" s="38"/>
    </row>
    <row r="4951" spans="18:18" s="1" customFormat="1" x14ac:dyDescent="0.3">
      <c r="R4951" s="38"/>
    </row>
    <row r="4952" spans="18:18" s="1" customFormat="1" x14ac:dyDescent="0.3">
      <c r="R4952" s="38"/>
    </row>
    <row r="4953" spans="18:18" s="1" customFormat="1" x14ac:dyDescent="0.3">
      <c r="R4953" s="38"/>
    </row>
    <row r="4954" spans="18:18" s="1" customFormat="1" x14ac:dyDescent="0.3">
      <c r="R4954" s="38"/>
    </row>
    <row r="4955" spans="18:18" s="1" customFormat="1" x14ac:dyDescent="0.3">
      <c r="R4955" s="38"/>
    </row>
    <row r="4956" spans="18:18" s="1" customFormat="1" x14ac:dyDescent="0.3">
      <c r="R4956" s="38"/>
    </row>
    <row r="4957" spans="18:18" s="1" customFormat="1" x14ac:dyDescent="0.3">
      <c r="R4957" s="38"/>
    </row>
    <row r="4958" spans="18:18" s="1" customFormat="1" x14ac:dyDescent="0.3">
      <c r="R4958" s="38"/>
    </row>
    <row r="4959" spans="18:18" s="1" customFormat="1" x14ac:dyDescent="0.3">
      <c r="R4959" s="38"/>
    </row>
    <row r="4960" spans="18:18" s="1" customFormat="1" x14ac:dyDescent="0.3">
      <c r="R4960" s="38"/>
    </row>
    <row r="4961" spans="18:18" s="1" customFormat="1" x14ac:dyDescent="0.3">
      <c r="R4961" s="38"/>
    </row>
    <row r="4962" spans="18:18" s="1" customFormat="1" x14ac:dyDescent="0.3">
      <c r="R4962" s="38"/>
    </row>
    <row r="4963" spans="18:18" s="1" customFormat="1" x14ac:dyDescent="0.3">
      <c r="R4963" s="38"/>
    </row>
    <row r="4964" spans="18:18" s="1" customFormat="1" x14ac:dyDescent="0.3">
      <c r="R4964" s="38"/>
    </row>
    <row r="4965" spans="18:18" s="1" customFormat="1" x14ac:dyDescent="0.3">
      <c r="R4965" s="38"/>
    </row>
    <row r="4966" spans="18:18" s="1" customFormat="1" x14ac:dyDescent="0.3">
      <c r="R4966" s="38"/>
    </row>
    <row r="4967" spans="18:18" s="1" customFormat="1" x14ac:dyDescent="0.3">
      <c r="R4967" s="38"/>
    </row>
    <row r="4968" spans="18:18" s="1" customFormat="1" x14ac:dyDescent="0.3">
      <c r="R4968" s="38"/>
    </row>
    <row r="4969" spans="18:18" s="1" customFormat="1" x14ac:dyDescent="0.3">
      <c r="R4969" s="38"/>
    </row>
    <row r="4970" spans="18:18" s="1" customFormat="1" x14ac:dyDescent="0.3">
      <c r="R4970" s="38"/>
    </row>
    <row r="4971" spans="18:18" s="1" customFormat="1" x14ac:dyDescent="0.3">
      <c r="R4971" s="38"/>
    </row>
    <row r="4972" spans="18:18" s="1" customFormat="1" x14ac:dyDescent="0.3">
      <c r="R4972" s="38"/>
    </row>
    <row r="4973" spans="18:18" s="1" customFormat="1" x14ac:dyDescent="0.3">
      <c r="R4973" s="38"/>
    </row>
    <row r="4974" spans="18:18" s="1" customFormat="1" x14ac:dyDescent="0.3">
      <c r="R4974" s="38"/>
    </row>
    <row r="4975" spans="18:18" s="1" customFormat="1" x14ac:dyDescent="0.3">
      <c r="R4975" s="38"/>
    </row>
    <row r="4976" spans="18:18" s="1" customFormat="1" x14ac:dyDescent="0.3">
      <c r="R4976" s="38"/>
    </row>
    <row r="4977" spans="18:18" s="1" customFormat="1" x14ac:dyDescent="0.3">
      <c r="R4977" s="38"/>
    </row>
    <row r="4978" spans="18:18" s="1" customFormat="1" x14ac:dyDescent="0.3">
      <c r="R4978" s="38"/>
    </row>
    <row r="4979" spans="18:18" s="1" customFormat="1" x14ac:dyDescent="0.3">
      <c r="R4979" s="38"/>
    </row>
    <row r="4980" spans="18:18" s="1" customFormat="1" x14ac:dyDescent="0.3">
      <c r="R4980" s="38"/>
    </row>
    <row r="4981" spans="18:18" s="1" customFormat="1" x14ac:dyDescent="0.3">
      <c r="R4981" s="38"/>
    </row>
    <row r="4982" spans="18:18" s="1" customFormat="1" x14ac:dyDescent="0.3">
      <c r="R4982" s="38"/>
    </row>
    <row r="4983" spans="18:18" s="1" customFormat="1" x14ac:dyDescent="0.3">
      <c r="R4983" s="38"/>
    </row>
    <row r="4984" spans="18:18" s="1" customFormat="1" x14ac:dyDescent="0.3">
      <c r="R4984" s="38"/>
    </row>
    <row r="4985" spans="18:18" s="1" customFormat="1" x14ac:dyDescent="0.3">
      <c r="R4985" s="38"/>
    </row>
    <row r="4986" spans="18:18" s="1" customFormat="1" x14ac:dyDescent="0.3">
      <c r="R4986" s="38"/>
    </row>
    <row r="4987" spans="18:18" s="1" customFormat="1" x14ac:dyDescent="0.3">
      <c r="R4987" s="38"/>
    </row>
    <row r="4988" spans="18:18" s="1" customFormat="1" x14ac:dyDescent="0.3">
      <c r="R4988" s="38"/>
    </row>
    <row r="4989" spans="18:18" s="1" customFormat="1" x14ac:dyDescent="0.3">
      <c r="R4989" s="38"/>
    </row>
    <row r="4990" spans="18:18" s="1" customFormat="1" x14ac:dyDescent="0.3">
      <c r="R4990" s="38"/>
    </row>
    <row r="4991" spans="18:18" s="1" customFormat="1" x14ac:dyDescent="0.3">
      <c r="R4991" s="38"/>
    </row>
    <row r="4992" spans="18:18" s="1" customFormat="1" x14ac:dyDescent="0.3">
      <c r="R4992" s="38"/>
    </row>
    <row r="4993" spans="18:18" s="1" customFormat="1" x14ac:dyDescent="0.3">
      <c r="R4993" s="38"/>
    </row>
    <row r="4994" spans="18:18" s="1" customFormat="1" x14ac:dyDescent="0.3">
      <c r="R4994" s="38"/>
    </row>
    <row r="4995" spans="18:18" s="1" customFormat="1" x14ac:dyDescent="0.3">
      <c r="R4995" s="38"/>
    </row>
    <row r="4996" spans="18:18" s="1" customFormat="1" x14ac:dyDescent="0.3">
      <c r="R4996" s="38"/>
    </row>
    <row r="4997" spans="18:18" s="1" customFormat="1" x14ac:dyDescent="0.3">
      <c r="R4997" s="38"/>
    </row>
    <row r="4998" spans="18:18" s="1" customFormat="1" x14ac:dyDescent="0.3">
      <c r="R4998" s="38"/>
    </row>
    <row r="4999" spans="18:18" s="1" customFormat="1" x14ac:dyDescent="0.3">
      <c r="R4999" s="38"/>
    </row>
    <row r="5000" spans="18:18" s="1" customFormat="1" x14ac:dyDescent="0.3">
      <c r="R5000" s="38"/>
    </row>
    <row r="5001" spans="18:18" s="1" customFormat="1" x14ac:dyDescent="0.3">
      <c r="R5001" s="38"/>
    </row>
    <row r="5002" spans="18:18" s="1" customFormat="1" x14ac:dyDescent="0.3">
      <c r="R5002" s="38"/>
    </row>
    <row r="5003" spans="18:18" s="1" customFormat="1" x14ac:dyDescent="0.3">
      <c r="R5003" s="38"/>
    </row>
    <row r="5004" spans="18:18" s="1" customFormat="1" x14ac:dyDescent="0.3">
      <c r="R5004" s="38"/>
    </row>
    <row r="5005" spans="18:18" s="1" customFormat="1" x14ac:dyDescent="0.3">
      <c r="R5005" s="38"/>
    </row>
    <row r="5006" spans="18:18" s="1" customFormat="1" x14ac:dyDescent="0.3">
      <c r="R5006" s="38"/>
    </row>
    <row r="5007" spans="18:18" s="1" customFormat="1" x14ac:dyDescent="0.3">
      <c r="R5007" s="38"/>
    </row>
    <row r="5008" spans="18:18" s="1" customFormat="1" x14ac:dyDescent="0.3">
      <c r="R5008" s="38"/>
    </row>
    <row r="5009" spans="18:18" s="1" customFormat="1" x14ac:dyDescent="0.3">
      <c r="R5009" s="38"/>
    </row>
    <row r="5010" spans="18:18" s="1" customFormat="1" x14ac:dyDescent="0.3">
      <c r="R5010" s="38"/>
    </row>
    <row r="5011" spans="18:18" s="1" customFormat="1" x14ac:dyDescent="0.3">
      <c r="R5011" s="38"/>
    </row>
    <row r="5012" spans="18:18" s="1" customFormat="1" x14ac:dyDescent="0.3">
      <c r="R5012" s="38"/>
    </row>
    <row r="5013" spans="18:18" s="1" customFormat="1" x14ac:dyDescent="0.3">
      <c r="R5013" s="38"/>
    </row>
    <row r="5014" spans="18:18" s="1" customFormat="1" x14ac:dyDescent="0.3">
      <c r="R5014" s="38"/>
    </row>
    <row r="5015" spans="18:18" s="1" customFormat="1" x14ac:dyDescent="0.3">
      <c r="R5015" s="38"/>
    </row>
    <row r="5016" spans="18:18" s="1" customFormat="1" x14ac:dyDescent="0.3">
      <c r="R5016" s="38"/>
    </row>
    <row r="5017" spans="18:18" s="1" customFormat="1" x14ac:dyDescent="0.3">
      <c r="R5017" s="38"/>
    </row>
    <row r="5018" spans="18:18" s="1" customFormat="1" x14ac:dyDescent="0.3">
      <c r="R5018" s="38"/>
    </row>
    <row r="5019" spans="18:18" s="1" customFormat="1" x14ac:dyDescent="0.3">
      <c r="R5019" s="38"/>
    </row>
    <row r="5020" spans="18:18" s="1" customFormat="1" x14ac:dyDescent="0.3">
      <c r="R5020" s="38"/>
    </row>
    <row r="5021" spans="18:18" s="1" customFormat="1" x14ac:dyDescent="0.3">
      <c r="R5021" s="38"/>
    </row>
    <row r="5022" spans="18:18" s="1" customFormat="1" x14ac:dyDescent="0.3">
      <c r="R5022" s="38"/>
    </row>
    <row r="5023" spans="18:18" s="1" customFormat="1" x14ac:dyDescent="0.3">
      <c r="R5023" s="38"/>
    </row>
    <row r="5024" spans="18:18" s="1" customFormat="1" x14ac:dyDescent="0.3">
      <c r="R5024" s="38"/>
    </row>
    <row r="5025" spans="18:18" s="1" customFormat="1" x14ac:dyDescent="0.3">
      <c r="R5025" s="38"/>
    </row>
    <row r="5026" spans="18:18" s="1" customFormat="1" x14ac:dyDescent="0.3">
      <c r="R5026" s="38"/>
    </row>
    <row r="5027" spans="18:18" s="1" customFormat="1" x14ac:dyDescent="0.3">
      <c r="R5027" s="38"/>
    </row>
    <row r="5028" spans="18:18" s="1" customFormat="1" x14ac:dyDescent="0.3">
      <c r="R5028" s="38"/>
    </row>
    <row r="5029" spans="18:18" s="1" customFormat="1" x14ac:dyDescent="0.3">
      <c r="R5029" s="38"/>
    </row>
    <row r="5030" spans="18:18" s="1" customFormat="1" x14ac:dyDescent="0.3">
      <c r="R5030" s="38"/>
    </row>
    <row r="5031" spans="18:18" s="1" customFormat="1" x14ac:dyDescent="0.3">
      <c r="R5031" s="38"/>
    </row>
    <row r="5032" spans="18:18" s="1" customFormat="1" x14ac:dyDescent="0.3">
      <c r="R5032" s="38"/>
    </row>
    <row r="5033" spans="18:18" s="1" customFormat="1" x14ac:dyDescent="0.3">
      <c r="R5033" s="38"/>
    </row>
    <row r="5034" spans="18:18" s="1" customFormat="1" x14ac:dyDescent="0.3">
      <c r="R5034" s="38"/>
    </row>
    <row r="5035" spans="18:18" s="1" customFormat="1" x14ac:dyDescent="0.3">
      <c r="R5035" s="38"/>
    </row>
    <row r="5036" spans="18:18" s="1" customFormat="1" x14ac:dyDescent="0.3">
      <c r="R5036" s="38"/>
    </row>
    <row r="5037" spans="18:18" s="1" customFormat="1" x14ac:dyDescent="0.3">
      <c r="R5037" s="38"/>
    </row>
    <row r="5038" spans="18:18" s="1" customFormat="1" x14ac:dyDescent="0.3">
      <c r="R5038" s="38"/>
    </row>
    <row r="5039" spans="18:18" s="1" customFormat="1" x14ac:dyDescent="0.3">
      <c r="R5039" s="38"/>
    </row>
    <row r="5040" spans="18:18" s="1" customFormat="1" x14ac:dyDescent="0.3">
      <c r="R5040" s="38"/>
    </row>
    <row r="5041" spans="18:18" s="1" customFormat="1" x14ac:dyDescent="0.3">
      <c r="R5041" s="38"/>
    </row>
    <row r="5042" spans="18:18" s="1" customFormat="1" x14ac:dyDescent="0.3">
      <c r="R5042" s="38"/>
    </row>
    <row r="5043" spans="18:18" s="1" customFormat="1" x14ac:dyDescent="0.3">
      <c r="R5043" s="38"/>
    </row>
    <row r="5044" spans="18:18" s="1" customFormat="1" x14ac:dyDescent="0.3">
      <c r="R5044" s="38"/>
    </row>
    <row r="5045" spans="18:18" s="1" customFormat="1" x14ac:dyDescent="0.3">
      <c r="R5045" s="38"/>
    </row>
    <row r="5046" spans="18:18" s="1" customFormat="1" x14ac:dyDescent="0.3">
      <c r="R5046" s="38"/>
    </row>
    <row r="5047" spans="18:18" s="1" customFormat="1" x14ac:dyDescent="0.3">
      <c r="R5047" s="38"/>
    </row>
    <row r="5048" spans="18:18" s="1" customFormat="1" x14ac:dyDescent="0.3">
      <c r="R5048" s="38"/>
    </row>
    <row r="5049" spans="18:18" s="1" customFormat="1" x14ac:dyDescent="0.3">
      <c r="R5049" s="38"/>
    </row>
    <row r="5050" spans="18:18" s="1" customFormat="1" x14ac:dyDescent="0.3">
      <c r="R5050" s="38"/>
    </row>
    <row r="5051" spans="18:18" s="1" customFormat="1" x14ac:dyDescent="0.3">
      <c r="R5051" s="38"/>
    </row>
    <row r="5052" spans="18:18" s="1" customFormat="1" x14ac:dyDescent="0.3">
      <c r="R5052" s="38"/>
    </row>
    <row r="5053" spans="18:18" s="1" customFormat="1" x14ac:dyDescent="0.3">
      <c r="R5053" s="38"/>
    </row>
    <row r="5054" spans="18:18" s="1" customFormat="1" x14ac:dyDescent="0.3">
      <c r="R5054" s="38"/>
    </row>
    <row r="5055" spans="18:18" s="1" customFormat="1" x14ac:dyDescent="0.3">
      <c r="R5055" s="38"/>
    </row>
    <row r="5056" spans="18:18" s="1" customFormat="1" x14ac:dyDescent="0.3">
      <c r="R5056" s="38"/>
    </row>
    <row r="5057" spans="18:18" s="1" customFormat="1" x14ac:dyDescent="0.3">
      <c r="R5057" s="38"/>
    </row>
    <row r="5058" spans="18:18" s="1" customFormat="1" x14ac:dyDescent="0.3">
      <c r="R5058" s="38"/>
    </row>
    <row r="5059" spans="18:18" s="1" customFormat="1" x14ac:dyDescent="0.3">
      <c r="R5059" s="38"/>
    </row>
    <row r="5060" spans="18:18" s="1" customFormat="1" x14ac:dyDescent="0.3">
      <c r="R5060" s="38"/>
    </row>
    <row r="5061" spans="18:18" s="1" customFormat="1" x14ac:dyDescent="0.3">
      <c r="R5061" s="38"/>
    </row>
    <row r="5062" spans="18:18" s="1" customFormat="1" x14ac:dyDescent="0.3">
      <c r="R5062" s="38"/>
    </row>
    <row r="5063" spans="18:18" s="1" customFormat="1" x14ac:dyDescent="0.3">
      <c r="R5063" s="38"/>
    </row>
    <row r="5064" spans="18:18" s="1" customFormat="1" x14ac:dyDescent="0.3">
      <c r="R5064" s="38"/>
    </row>
    <row r="5065" spans="18:18" s="1" customFormat="1" x14ac:dyDescent="0.3">
      <c r="R5065" s="38"/>
    </row>
    <row r="5066" spans="18:18" s="1" customFormat="1" x14ac:dyDescent="0.3">
      <c r="R5066" s="38"/>
    </row>
    <row r="5067" spans="18:18" s="1" customFormat="1" x14ac:dyDescent="0.3">
      <c r="R5067" s="38"/>
    </row>
    <row r="5068" spans="18:18" s="1" customFormat="1" x14ac:dyDescent="0.3">
      <c r="R5068" s="38"/>
    </row>
    <row r="5069" spans="18:18" s="1" customFormat="1" x14ac:dyDescent="0.3">
      <c r="R5069" s="38"/>
    </row>
    <row r="5070" spans="18:18" s="1" customFormat="1" x14ac:dyDescent="0.3">
      <c r="R5070" s="38"/>
    </row>
    <row r="5071" spans="18:18" s="1" customFormat="1" x14ac:dyDescent="0.3">
      <c r="R5071" s="38"/>
    </row>
    <row r="5072" spans="18:18" s="1" customFormat="1" x14ac:dyDescent="0.3">
      <c r="R5072" s="38"/>
    </row>
    <row r="5073" spans="18:18" s="1" customFormat="1" x14ac:dyDescent="0.3">
      <c r="R5073" s="38"/>
    </row>
    <row r="5074" spans="18:18" s="1" customFormat="1" x14ac:dyDescent="0.3">
      <c r="R5074" s="38"/>
    </row>
    <row r="5075" spans="18:18" s="1" customFormat="1" x14ac:dyDescent="0.3">
      <c r="R5075" s="38"/>
    </row>
    <row r="5076" spans="18:18" s="1" customFormat="1" x14ac:dyDescent="0.3">
      <c r="R5076" s="38"/>
    </row>
    <row r="5077" spans="18:18" s="1" customFormat="1" x14ac:dyDescent="0.3">
      <c r="R5077" s="38"/>
    </row>
    <row r="5078" spans="18:18" s="1" customFormat="1" x14ac:dyDescent="0.3">
      <c r="R5078" s="38"/>
    </row>
    <row r="5079" spans="18:18" s="1" customFormat="1" x14ac:dyDescent="0.3">
      <c r="R5079" s="38"/>
    </row>
    <row r="5080" spans="18:18" s="1" customFormat="1" x14ac:dyDescent="0.3">
      <c r="R5080" s="38"/>
    </row>
    <row r="5081" spans="18:18" s="1" customFormat="1" x14ac:dyDescent="0.3">
      <c r="R5081" s="38"/>
    </row>
    <row r="5082" spans="18:18" s="1" customFormat="1" x14ac:dyDescent="0.3">
      <c r="R5082" s="38"/>
    </row>
    <row r="5083" spans="18:18" s="1" customFormat="1" x14ac:dyDescent="0.3">
      <c r="R5083" s="38"/>
    </row>
    <row r="5084" spans="18:18" s="1" customFormat="1" x14ac:dyDescent="0.3">
      <c r="R5084" s="38"/>
    </row>
    <row r="5085" spans="18:18" s="1" customFormat="1" x14ac:dyDescent="0.3">
      <c r="R5085" s="38"/>
    </row>
    <row r="5086" spans="18:18" s="1" customFormat="1" x14ac:dyDescent="0.3">
      <c r="R5086" s="38"/>
    </row>
    <row r="5087" spans="18:18" s="1" customFormat="1" x14ac:dyDescent="0.3">
      <c r="R5087" s="38"/>
    </row>
    <row r="5088" spans="18:18" s="1" customFormat="1" x14ac:dyDescent="0.3">
      <c r="R5088" s="38"/>
    </row>
    <row r="5089" spans="18:18" s="1" customFormat="1" x14ac:dyDescent="0.3">
      <c r="R5089" s="38"/>
    </row>
    <row r="5090" spans="18:18" s="1" customFormat="1" x14ac:dyDescent="0.3">
      <c r="R5090" s="38"/>
    </row>
    <row r="5091" spans="18:18" s="1" customFormat="1" x14ac:dyDescent="0.3">
      <c r="R5091" s="38"/>
    </row>
    <row r="5092" spans="18:18" s="1" customFormat="1" x14ac:dyDescent="0.3">
      <c r="R5092" s="38"/>
    </row>
    <row r="5093" spans="18:18" s="1" customFormat="1" x14ac:dyDescent="0.3">
      <c r="R5093" s="38"/>
    </row>
    <row r="5094" spans="18:18" s="1" customFormat="1" x14ac:dyDescent="0.3">
      <c r="R5094" s="38"/>
    </row>
    <row r="5095" spans="18:18" s="1" customFormat="1" x14ac:dyDescent="0.3">
      <c r="R5095" s="38"/>
    </row>
    <row r="5096" spans="18:18" s="1" customFormat="1" x14ac:dyDescent="0.3">
      <c r="R5096" s="38"/>
    </row>
    <row r="5097" spans="18:18" s="1" customFormat="1" x14ac:dyDescent="0.3">
      <c r="R5097" s="38"/>
    </row>
    <row r="5098" spans="18:18" s="1" customFormat="1" x14ac:dyDescent="0.3">
      <c r="R5098" s="38"/>
    </row>
    <row r="5099" spans="18:18" s="1" customFormat="1" x14ac:dyDescent="0.3">
      <c r="R5099" s="38"/>
    </row>
    <row r="5100" spans="18:18" s="1" customFormat="1" x14ac:dyDescent="0.3">
      <c r="R5100" s="38"/>
    </row>
    <row r="5101" spans="18:18" s="1" customFormat="1" x14ac:dyDescent="0.3">
      <c r="R5101" s="38"/>
    </row>
    <row r="5102" spans="18:18" s="1" customFormat="1" x14ac:dyDescent="0.3">
      <c r="R5102" s="38"/>
    </row>
    <row r="5103" spans="18:18" s="1" customFormat="1" x14ac:dyDescent="0.3">
      <c r="R5103" s="38"/>
    </row>
    <row r="5104" spans="18:18" s="1" customFormat="1" x14ac:dyDescent="0.3">
      <c r="R5104" s="38"/>
    </row>
    <row r="5105" spans="18:18" s="1" customFormat="1" x14ac:dyDescent="0.3">
      <c r="R5105" s="38"/>
    </row>
    <row r="5106" spans="18:18" s="1" customFormat="1" x14ac:dyDescent="0.3">
      <c r="R5106" s="38"/>
    </row>
    <row r="5107" spans="18:18" s="1" customFormat="1" x14ac:dyDescent="0.3">
      <c r="R5107" s="38"/>
    </row>
    <row r="5108" spans="18:18" s="1" customFormat="1" x14ac:dyDescent="0.3">
      <c r="R5108" s="38"/>
    </row>
    <row r="5109" spans="18:18" s="1" customFormat="1" x14ac:dyDescent="0.3">
      <c r="R5109" s="38"/>
    </row>
    <row r="5110" spans="18:18" s="1" customFormat="1" x14ac:dyDescent="0.3">
      <c r="R5110" s="38"/>
    </row>
    <row r="5111" spans="18:18" s="1" customFormat="1" x14ac:dyDescent="0.3">
      <c r="R5111" s="38"/>
    </row>
    <row r="5112" spans="18:18" s="1" customFormat="1" x14ac:dyDescent="0.3">
      <c r="R5112" s="38"/>
    </row>
    <row r="5113" spans="18:18" s="1" customFormat="1" x14ac:dyDescent="0.3">
      <c r="R5113" s="38"/>
    </row>
    <row r="5114" spans="18:18" s="1" customFormat="1" x14ac:dyDescent="0.3">
      <c r="R5114" s="38"/>
    </row>
    <row r="5115" spans="18:18" s="1" customFormat="1" x14ac:dyDescent="0.3">
      <c r="R5115" s="38"/>
    </row>
    <row r="5116" spans="18:18" s="1" customFormat="1" x14ac:dyDescent="0.3">
      <c r="R5116" s="38"/>
    </row>
    <row r="5117" spans="18:18" s="1" customFormat="1" x14ac:dyDescent="0.3">
      <c r="R5117" s="38"/>
    </row>
    <row r="5118" spans="18:18" s="1" customFormat="1" x14ac:dyDescent="0.3">
      <c r="R5118" s="38"/>
    </row>
    <row r="5119" spans="18:18" s="1" customFormat="1" x14ac:dyDescent="0.3">
      <c r="R5119" s="38"/>
    </row>
    <row r="5120" spans="18:18" s="1" customFormat="1" x14ac:dyDescent="0.3">
      <c r="R5120" s="38"/>
    </row>
    <row r="5121" spans="18:18" s="1" customFormat="1" x14ac:dyDescent="0.3">
      <c r="R5121" s="38"/>
    </row>
    <row r="5122" spans="18:18" s="1" customFormat="1" x14ac:dyDescent="0.3">
      <c r="R5122" s="38"/>
    </row>
    <row r="5123" spans="18:18" s="1" customFormat="1" x14ac:dyDescent="0.3">
      <c r="R5123" s="38"/>
    </row>
    <row r="5124" spans="18:18" s="1" customFormat="1" x14ac:dyDescent="0.3">
      <c r="R5124" s="38"/>
    </row>
    <row r="5125" spans="18:18" s="1" customFormat="1" x14ac:dyDescent="0.3">
      <c r="R5125" s="38"/>
    </row>
    <row r="5126" spans="18:18" s="1" customFormat="1" x14ac:dyDescent="0.3">
      <c r="R5126" s="38"/>
    </row>
    <row r="5127" spans="18:18" s="1" customFormat="1" x14ac:dyDescent="0.3">
      <c r="R5127" s="38"/>
    </row>
    <row r="5128" spans="18:18" s="1" customFormat="1" x14ac:dyDescent="0.3">
      <c r="R5128" s="38"/>
    </row>
    <row r="5129" spans="18:18" s="1" customFormat="1" x14ac:dyDescent="0.3">
      <c r="R5129" s="38"/>
    </row>
    <row r="5130" spans="18:18" s="1" customFormat="1" x14ac:dyDescent="0.3">
      <c r="R5130" s="38"/>
    </row>
    <row r="5131" spans="18:18" s="1" customFormat="1" x14ac:dyDescent="0.3">
      <c r="R5131" s="38"/>
    </row>
    <row r="5132" spans="18:18" s="1" customFormat="1" x14ac:dyDescent="0.3">
      <c r="R5132" s="38"/>
    </row>
    <row r="5133" spans="18:18" s="1" customFormat="1" x14ac:dyDescent="0.3">
      <c r="R5133" s="38"/>
    </row>
    <row r="5134" spans="18:18" s="1" customFormat="1" x14ac:dyDescent="0.3">
      <c r="R5134" s="38"/>
    </row>
    <row r="5135" spans="18:18" s="1" customFormat="1" x14ac:dyDescent="0.3">
      <c r="R5135" s="38"/>
    </row>
    <row r="5136" spans="18:18" s="1" customFormat="1" x14ac:dyDescent="0.3">
      <c r="R5136" s="38"/>
    </row>
    <row r="5137" spans="18:18" s="1" customFormat="1" x14ac:dyDescent="0.3">
      <c r="R5137" s="38"/>
    </row>
    <row r="5138" spans="18:18" s="1" customFormat="1" x14ac:dyDescent="0.3">
      <c r="R5138" s="38"/>
    </row>
    <row r="5139" spans="18:18" s="1" customFormat="1" x14ac:dyDescent="0.3">
      <c r="R5139" s="38"/>
    </row>
    <row r="5140" spans="18:18" s="1" customFormat="1" x14ac:dyDescent="0.3">
      <c r="R5140" s="38"/>
    </row>
    <row r="5141" spans="18:18" s="1" customFormat="1" x14ac:dyDescent="0.3">
      <c r="R5141" s="38"/>
    </row>
    <row r="5142" spans="18:18" s="1" customFormat="1" x14ac:dyDescent="0.3">
      <c r="R5142" s="38"/>
    </row>
    <row r="5143" spans="18:18" s="1" customFormat="1" x14ac:dyDescent="0.3">
      <c r="R5143" s="38"/>
    </row>
    <row r="5144" spans="18:18" s="1" customFormat="1" x14ac:dyDescent="0.3">
      <c r="R5144" s="38"/>
    </row>
    <row r="5145" spans="18:18" s="1" customFormat="1" x14ac:dyDescent="0.3">
      <c r="R5145" s="38"/>
    </row>
    <row r="5146" spans="18:18" s="1" customFormat="1" x14ac:dyDescent="0.3">
      <c r="R5146" s="38"/>
    </row>
    <row r="5147" spans="18:18" s="1" customFormat="1" x14ac:dyDescent="0.3">
      <c r="R5147" s="38"/>
    </row>
    <row r="5148" spans="18:18" s="1" customFormat="1" x14ac:dyDescent="0.3">
      <c r="R5148" s="38"/>
    </row>
    <row r="5149" spans="18:18" s="1" customFormat="1" x14ac:dyDescent="0.3">
      <c r="R5149" s="38"/>
    </row>
    <row r="5150" spans="18:18" s="1" customFormat="1" x14ac:dyDescent="0.3">
      <c r="R5150" s="38"/>
    </row>
    <row r="5151" spans="18:18" s="1" customFormat="1" x14ac:dyDescent="0.3">
      <c r="R5151" s="38"/>
    </row>
    <row r="5152" spans="18:18" s="1" customFormat="1" x14ac:dyDescent="0.3">
      <c r="R5152" s="38"/>
    </row>
    <row r="5153" spans="18:18" s="1" customFormat="1" x14ac:dyDescent="0.3">
      <c r="R5153" s="38"/>
    </row>
    <row r="5154" spans="18:18" s="1" customFormat="1" x14ac:dyDescent="0.3">
      <c r="R5154" s="38"/>
    </row>
    <row r="5155" spans="18:18" s="1" customFormat="1" x14ac:dyDescent="0.3">
      <c r="R5155" s="38"/>
    </row>
    <row r="5156" spans="18:18" s="1" customFormat="1" x14ac:dyDescent="0.3">
      <c r="R5156" s="38"/>
    </row>
    <row r="5157" spans="18:18" s="1" customFormat="1" x14ac:dyDescent="0.3">
      <c r="R5157" s="38"/>
    </row>
    <row r="5158" spans="18:18" s="1" customFormat="1" x14ac:dyDescent="0.3">
      <c r="R5158" s="38"/>
    </row>
    <row r="5159" spans="18:18" s="1" customFormat="1" x14ac:dyDescent="0.3">
      <c r="R5159" s="38"/>
    </row>
    <row r="5160" spans="18:18" s="1" customFormat="1" x14ac:dyDescent="0.3">
      <c r="R5160" s="38"/>
    </row>
    <row r="5161" spans="18:18" s="1" customFormat="1" x14ac:dyDescent="0.3">
      <c r="R5161" s="38"/>
    </row>
    <row r="5162" spans="18:18" s="1" customFormat="1" x14ac:dyDescent="0.3">
      <c r="R5162" s="38"/>
    </row>
    <row r="5163" spans="18:18" s="1" customFormat="1" x14ac:dyDescent="0.3">
      <c r="R5163" s="38"/>
    </row>
    <row r="5164" spans="18:18" s="1" customFormat="1" x14ac:dyDescent="0.3">
      <c r="R5164" s="38"/>
    </row>
    <row r="5165" spans="18:18" s="1" customFormat="1" x14ac:dyDescent="0.3">
      <c r="R5165" s="38"/>
    </row>
    <row r="5166" spans="18:18" s="1" customFormat="1" x14ac:dyDescent="0.3">
      <c r="R5166" s="38"/>
    </row>
    <row r="5167" spans="18:18" s="1" customFormat="1" x14ac:dyDescent="0.3">
      <c r="R5167" s="38"/>
    </row>
    <row r="5168" spans="18:18" s="1" customFormat="1" x14ac:dyDescent="0.3">
      <c r="R5168" s="38"/>
    </row>
    <row r="5169" spans="18:18" s="1" customFormat="1" x14ac:dyDescent="0.3">
      <c r="R5169" s="38"/>
    </row>
    <row r="5170" spans="18:18" s="1" customFormat="1" x14ac:dyDescent="0.3">
      <c r="R5170" s="38"/>
    </row>
    <row r="5171" spans="18:18" s="1" customFormat="1" x14ac:dyDescent="0.3">
      <c r="R5171" s="38"/>
    </row>
    <row r="5172" spans="18:18" s="1" customFormat="1" x14ac:dyDescent="0.3">
      <c r="R5172" s="38"/>
    </row>
    <row r="5173" spans="18:18" s="1" customFormat="1" x14ac:dyDescent="0.3">
      <c r="R5173" s="38"/>
    </row>
    <row r="5174" spans="18:18" s="1" customFormat="1" x14ac:dyDescent="0.3">
      <c r="R5174" s="38"/>
    </row>
    <row r="5175" spans="18:18" s="1" customFormat="1" x14ac:dyDescent="0.3">
      <c r="R5175" s="38"/>
    </row>
    <row r="5176" spans="18:18" s="1" customFormat="1" x14ac:dyDescent="0.3">
      <c r="R5176" s="38"/>
    </row>
    <row r="5177" spans="18:18" s="1" customFormat="1" x14ac:dyDescent="0.3">
      <c r="R5177" s="38"/>
    </row>
    <row r="5178" spans="18:18" s="1" customFormat="1" x14ac:dyDescent="0.3">
      <c r="R5178" s="38"/>
    </row>
    <row r="5179" spans="18:18" s="1" customFormat="1" x14ac:dyDescent="0.3">
      <c r="R5179" s="38"/>
    </row>
    <row r="5180" spans="18:18" s="1" customFormat="1" x14ac:dyDescent="0.3">
      <c r="R5180" s="38"/>
    </row>
    <row r="5181" spans="18:18" s="1" customFormat="1" x14ac:dyDescent="0.3">
      <c r="R5181" s="38"/>
    </row>
    <row r="5182" spans="18:18" s="1" customFormat="1" x14ac:dyDescent="0.3">
      <c r="R5182" s="38"/>
    </row>
    <row r="5183" spans="18:18" s="1" customFormat="1" x14ac:dyDescent="0.3">
      <c r="R5183" s="38"/>
    </row>
    <row r="5184" spans="18:18" s="1" customFormat="1" x14ac:dyDescent="0.3">
      <c r="R5184" s="38"/>
    </row>
    <row r="5185" spans="18:18" s="1" customFormat="1" x14ac:dyDescent="0.3">
      <c r="R5185" s="38"/>
    </row>
    <row r="5186" spans="18:18" s="1" customFormat="1" x14ac:dyDescent="0.3">
      <c r="R5186" s="38"/>
    </row>
    <row r="5187" spans="18:18" s="1" customFormat="1" x14ac:dyDescent="0.3">
      <c r="R5187" s="38"/>
    </row>
    <row r="5188" spans="18:18" s="1" customFormat="1" x14ac:dyDescent="0.3">
      <c r="R5188" s="38"/>
    </row>
    <row r="5189" spans="18:18" s="1" customFormat="1" x14ac:dyDescent="0.3">
      <c r="R5189" s="38"/>
    </row>
    <row r="5190" spans="18:18" s="1" customFormat="1" x14ac:dyDescent="0.3">
      <c r="R5190" s="38"/>
    </row>
    <row r="5191" spans="18:18" s="1" customFormat="1" x14ac:dyDescent="0.3">
      <c r="R5191" s="38"/>
    </row>
    <row r="5192" spans="18:18" s="1" customFormat="1" x14ac:dyDescent="0.3">
      <c r="R5192" s="38"/>
    </row>
    <row r="5193" spans="18:18" s="1" customFormat="1" x14ac:dyDescent="0.3">
      <c r="R5193" s="38"/>
    </row>
    <row r="5194" spans="18:18" s="1" customFormat="1" x14ac:dyDescent="0.3">
      <c r="R5194" s="38"/>
    </row>
    <row r="5195" spans="18:18" s="1" customFormat="1" x14ac:dyDescent="0.3">
      <c r="R5195" s="38"/>
    </row>
    <row r="5196" spans="18:18" s="1" customFormat="1" x14ac:dyDescent="0.3">
      <c r="R5196" s="38"/>
    </row>
    <row r="5197" spans="18:18" s="1" customFormat="1" x14ac:dyDescent="0.3">
      <c r="R5197" s="38"/>
    </row>
    <row r="5198" spans="18:18" s="1" customFormat="1" x14ac:dyDescent="0.3">
      <c r="R5198" s="38"/>
    </row>
    <row r="5199" spans="18:18" s="1" customFormat="1" x14ac:dyDescent="0.3">
      <c r="R5199" s="38"/>
    </row>
    <row r="5200" spans="18:18" s="1" customFormat="1" x14ac:dyDescent="0.3">
      <c r="R5200" s="38"/>
    </row>
    <row r="5201" spans="18:18" s="1" customFormat="1" x14ac:dyDescent="0.3">
      <c r="R5201" s="38"/>
    </row>
    <row r="5202" spans="18:18" s="1" customFormat="1" x14ac:dyDescent="0.3">
      <c r="R5202" s="38"/>
    </row>
    <row r="5203" spans="18:18" s="1" customFormat="1" x14ac:dyDescent="0.3">
      <c r="R5203" s="38"/>
    </row>
    <row r="5204" spans="18:18" s="1" customFormat="1" x14ac:dyDescent="0.3">
      <c r="R5204" s="38"/>
    </row>
    <row r="5205" spans="18:18" s="1" customFormat="1" x14ac:dyDescent="0.3">
      <c r="R5205" s="38"/>
    </row>
    <row r="5206" spans="18:18" s="1" customFormat="1" x14ac:dyDescent="0.3">
      <c r="R5206" s="38"/>
    </row>
    <row r="5207" spans="18:18" s="1" customFormat="1" x14ac:dyDescent="0.3">
      <c r="R5207" s="38"/>
    </row>
    <row r="5208" spans="18:18" s="1" customFormat="1" x14ac:dyDescent="0.3">
      <c r="R5208" s="38"/>
    </row>
    <row r="5209" spans="18:18" s="1" customFormat="1" x14ac:dyDescent="0.3">
      <c r="R5209" s="38"/>
    </row>
    <row r="5210" spans="18:18" s="1" customFormat="1" x14ac:dyDescent="0.3">
      <c r="R5210" s="38"/>
    </row>
    <row r="5211" spans="18:18" s="1" customFormat="1" x14ac:dyDescent="0.3">
      <c r="R5211" s="38"/>
    </row>
    <row r="5212" spans="18:18" s="1" customFormat="1" x14ac:dyDescent="0.3">
      <c r="R5212" s="38"/>
    </row>
    <row r="5213" spans="18:18" s="1" customFormat="1" x14ac:dyDescent="0.3">
      <c r="R5213" s="38"/>
    </row>
    <row r="5214" spans="18:18" s="1" customFormat="1" x14ac:dyDescent="0.3">
      <c r="R5214" s="38"/>
    </row>
    <row r="5215" spans="18:18" s="1" customFormat="1" x14ac:dyDescent="0.3">
      <c r="R5215" s="38"/>
    </row>
    <row r="5216" spans="18:18" s="1" customFormat="1" x14ac:dyDescent="0.3">
      <c r="R5216" s="38"/>
    </row>
    <row r="5217" spans="18:18" s="1" customFormat="1" x14ac:dyDescent="0.3">
      <c r="R5217" s="38"/>
    </row>
    <row r="5218" spans="18:18" s="1" customFormat="1" x14ac:dyDescent="0.3">
      <c r="R5218" s="38"/>
    </row>
    <row r="5219" spans="18:18" s="1" customFormat="1" x14ac:dyDescent="0.3">
      <c r="R5219" s="38"/>
    </row>
    <row r="5220" spans="18:18" s="1" customFormat="1" x14ac:dyDescent="0.3">
      <c r="R5220" s="38"/>
    </row>
    <row r="5221" spans="18:18" s="1" customFormat="1" x14ac:dyDescent="0.3">
      <c r="R5221" s="38"/>
    </row>
    <row r="5222" spans="18:18" s="1" customFormat="1" x14ac:dyDescent="0.3">
      <c r="R5222" s="38"/>
    </row>
    <row r="5223" spans="18:18" s="1" customFormat="1" x14ac:dyDescent="0.3">
      <c r="R5223" s="38"/>
    </row>
    <row r="5224" spans="18:18" s="1" customFormat="1" x14ac:dyDescent="0.3">
      <c r="R5224" s="38"/>
    </row>
    <row r="5225" spans="18:18" s="1" customFormat="1" x14ac:dyDescent="0.3">
      <c r="R5225" s="38"/>
    </row>
    <row r="5226" spans="18:18" s="1" customFormat="1" x14ac:dyDescent="0.3">
      <c r="R5226" s="38"/>
    </row>
    <row r="5227" spans="18:18" s="1" customFormat="1" x14ac:dyDescent="0.3">
      <c r="R5227" s="38"/>
    </row>
    <row r="5228" spans="18:18" s="1" customFormat="1" x14ac:dyDescent="0.3">
      <c r="R5228" s="38"/>
    </row>
    <row r="5229" spans="18:18" s="1" customFormat="1" x14ac:dyDescent="0.3">
      <c r="R5229" s="38"/>
    </row>
    <row r="5230" spans="18:18" s="1" customFormat="1" x14ac:dyDescent="0.3">
      <c r="R5230" s="38"/>
    </row>
    <row r="5231" spans="18:18" s="1" customFormat="1" x14ac:dyDescent="0.3">
      <c r="R5231" s="38"/>
    </row>
    <row r="5232" spans="18:18" s="1" customFormat="1" x14ac:dyDescent="0.3">
      <c r="R5232" s="38"/>
    </row>
    <row r="5233" spans="18:18" s="1" customFormat="1" x14ac:dyDescent="0.3">
      <c r="R5233" s="38"/>
    </row>
    <row r="5234" spans="18:18" s="1" customFormat="1" x14ac:dyDescent="0.3">
      <c r="R5234" s="38"/>
    </row>
    <row r="5235" spans="18:18" s="1" customFormat="1" x14ac:dyDescent="0.3">
      <c r="R5235" s="38"/>
    </row>
    <row r="5236" spans="18:18" s="1" customFormat="1" x14ac:dyDescent="0.3">
      <c r="R5236" s="38"/>
    </row>
    <row r="5237" spans="18:18" s="1" customFormat="1" x14ac:dyDescent="0.3">
      <c r="R5237" s="38"/>
    </row>
    <row r="5238" spans="18:18" s="1" customFormat="1" x14ac:dyDescent="0.3">
      <c r="R5238" s="38"/>
    </row>
    <row r="5239" spans="18:18" s="1" customFormat="1" x14ac:dyDescent="0.3">
      <c r="R5239" s="38"/>
    </row>
    <row r="5240" spans="18:18" s="1" customFormat="1" x14ac:dyDescent="0.3">
      <c r="R5240" s="38"/>
    </row>
    <row r="5241" spans="18:18" s="1" customFormat="1" x14ac:dyDescent="0.3">
      <c r="R5241" s="38"/>
    </row>
    <row r="5242" spans="18:18" s="1" customFormat="1" x14ac:dyDescent="0.3">
      <c r="R5242" s="38"/>
    </row>
    <row r="5243" spans="18:18" s="1" customFormat="1" x14ac:dyDescent="0.3">
      <c r="R5243" s="38"/>
    </row>
    <row r="5244" spans="18:18" s="1" customFormat="1" x14ac:dyDescent="0.3">
      <c r="R5244" s="38"/>
    </row>
    <row r="5245" spans="18:18" s="1" customFormat="1" x14ac:dyDescent="0.3">
      <c r="R5245" s="38"/>
    </row>
    <row r="5246" spans="18:18" s="1" customFormat="1" x14ac:dyDescent="0.3">
      <c r="R5246" s="38"/>
    </row>
    <row r="5247" spans="18:18" s="1" customFormat="1" x14ac:dyDescent="0.3">
      <c r="R5247" s="38"/>
    </row>
    <row r="5248" spans="18:18" s="1" customFormat="1" x14ac:dyDescent="0.3">
      <c r="R5248" s="38"/>
    </row>
    <row r="5249" spans="18:18" s="1" customFormat="1" x14ac:dyDescent="0.3">
      <c r="R5249" s="38"/>
    </row>
    <row r="5250" spans="18:18" s="1" customFormat="1" x14ac:dyDescent="0.3">
      <c r="R5250" s="38"/>
    </row>
    <row r="5251" spans="18:18" s="1" customFormat="1" x14ac:dyDescent="0.3">
      <c r="R5251" s="38"/>
    </row>
    <row r="5252" spans="18:18" s="1" customFormat="1" x14ac:dyDescent="0.3">
      <c r="R5252" s="38"/>
    </row>
    <row r="5253" spans="18:18" s="1" customFormat="1" x14ac:dyDescent="0.3">
      <c r="R5253" s="38"/>
    </row>
    <row r="5254" spans="18:18" s="1" customFormat="1" x14ac:dyDescent="0.3">
      <c r="R5254" s="38"/>
    </row>
    <row r="5255" spans="18:18" s="1" customFormat="1" x14ac:dyDescent="0.3">
      <c r="R5255" s="38"/>
    </row>
    <row r="5256" spans="18:18" s="1" customFormat="1" x14ac:dyDescent="0.3">
      <c r="R5256" s="38"/>
    </row>
    <row r="5257" spans="18:18" s="1" customFormat="1" x14ac:dyDescent="0.3">
      <c r="R5257" s="38"/>
    </row>
    <row r="5258" spans="18:18" s="1" customFormat="1" x14ac:dyDescent="0.3">
      <c r="R5258" s="38"/>
    </row>
    <row r="5259" spans="18:18" s="1" customFormat="1" x14ac:dyDescent="0.3">
      <c r="R5259" s="38"/>
    </row>
    <row r="5260" spans="18:18" s="1" customFormat="1" x14ac:dyDescent="0.3">
      <c r="R5260" s="38"/>
    </row>
    <row r="5261" spans="18:18" s="1" customFormat="1" x14ac:dyDescent="0.3">
      <c r="R5261" s="38"/>
    </row>
    <row r="5262" spans="18:18" s="1" customFormat="1" x14ac:dyDescent="0.3">
      <c r="R5262" s="38"/>
    </row>
    <row r="5263" spans="18:18" s="1" customFormat="1" x14ac:dyDescent="0.3">
      <c r="R5263" s="38"/>
    </row>
    <row r="5264" spans="18:18" s="1" customFormat="1" x14ac:dyDescent="0.3">
      <c r="R5264" s="38"/>
    </row>
    <row r="5265" spans="18:18" s="1" customFormat="1" x14ac:dyDescent="0.3">
      <c r="R5265" s="38"/>
    </row>
    <row r="5266" spans="18:18" s="1" customFormat="1" x14ac:dyDescent="0.3">
      <c r="R5266" s="38"/>
    </row>
    <row r="5267" spans="18:18" s="1" customFormat="1" x14ac:dyDescent="0.3">
      <c r="R5267" s="38"/>
    </row>
    <row r="5268" spans="18:18" s="1" customFormat="1" x14ac:dyDescent="0.3">
      <c r="R5268" s="38"/>
    </row>
    <row r="5269" spans="18:18" s="1" customFormat="1" x14ac:dyDescent="0.3">
      <c r="R5269" s="38"/>
    </row>
    <row r="5270" spans="18:18" s="1" customFormat="1" x14ac:dyDescent="0.3">
      <c r="R5270" s="38"/>
    </row>
    <row r="5271" spans="18:18" s="1" customFormat="1" x14ac:dyDescent="0.3">
      <c r="R5271" s="38"/>
    </row>
    <row r="5272" spans="18:18" s="1" customFormat="1" x14ac:dyDescent="0.3">
      <c r="R5272" s="38"/>
    </row>
    <row r="5273" spans="18:18" s="1" customFormat="1" x14ac:dyDescent="0.3">
      <c r="R5273" s="38"/>
    </row>
    <row r="5274" spans="18:18" s="1" customFormat="1" x14ac:dyDescent="0.3">
      <c r="R5274" s="38"/>
    </row>
    <row r="5275" spans="18:18" s="1" customFormat="1" x14ac:dyDescent="0.3">
      <c r="R5275" s="38"/>
    </row>
    <row r="5276" spans="18:18" s="1" customFormat="1" x14ac:dyDescent="0.3">
      <c r="R5276" s="38"/>
    </row>
    <row r="5277" spans="18:18" s="1" customFormat="1" x14ac:dyDescent="0.3">
      <c r="R5277" s="38"/>
    </row>
    <row r="5278" spans="18:18" s="1" customFormat="1" x14ac:dyDescent="0.3">
      <c r="R5278" s="38"/>
    </row>
    <row r="5279" spans="18:18" s="1" customFormat="1" x14ac:dyDescent="0.3">
      <c r="R5279" s="38"/>
    </row>
    <row r="5280" spans="18:18" s="1" customFormat="1" x14ac:dyDescent="0.3">
      <c r="R5280" s="38"/>
    </row>
    <row r="5281" spans="18:18" s="1" customFormat="1" x14ac:dyDescent="0.3">
      <c r="R5281" s="38"/>
    </row>
    <row r="5282" spans="18:18" s="1" customFormat="1" x14ac:dyDescent="0.3">
      <c r="R5282" s="38"/>
    </row>
    <row r="5283" spans="18:18" s="1" customFormat="1" x14ac:dyDescent="0.3">
      <c r="R5283" s="38"/>
    </row>
    <row r="5284" spans="18:18" s="1" customFormat="1" x14ac:dyDescent="0.3">
      <c r="R5284" s="38"/>
    </row>
    <row r="5285" spans="18:18" s="1" customFormat="1" x14ac:dyDescent="0.3">
      <c r="R5285" s="38"/>
    </row>
    <row r="5286" spans="18:18" s="1" customFormat="1" x14ac:dyDescent="0.3">
      <c r="R5286" s="38"/>
    </row>
    <row r="5287" spans="18:18" s="1" customFormat="1" x14ac:dyDescent="0.3">
      <c r="R5287" s="38"/>
    </row>
    <row r="5288" spans="18:18" s="1" customFormat="1" x14ac:dyDescent="0.3">
      <c r="R5288" s="38"/>
    </row>
    <row r="5289" spans="18:18" s="1" customFormat="1" x14ac:dyDescent="0.3">
      <c r="R5289" s="38"/>
    </row>
    <row r="5290" spans="18:18" s="1" customFormat="1" x14ac:dyDescent="0.3">
      <c r="R5290" s="38"/>
    </row>
    <row r="5291" spans="18:18" s="1" customFormat="1" x14ac:dyDescent="0.3">
      <c r="R5291" s="38"/>
    </row>
    <row r="5292" spans="18:18" s="1" customFormat="1" x14ac:dyDescent="0.3">
      <c r="R5292" s="38"/>
    </row>
    <row r="5293" spans="18:18" s="1" customFormat="1" x14ac:dyDescent="0.3">
      <c r="R5293" s="38"/>
    </row>
    <row r="5294" spans="18:18" s="1" customFormat="1" x14ac:dyDescent="0.3">
      <c r="R5294" s="38"/>
    </row>
    <row r="5295" spans="18:18" s="1" customFormat="1" x14ac:dyDescent="0.3">
      <c r="R5295" s="38"/>
    </row>
    <row r="5296" spans="18:18" s="1" customFormat="1" x14ac:dyDescent="0.3">
      <c r="R5296" s="38"/>
    </row>
    <row r="5297" spans="18:18" s="1" customFormat="1" x14ac:dyDescent="0.3">
      <c r="R5297" s="38"/>
    </row>
    <row r="5298" spans="18:18" s="1" customFormat="1" x14ac:dyDescent="0.3">
      <c r="R5298" s="38"/>
    </row>
    <row r="5299" spans="18:18" s="1" customFormat="1" x14ac:dyDescent="0.3">
      <c r="R5299" s="38"/>
    </row>
    <row r="5300" spans="18:18" s="1" customFormat="1" x14ac:dyDescent="0.3">
      <c r="R5300" s="38"/>
    </row>
    <row r="5301" spans="18:18" s="1" customFormat="1" x14ac:dyDescent="0.3">
      <c r="R5301" s="38"/>
    </row>
    <row r="5302" spans="18:18" s="1" customFormat="1" x14ac:dyDescent="0.3">
      <c r="R5302" s="38"/>
    </row>
    <row r="5303" spans="18:18" s="1" customFormat="1" x14ac:dyDescent="0.3">
      <c r="R5303" s="38"/>
    </row>
    <row r="5304" spans="18:18" s="1" customFormat="1" x14ac:dyDescent="0.3">
      <c r="R5304" s="38"/>
    </row>
    <row r="5305" spans="18:18" s="1" customFormat="1" x14ac:dyDescent="0.3">
      <c r="R5305" s="38"/>
    </row>
    <row r="5306" spans="18:18" s="1" customFormat="1" x14ac:dyDescent="0.3">
      <c r="R5306" s="38"/>
    </row>
    <row r="5307" spans="18:18" s="1" customFormat="1" x14ac:dyDescent="0.3">
      <c r="R5307" s="38"/>
    </row>
    <row r="5308" spans="18:18" s="1" customFormat="1" x14ac:dyDescent="0.3">
      <c r="R5308" s="38"/>
    </row>
    <row r="5309" spans="18:18" s="1" customFormat="1" x14ac:dyDescent="0.3">
      <c r="R5309" s="38"/>
    </row>
    <row r="5310" spans="18:18" s="1" customFormat="1" x14ac:dyDescent="0.3">
      <c r="R5310" s="38"/>
    </row>
    <row r="5311" spans="18:18" s="1" customFormat="1" x14ac:dyDescent="0.3">
      <c r="R5311" s="38"/>
    </row>
    <row r="5312" spans="18:18" s="1" customFormat="1" x14ac:dyDescent="0.3">
      <c r="R5312" s="38"/>
    </row>
    <row r="5313" spans="18:18" s="1" customFormat="1" x14ac:dyDescent="0.3">
      <c r="R5313" s="38"/>
    </row>
    <row r="5314" spans="18:18" s="1" customFormat="1" x14ac:dyDescent="0.3">
      <c r="R5314" s="38"/>
    </row>
    <row r="5315" spans="18:18" s="1" customFormat="1" x14ac:dyDescent="0.3">
      <c r="R5315" s="38"/>
    </row>
    <row r="5316" spans="18:18" s="1" customFormat="1" x14ac:dyDescent="0.3">
      <c r="R5316" s="38"/>
    </row>
    <row r="5317" spans="18:18" s="1" customFormat="1" x14ac:dyDescent="0.3">
      <c r="R5317" s="38"/>
    </row>
    <row r="5318" spans="18:18" s="1" customFormat="1" x14ac:dyDescent="0.3">
      <c r="R5318" s="38"/>
    </row>
    <row r="5319" spans="18:18" s="1" customFormat="1" x14ac:dyDescent="0.3">
      <c r="R5319" s="38"/>
    </row>
    <row r="5320" spans="18:18" s="1" customFormat="1" x14ac:dyDescent="0.3">
      <c r="R5320" s="38"/>
    </row>
    <row r="5321" spans="18:18" s="1" customFormat="1" x14ac:dyDescent="0.3">
      <c r="R5321" s="38"/>
    </row>
    <row r="5322" spans="18:18" s="1" customFormat="1" x14ac:dyDescent="0.3">
      <c r="R5322" s="38"/>
    </row>
    <row r="5323" spans="18:18" s="1" customFormat="1" x14ac:dyDescent="0.3">
      <c r="R5323" s="38"/>
    </row>
    <row r="5324" spans="18:18" s="1" customFormat="1" x14ac:dyDescent="0.3">
      <c r="R5324" s="38"/>
    </row>
    <row r="5325" spans="18:18" s="1" customFormat="1" x14ac:dyDescent="0.3">
      <c r="R5325" s="38"/>
    </row>
    <row r="5326" spans="18:18" s="1" customFormat="1" x14ac:dyDescent="0.3">
      <c r="R5326" s="38"/>
    </row>
    <row r="5327" spans="18:18" s="1" customFormat="1" x14ac:dyDescent="0.3">
      <c r="R5327" s="38"/>
    </row>
    <row r="5328" spans="18:18" s="1" customFormat="1" x14ac:dyDescent="0.3">
      <c r="R5328" s="38"/>
    </row>
    <row r="5329" spans="18:18" s="1" customFormat="1" x14ac:dyDescent="0.3">
      <c r="R5329" s="38"/>
    </row>
    <row r="5330" spans="18:18" s="1" customFormat="1" x14ac:dyDescent="0.3">
      <c r="R5330" s="38"/>
    </row>
    <row r="5331" spans="18:18" s="1" customFormat="1" x14ac:dyDescent="0.3">
      <c r="R5331" s="38"/>
    </row>
    <row r="5332" spans="18:18" s="1" customFormat="1" x14ac:dyDescent="0.3">
      <c r="R5332" s="38"/>
    </row>
    <row r="5333" spans="18:18" s="1" customFormat="1" x14ac:dyDescent="0.3">
      <c r="R5333" s="38"/>
    </row>
    <row r="5334" spans="18:18" s="1" customFormat="1" x14ac:dyDescent="0.3">
      <c r="R5334" s="38"/>
    </row>
    <row r="5335" spans="18:18" s="1" customFormat="1" x14ac:dyDescent="0.3">
      <c r="R5335" s="38"/>
    </row>
    <row r="5336" spans="18:18" s="1" customFormat="1" x14ac:dyDescent="0.3">
      <c r="R5336" s="38"/>
    </row>
    <row r="5337" spans="18:18" s="1" customFormat="1" x14ac:dyDescent="0.3">
      <c r="R5337" s="38"/>
    </row>
    <row r="5338" spans="18:18" s="1" customFormat="1" x14ac:dyDescent="0.3">
      <c r="R5338" s="38"/>
    </row>
    <row r="5339" spans="18:18" s="1" customFormat="1" x14ac:dyDescent="0.3">
      <c r="R5339" s="38"/>
    </row>
    <row r="5340" spans="18:18" s="1" customFormat="1" x14ac:dyDescent="0.3">
      <c r="R5340" s="38"/>
    </row>
    <row r="5341" spans="18:18" s="1" customFormat="1" x14ac:dyDescent="0.3">
      <c r="R5341" s="38"/>
    </row>
    <row r="5342" spans="18:18" s="1" customFormat="1" x14ac:dyDescent="0.3">
      <c r="R5342" s="38"/>
    </row>
    <row r="5343" spans="18:18" s="1" customFormat="1" x14ac:dyDescent="0.3">
      <c r="R5343" s="38"/>
    </row>
    <row r="5344" spans="18:18" s="1" customFormat="1" x14ac:dyDescent="0.3">
      <c r="R5344" s="38"/>
    </row>
    <row r="5345" spans="18:18" s="1" customFormat="1" x14ac:dyDescent="0.3">
      <c r="R5345" s="38"/>
    </row>
    <row r="5346" spans="18:18" s="1" customFormat="1" x14ac:dyDescent="0.3">
      <c r="R5346" s="38"/>
    </row>
    <row r="5347" spans="18:18" s="1" customFormat="1" x14ac:dyDescent="0.3">
      <c r="R5347" s="38"/>
    </row>
    <row r="5348" spans="18:18" s="1" customFormat="1" x14ac:dyDescent="0.3">
      <c r="R5348" s="38"/>
    </row>
    <row r="5349" spans="18:18" s="1" customFormat="1" x14ac:dyDescent="0.3">
      <c r="R5349" s="38"/>
    </row>
    <row r="5350" spans="18:18" s="1" customFormat="1" x14ac:dyDescent="0.3">
      <c r="R5350" s="38"/>
    </row>
    <row r="5351" spans="18:18" s="1" customFormat="1" x14ac:dyDescent="0.3">
      <c r="R5351" s="38"/>
    </row>
    <row r="5352" spans="18:18" s="1" customFormat="1" x14ac:dyDescent="0.3">
      <c r="R5352" s="38"/>
    </row>
    <row r="5353" spans="18:18" s="1" customFormat="1" x14ac:dyDescent="0.3">
      <c r="R5353" s="38"/>
    </row>
    <row r="5354" spans="18:18" s="1" customFormat="1" x14ac:dyDescent="0.3">
      <c r="R5354" s="38"/>
    </row>
    <row r="5355" spans="18:18" s="1" customFormat="1" x14ac:dyDescent="0.3">
      <c r="R5355" s="38"/>
    </row>
    <row r="5356" spans="18:18" s="1" customFormat="1" x14ac:dyDescent="0.3">
      <c r="R5356" s="38"/>
    </row>
    <row r="5357" spans="18:18" s="1" customFormat="1" x14ac:dyDescent="0.3">
      <c r="R5357" s="38"/>
    </row>
    <row r="5358" spans="18:18" s="1" customFormat="1" x14ac:dyDescent="0.3">
      <c r="R5358" s="38"/>
    </row>
    <row r="5359" spans="18:18" s="1" customFormat="1" x14ac:dyDescent="0.3">
      <c r="R5359" s="38"/>
    </row>
    <row r="5360" spans="18:18" s="1" customFormat="1" x14ac:dyDescent="0.3">
      <c r="R5360" s="38"/>
    </row>
    <row r="5361" spans="18:18" s="1" customFormat="1" x14ac:dyDescent="0.3">
      <c r="R5361" s="38"/>
    </row>
    <row r="5362" spans="18:18" s="1" customFormat="1" x14ac:dyDescent="0.3">
      <c r="R5362" s="38"/>
    </row>
    <row r="5363" spans="18:18" s="1" customFormat="1" x14ac:dyDescent="0.3">
      <c r="R5363" s="38"/>
    </row>
    <row r="5364" spans="18:18" s="1" customFormat="1" x14ac:dyDescent="0.3">
      <c r="R5364" s="38"/>
    </row>
    <row r="5365" spans="18:18" s="1" customFormat="1" x14ac:dyDescent="0.3">
      <c r="R5365" s="38"/>
    </row>
    <row r="5366" spans="18:18" s="1" customFormat="1" x14ac:dyDescent="0.3">
      <c r="R5366" s="38"/>
    </row>
    <row r="5367" spans="18:18" s="1" customFormat="1" x14ac:dyDescent="0.3">
      <c r="R5367" s="38"/>
    </row>
    <row r="5368" spans="18:18" s="1" customFormat="1" x14ac:dyDescent="0.3">
      <c r="R5368" s="38"/>
    </row>
    <row r="5369" spans="18:18" s="1" customFormat="1" x14ac:dyDescent="0.3">
      <c r="R5369" s="38"/>
    </row>
    <row r="5370" spans="18:18" s="1" customFormat="1" x14ac:dyDescent="0.3">
      <c r="R5370" s="38"/>
    </row>
    <row r="5371" spans="18:18" s="1" customFormat="1" x14ac:dyDescent="0.3">
      <c r="R5371" s="38"/>
    </row>
    <row r="5372" spans="18:18" s="1" customFormat="1" x14ac:dyDescent="0.3">
      <c r="R5372" s="38"/>
    </row>
    <row r="5373" spans="18:18" s="1" customFormat="1" x14ac:dyDescent="0.3">
      <c r="R5373" s="38"/>
    </row>
    <row r="5374" spans="18:18" s="1" customFormat="1" x14ac:dyDescent="0.3">
      <c r="R5374" s="38"/>
    </row>
    <row r="5375" spans="18:18" s="1" customFormat="1" x14ac:dyDescent="0.3">
      <c r="R5375" s="38"/>
    </row>
    <row r="5376" spans="18:18" s="1" customFormat="1" x14ac:dyDescent="0.3">
      <c r="R5376" s="38"/>
    </row>
    <row r="5377" spans="18:18" s="1" customFormat="1" x14ac:dyDescent="0.3">
      <c r="R5377" s="38"/>
    </row>
    <row r="5378" spans="18:18" s="1" customFormat="1" x14ac:dyDescent="0.3">
      <c r="R5378" s="38"/>
    </row>
    <row r="5379" spans="18:18" s="1" customFormat="1" x14ac:dyDescent="0.3">
      <c r="R5379" s="38"/>
    </row>
    <row r="5380" spans="18:18" s="1" customFormat="1" x14ac:dyDescent="0.3">
      <c r="R5380" s="38"/>
    </row>
    <row r="5381" spans="18:18" s="1" customFormat="1" x14ac:dyDescent="0.3">
      <c r="R5381" s="38"/>
    </row>
    <row r="5382" spans="18:18" s="1" customFormat="1" x14ac:dyDescent="0.3">
      <c r="R5382" s="38"/>
    </row>
    <row r="5383" spans="18:18" s="1" customFormat="1" x14ac:dyDescent="0.3">
      <c r="R5383" s="38"/>
    </row>
    <row r="5384" spans="18:18" s="1" customFormat="1" x14ac:dyDescent="0.3">
      <c r="R5384" s="38"/>
    </row>
    <row r="5385" spans="18:18" s="1" customFormat="1" x14ac:dyDescent="0.3">
      <c r="R5385" s="38"/>
    </row>
    <row r="5386" spans="18:18" s="1" customFormat="1" x14ac:dyDescent="0.3">
      <c r="R5386" s="38"/>
    </row>
    <row r="5387" spans="18:18" s="1" customFormat="1" x14ac:dyDescent="0.3">
      <c r="R5387" s="38"/>
    </row>
    <row r="5388" spans="18:18" s="1" customFormat="1" x14ac:dyDescent="0.3">
      <c r="R5388" s="38"/>
    </row>
    <row r="5389" spans="18:18" s="1" customFormat="1" x14ac:dyDescent="0.3">
      <c r="R5389" s="38"/>
    </row>
    <row r="5390" spans="18:18" s="1" customFormat="1" x14ac:dyDescent="0.3">
      <c r="R5390" s="38"/>
    </row>
    <row r="5391" spans="18:18" s="1" customFormat="1" x14ac:dyDescent="0.3">
      <c r="R5391" s="38"/>
    </row>
    <row r="5392" spans="18:18" s="1" customFormat="1" x14ac:dyDescent="0.3">
      <c r="R5392" s="38"/>
    </row>
    <row r="5393" spans="18:18" s="1" customFormat="1" x14ac:dyDescent="0.3">
      <c r="R5393" s="38"/>
    </row>
    <row r="5394" spans="18:18" s="1" customFormat="1" x14ac:dyDescent="0.3">
      <c r="R5394" s="38"/>
    </row>
    <row r="5395" spans="18:18" s="1" customFormat="1" x14ac:dyDescent="0.3">
      <c r="R5395" s="38"/>
    </row>
    <row r="5396" spans="18:18" s="1" customFormat="1" x14ac:dyDescent="0.3">
      <c r="R5396" s="38"/>
    </row>
    <row r="5397" spans="18:18" s="1" customFormat="1" x14ac:dyDescent="0.3">
      <c r="R5397" s="38"/>
    </row>
    <row r="5398" spans="18:18" s="1" customFormat="1" x14ac:dyDescent="0.3">
      <c r="R5398" s="38"/>
    </row>
    <row r="5399" spans="18:18" s="1" customFormat="1" x14ac:dyDescent="0.3">
      <c r="R5399" s="38"/>
    </row>
    <row r="5400" spans="18:18" s="1" customFormat="1" x14ac:dyDescent="0.3">
      <c r="R5400" s="38"/>
    </row>
    <row r="5401" spans="18:18" s="1" customFormat="1" x14ac:dyDescent="0.3">
      <c r="R5401" s="38"/>
    </row>
    <row r="5402" spans="18:18" s="1" customFormat="1" x14ac:dyDescent="0.3">
      <c r="R5402" s="38"/>
    </row>
    <row r="5403" spans="18:18" s="1" customFormat="1" x14ac:dyDescent="0.3">
      <c r="R5403" s="38"/>
    </row>
    <row r="5404" spans="18:18" s="1" customFormat="1" x14ac:dyDescent="0.3">
      <c r="R5404" s="38"/>
    </row>
    <row r="5405" spans="18:18" s="1" customFormat="1" x14ac:dyDescent="0.3">
      <c r="R5405" s="38"/>
    </row>
    <row r="5406" spans="18:18" s="1" customFormat="1" x14ac:dyDescent="0.3">
      <c r="R5406" s="38"/>
    </row>
    <row r="5407" spans="18:18" s="1" customFormat="1" x14ac:dyDescent="0.3">
      <c r="R5407" s="38"/>
    </row>
    <row r="5408" spans="18:18" s="1" customFormat="1" x14ac:dyDescent="0.3">
      <c r="R5408" s="38"/>
    </row>
    <row r="5409" spans="18:18" s="1" customFormat="1" x14ac:dyDescent="0.3">
      <c r="R5409" s="38"/>
    </row>
    <row r="5410" spans="18:18" s="1" customFormat="1" x14ac:dyDescent="0.3">
      <c r="R5410" s="38"/>
    </row>
    <row r="5411" spans="18:18" s="1" customFormat="1" x14ac:dyDescent="0.3">
      <c r="R5411" s="38"/>
    </row>
    <row r="5412" spans="18:18" s="1" customFormat="1" x14ac:dyDescent="0.3">
      <c r="R5412" s="38"/>
    </row>
    <row r="5413" spans="18:18" s="1" customFormat="1" x14ac:dyDescent="0.3">
      <c r="R5413" s="38"/>
    </row>
    <row r="5414" spans="18:18" s="1" customFormat="1" x14ac:dyDescent="0.3">
      <c r="R5414" s="38"/>
    </row>
    <row r="5415" spans="18:18" s="1" customFormat="1" x14ac:dyDescent="0.3">
      <c r="R5415" s="38"/>
    </row>
    <row r="5416" spans="18:18" s="1" customFormat="1" x14ac:dyDescent="0.3">
      <c r="R5416" s="38"/>
    </row>
    <row r="5417" spans="18:18" s="1" customFormat="1" x14ac:dyDescent="0.3">
      <c r="R5417" s="38"/>
    </row>
    <row r="5418" spans="18:18" s="1" customFormat="1" x14ac:dyDescent="0.3">
      <c r="R5418" s="38"/>
    </row>
    <row r="5419" spans="18:18" s="1" customFormat="1" x14ac:dyDescent="0.3">
      <c r="R5419" s="38"/>
    </row>
    <row r="5420" spans="18:18" s="1" customFormat="1" x14ac:dyDescent="0.3">
      <c r="R5420" s="38"/>
    </row>
    <row r="5421" spans="18:18" s="1" customFormat="1" x14ac:dyDescent="0.3">
      <c r="R5421" s="38"/>
    </row>
    <row r="5422" spans="18:18" s="1" customFormat="1" x14ac:dyDescent="0.3">
      <c r="R5422" s="38"/>
    </row>
    <row r="5423" spans="18:18" s="1" customFormat="1" x14ac:dyDescent="0.3">
      <c r="R5423" s="38"/>
    </row>
    <row r="5424" spans="18:18" s="1" customFormat="1" x14ac:dyDescent="0.3">
      <c r="R5424" s="38"/>
    </row>
    <row r="5425" spans="18:18" s="1" customFormat="1" x14ac:dyDescent="0.3">
      <c r="R5425" s="38"/>
    </row>
    <row r="5426" spans="18:18" s="1" customFormat="1" x14ac:dyDescent="0.3">
      <c r="R5426" s="38"/>
    </row>
    <row r="5427" spans="18:18" s="1" customFormat="1" x14ac:dyDescent="0.3">
      <c r="R5427" s="38"/>
    </row>
    <row r="5428" spans="18:18" s="1" customFormat="1" x14ac:dyDescent="0.3">
      <c r="R5428" s="38"/>
    </row>
    <row r="5429" spans="18:18" s="1" customFormat="1" x14ac:dyDescent="0.3">
      <c r="R5429" s="38"/>
    </row>
    <row r="5430" spans="18:18" s="1" customFormat="1" x14ac:dyDescent="0.3">
      <c r="R5430" s="38"/>
    </row>
    <row r="5431" spans="18:18" s="1" customFormat="1" x14ac:dyDescent="0.3">
      <c r="R5431" s="38"/>
    </row>
    <row r="5432" spans="18:18" s="1" customFormat="1" x14ac:dyDescent="0.3">
      <c r="R5432" s="38"/>
    </row>
    <row r="5433" spans="18:18" s="1" customFormat="1" x14ac:dyDescent="0.3">
      <c r="R5433" s="38"/>
    </row>
    <row r="5434" spans="18:18" s="1" customFormat="1" x14ac:dyDescent="0.3">
      <c r="R5434" s="38"/>
    </row>
    <row r="5435" spans="18:18" s="1" customFormat="1" x14ac:dyDescent="0.3">
      <c r="R5435" s="38"/>
    </row>
    <row r="5436" spans="18:18" s="1" customFormat="1" x14ac:dyDescent="0.3">
      <c r="R5436" s="38"/>
    </row>
    <row r="5437" spans="18:18" s="1" customFormat="1" x14ac:dyDescent="0.3">
      <c r="R5437" s="38"/>
    </row>
    <row r="5438" spans="18:18" s="1" customFormat="1" x14ac:dyDescent="0.3">
      <c r="R5438" s="38"/>
    </row>
    <row r="5439" spans="18:18" s="1" customFormat="1" x14ac:dyDescent="0.3">
      <c r="R5439" s="38"/>
    </row>
    <row r="5440" spans="18:18" s="1" customFormat="1" x14ac:dyDescent="0.3">
      <c r="R5440" s="38"/>
    </row>
    <row r="5441" spans="18:18" s="1" customFormat="1" x14ac:dyDescent="0.3">
      <c r="R5441" s="38"/>
    </row>
    <row r="5442" spans="18:18" s="1" customFormat="1" x14ac:dyDescent="0.3">
      <c r="R5442" s="38"/>
    </row>
    <row r="5443" spans="18:18" s="1" customFormat="1" x14ac:dyDescent="0.3">
      <c r="R5443" s="38"/>
    </row>
    <row r="5444" spans="18:18" s="1" customFormat="1" x14ac:dyDescent="0.3">
      <c r="R5444" s="38"/>
    </row>
    <row r="5445" spans="18:18" s="1" customFormat="1" x14ac:dyDescent="0.3">
      <c r="R5445" s="38"/>
    </row>
    <row r="5446" spans="18:18" s="1" customFormat="1" x14ac:dyDescent="0.3">
      <c r="R5446" s="38"/>
    </row>
    <row r="5447" spans="18:18" s="1" customFormat="1" x14ac:dyDescent="0.3">
      <c r="R5447" s="38"/>
    </row>
    <row r="5448" spans="18:18" s="1" customFormat="1" x14ac:dyDescent="0.3">
      <c r="R5448" s="38"/>
    </row>
    <row r="5449" spans="18:18" s="1" customFormat="1" x14ac:dyDescent="0.3">
      <c r="R5449" s="38"/>
    </row>
    <row r="5450" spans="18:18" s="1" customFormat="1" x14ac:dyDescent="0.3">
      <c r="R5450" s="38"/>
    </row>
    <row r="5451" spans="18:18" s="1" customFormat="1" x14ac:dyDescent="0.3">
      <c r="R5451" s="38"/>
    </row>
    <row r="5452" spans="18:18" s="1" customFormat="1" x14ac:dyDescent="0.3">
      <c r="R5452" s="38"/>
    </row>
    <row r="5453" spans="18:18" s="1" customFormat="1" x14ac:dyDescent="0.3">
      <c r="R5453" s="38"/>
    </row>
    <row r="5454" spans="18:18" s="1" customFormat="1" x14ac:dyDescent="0.3">
      <c r="R5454" s="38"/>
    </row>
    <row r="5455" spans="18:18" s="1" customFormat="1" x14ac:dyDescent="0.3">
      <c r="R5455" s="38"/>
    </row>
    <row r="5456" spans="18:18" s="1" customFormat="1" x14ac:dyDescent="0.3">
      <c r="R5456" s="38"/>
    </row>
    <row r="5457" spans="18:18" s="1" customFormat="1" x14ac:dyDescent="0.3">
      <c r="R5457" s="38"/>
    </row>
    <row r="5458" spans="18:18" s="1" customFormat="1" x14ac:dyDescent="0.3">
      <c r="R5458" s="38"/>
    </row>
    <row r="5459" spans="18:18" s="1" customFormat="1" x14ac:dyDescent="0.3">
      <c r="R5459" s="38"/>
    </row>
    <row r="5460" spans="18:18" s="1" customFormat="1" x14ac:dyDescent="0.3">
      <c r="R5460" s="38"/>
    </row>
    <row r="5461" spans="18:18" s="1" customFormat="1" x14ac:dyDescent="0.3">
      <c r="R5461" s="38"/>
    </row>
    <row r="5462" spans="18:18" s="1" customFormat="1" x14ac:dyDescent="0.3">
      <c r="R5462" s="38"/>
    </row>
    <row r="5463" spans="18:18" s="1" customFormat="1" x14ac:dyDescent="0.3">
      <c r="R5463" s="38"/>
    </row>
    <row r="5464" spans="18:18" s="1" customFormat="1" x14ac:dyDescent="0.3">
      <c r="R5464" s="38"/>
    </row>
    <row r="5465" spans="18:18" s="1" customFormat="1" x14ac:dyDescent="0.3">
      <c r="R5465" s="38"/>
    </row>
    <row r="5466" spans="18:18" s="1" customFormat="1" x14ac:dyDescent="0.3">
      <c r="R5466" s="38"/>
    </row>
    <row r="5467" spans="18:18" s="1" customFormat="1" x14ac:dyDescent="0.3">
      <c r="R5467" s="38"/>
    </row>
    <row r="5468" spans="18:18" s="1" customFormat="1" x14ac:dyDescent="0.3">
      <c r="R5468" s="38"/>
    </row>
    <row r="5469" spans="18:18" s="1" customFormat="1" x14ac:dyDescent="0.3">
      <c r="R5469" s="38"/>
    </row>
    <row r="5470" spans="18:18" s="1" customFormat="1" x14ac:dyDescent="0.3">
      <c r="R5470" s="38"/>
    </row>
    <row r="5471" spans="18:18" s="1" customFormat="1" x14ac:dyDescent="0.3">
      <c r="R5471" s="38"/>
    </row>
    <row r="5472" spans="18:18" s="1" customFormat="1" x14ac:dyDescent="0.3">
      <c r="R5472" s="38"/>
    </row>
    <row r="5473" spans="18:18" s="1" customFormat="1" x14ac:dyDescent="0.3">
      <c r="R5473" s="38"/>
    </row>
    <row r="5474" spans="18:18" s="1" customFormat="1" x14ac:dyDescent="0.3">
      <c r="R5474" s="38"/>
    </row>
    <row r="5475" spans="18:18" s="1" customFormat="1" x14ac:dyDescent="0.3">
      <c r="R5475" s="38"/>
    </row>
    <row r="5476" spans="18:18" s="1" customFormat="1" x14ac:dyDescent="0.3">
      <c r="R5476" s="38"/>
    </row>
    <row r="5477" spans="18:18" s="1" customFormat="1" x14ac:dyDescent="0.3">
      <c r="R5477" s="38"/>
    </row>
    <row r="5478" spans="18:18" s="1" customFormat="1" x14ac:dyDescent="0.3">
      <c r="R5478" s="38"/>
    </row>
    <row r="5479" spans="18:18" s="1" customFormat="1" x14ac:dyDescent="0.3">
      <c r="R5479" s="38"/>
    </row>
    <row r="5480" spans="18:18" s="1" customFormat="1" x14ac:dyDescent="0.3">
      <c r="R5480" s="38"/>
    </row>
    <row r="5481" spans="18:18" s="1" customFormat="1" x14ac:dyDescent="0.3">
      <c r="R5481" s="38"/>
    </row>
    <row r="5482" spans="18:18" s="1" customFormat="1" x14ac:dyDescent="0.3">
      <c r="R5482" s="38"/>
    </row>
    <row r="5483" spans="18:18" s="1" customFormat="1" x14ac:dyDescent="0.3">
      <c r="R5483" s="38"/>
    </row>
    <row r="5484" spans="18:18" s="1" customFormat="1" x14ac:dyDescent="0.3">
      <c r="R5484" s="38"/>
    </row>
    <row r="5485" spans="18:18" s="1" customFormat="1" x14ac:dyDescent="0.3">
      <c r="R5485" s="38"/>
    </row>
    <row r="5486" spans="18:18" s="1" customFormat="1" x14ac:dyDescent="0.3">
      <c r="R5486" s="38"/>
    </row>
    <row r="5487" spans="18:18" s="1" customFormat="1" x14ac:dyDescent="0.3">
      <c r="R5487" s="38"/>
    </row>
    <row r="5488" spans="18:18" s="1" customFormat="1" x14ac:dyDescent="0.3">
      <c r="R5488" s="38"/>
    </row>
    <row r="5489" spans="18:18" s="1" customFormat="1" x14ac:dyDescent="0.3">
      <c r="R5489" s="38"/>
    </row>
    <row r="5490" spans="18:18" s="1" customFormat="1" x14ac:dyDescent="0.3">
      <c r="R5490" s="38"/>
    </row>
    <row r="5491" spans="18:18" s="1" customFormat="1" x14ac:dyDescent="0.3">
      <c r="R5491" s="38"/>
    </row>
    <row r="5492" spans="18:18" s="1" customFormat="1" x14ac:dyDescent="0.3">
      <c r="R5492" s="38"/>
    </row>
    <row r="5493" spans="18:18" s="1" customFormat="1" x14ac:dyDescent="0.3">
      <c r="R5493" s="38"/>
    </row>
    <row r="5494" spans="18:18" s="1" customFormat="1" x14ac:dyDescent="0.3">
      <c r="R5494" s="38"/>
    </row>
    <row r="5495" spans="18:18" s="1" customFormat="1" x14ac:dyDescent="0.3">
      <c r="R5495" s="38"/>
    </row>
    <row r="5496" spans="18:18" s="1" customFormat="1" x14ac:dyDescent="0.3">
      <c r="R5496" s="38"/>
    </row>
    <row r="5497" spans="18:18" s="1" customFormat="1" x14ac:dyDescent="0.3">
      <c r="R5497" s="38"/>
    </row>
    <row r="5498" spans="18:18" s="1" customFormat="1" x14ac:dyDescent="0.3">
      <c r="R5498" s="38"/>
    </row>
    <row r="5499" spans="18:18" s="1" customFormat="1" x14ac:dyDescent="0.3">
      <c r="R5499" s="38"/>
    </row>
    <row r="5500" spans="18:18" s="1" customFormat="1" x14ac:dyDescent="0.3">
      <c r="R5500" s="38"/>
    </row>
    <row r="5501" spans="18:18" s="1" customFormat="1" x14ac:dyDescent="0.3">
      <c r="R5501" s="38"/>
    </row>
    <row r="5502" spans="18:18" s="1" customFormat="1" x14ac:dyDescent="0.3">
      <c r="R5502" s="38"/>
    </row>
    <row r="5503" spans="18:18" s="1" customFormat="1" x14ac:dyDescent="0.3">
      <c r="R5503" s="38"/>
    </row>
    <row r="5504" spans="18:18" s="1" customFormat="1" x14ac:dyDescent="0.3">
      <c r="R5504" s="38"/>
    </row>
    <row r="5505" spans="18:18" s="1" customFormat="1" x14ac:dyDescent="0.3">
      <c r="R5505" s="38"/>
    </row>
    <row r="5506" spans="18:18" s="1" customFormat="1" x14ac:dyDescent="0.3">
      <c r="R5506" s="38"/>
    </row>
    <row r="5507" spans="18:18" s="1" customFormat="1" x14ac:dyDescent="0.3">
      <c r="R5507" s="38"/>
    </row>
    <row r="5508" spans="18:18" s="1" customFormat="1" x14ac:dyDescent="0.3">
      <c r="R5508" s="38"/>
    </row>
    <row r="5509" spans="18:18" s="1" customFormat="1" x14ac:dyDescent="0.3">
      <c r="R5509" s="38"/>
    </row>
    <row r="5510" spans="18:18" s="1" customFormat="1" x14ac:dyDescent="0.3">
      <c r="R5510" s="38"/>
    </row>
    <row r="5511" spans="18:18" s="1" customFormat="1" x14ac:dyDescent="0.3">
      <c r="R5511" s="38"/>
    </row>
    <row r="5512" spans="18:18" s="1" customFormat="1" x14ac:dyDescent="0.3">
      <c r="R5512" s="38"/>
    </row>
    <row r="5513" spans="18:18" s="1" customFormat="1" x14ac:dyDescent="0.3">
      <c r="R5513" s="38"/>
    </row>
    <row r="5514" spans="18:18" s="1" customFormat="1" x14ac:dyDescent="0.3">
      <c r="R5514" s="38"/>
    </row>
    <row r="5515" spans="18:18" s="1" customFormat="1" x14ac:dyDescent="0.3">
      <c r="R5515" s="38"/>
    </row>
    <row r="5516" spans="18:18" s="1" customFormat="1" x14ac:dyDescent="0.3">
      <c r="R5516" s="38"/>
    </row>
    <row r="5517" spans="18:18" s="1" customFormat="1" x14ac:dyDescent="0.3">
      <c r="R5517" s="38"/>
    </row>
    <row r="5518" spans="18:18" s="1" customFormat="1" x14ac:dyDescent="0.3">
      <c r="R5518" s="38"/>
    </row>
    <row r="5519" spans="18:18" s="1" customFormat="1" x14ac:dyDescent="0.3">
      <c r="R5519" s="38"/>
    </row>
    <row r="5520" spans="18:18" s="1" customFormat="1" x14ac:dyDescent="0.3">
      <c r="R5520" s="38"/>
    </row>
    <row r="5521" spans="18:18" s="1" customFormat="1" x14ac:dyDescent="0.3">
      <c r="R5521" s="38"/>
    </row>
    <row r="5522" spans="18:18" s="1" customFormat="1" x14ac:dyDescent="0.3">
      <c r="R5522" s="38"/>
    </row>
    <row r="5523" spans="18:18" s="1" customFormat="1" x14ac:dyDescent="0.3">
      <c r="R5523" s="38"/>
    </row>
    <row r="5524" spans="18:18" s="1" customFormat="1" x14ac:dyDescent="0.3">
      <c r="R5524" s="38"/>
    </row>
    <row r="5525" spans="18:18" s="1" customFormat="1" x14ac:dyDescent="0.3">
      <c r="R5525" s="38"/>
    </row>
    <row r="5526" spans="18:18" s="1" customFormat="1" x14ac:dyDescent="0.3">
      <c r="R5526" s="38"/>
    </row>
    <row r="5527" spans="18:18" s="1" customFormat="1" x14ac:dyDescent="0.3">
      <c r="R5527" s="38"/>
    </row>
    <row r="5528" spans="18:18" s="1" customFormat="1" x14ac:dyDescent="0.3">
      <c r="R5528" s="38"/>
    </row>
    <row r="5529" spans="18:18" s="1" customFormat="1" x14ac:dyDescent="0.3">
      <c r="R5529" s="38"/>
    </row>
    <row r="5530" spans="18:18" s="1" customFormat="1" x14ac:dyDescent="0.3">
      <c r="R5530" s="38"/>
    </row>
    <row r="5531" spans="18:18" s="1" customFormat="1" x14ac:dyDescent="0.3">
      <c r="R5531" s="38"/>
    </row>
    <row r="5532" spans="18:18" s="1" customFormat="1" x14ac:dyDescent="0.3">
      <c r="R5532" s="38"/>
    </row>
    <row r="5533" spans="18:18" s="1" customFormat="1" x14ac:dyDescent="0.3">
      <c r="R5533" s="38"/>
    </row>
    <row r="5534" spans="18:18" s="1" customFormat="1" x14ac:dyDescent="0.3">
      <c r="R5534" s="38"/>
    </row>
    <row r="5535" spans="18:18" s="1" customFormat="1" x14ac:dyDescent="0.3">
      <c r="R5535" s="38"/>
    </row>
    <row r="5536" spans="18:18" s="1" customFormat="1" x14ac:dyDescent="0.3">
      <c r="R5536" s="38"/>
    </row>
    <row r="5537" spans="18:18" s="1" customFormat="1" x14ac:dyDescent="0.3">
      <c r="R5537" s="38"/>
    </row>
    <row r="5538" spans="18:18" s="1" customFormat="1" x14ac:dyDescent="0.3">
      <c r="R5538" s="38"/>
    </row>
    <row r="5539" spans="18:18" s="1" customFormat="1" x14ac:dyDescent="0.3">
      <c r="R5539" s="38"/>
    </row>
    <row r="5540" spans="18:18" s="1" customFormat="1" x14ac:dyDescent="0.3">
      <c r="R5540" s="38"/>
    </row>
    <row r="5541" spans="18:18" s="1" customFormat="1" x14ac:dyDescent="0.3">
      <c r="R5541" s="38"/>
    </row>
    <row r="5542" spans="18:18" s="1" customFormat="1" x14ac:dyDescent="0.3">
      <c r="R5542" s="38"/>
    </row>
    <row r="5543" spans="18:18" s="1" customFormat="1" x14ac:dyDescent="0.3">
      <c r="R5543" s="38"/>
    </row>
    <row r="5544" spans="18:18" s="1" customFormat="1" x14ac:dyDescent="0.3">
      <c r="R5544" s="38"/>
    </row>
    <row r="5545" spans="18:18" s="1" customFormat="1" x14ac:dyDescent="0.3">
      <c r="R5545" s="38"/>
    </row>
    <row r="5546" spans="18:18" s="1" customFormat="1" x14ac:dyDescent="0.3">
      <c r="R5546" s="38"/>
    </row>
    <row r="5547" spans="18:18" s="1" customFormat="1" x14ac:dyDescent="0.3">
      <c r="R5547" s="38"/>
    </row>
    <row r="5548" spans="18:18" s="1" customFormat="1" x14ac:dyDescent="0.3">
      <c r="R5548" s="38"/>
    </row>
    <row r="5549" spans="18:18" s="1" customFormat="1" x14ac:dyDescent="0.3">
      <c r="R5549" s="38"/>
    </row>
    <row r="5550" spans="18:18" s="1" customFormat="1" x14ac:dyDescent="0.3">
      <c r="R5550" s="38"/>
    </row>
    <row r="5551" spans="18:18" s="1" customFormat="1" x14ac:dyDescent="0.3">
      <c r="R5551" s="38"/>
    </row>
    <row r="5552" spans="18:18" s="1" customFormat="1" x14ac:dyDescent="0.3">
      <c r="R5552" s="38"/>
    </row>
    <row r="5553" spans="18:18" s="1" customFormat="1" x14ac:dyDescent="0.3">
      <c r="R5553" s="38"/>
    </row>
    <row r="5554" spans="18:18" s="1" customFormat="1" x14ac:dyDescent="0.3">
      <c r="R5554" s="38"/>
    </row>
    <row r="5555" spans="18:18" s="1" customFormat="1" x14ac:dyDescent="0.3">
      <c r="R5555" s="38"/>
    </row>
    <row r="5556" spans="18:18" s="1" customFormat="1" x14ac:dyDescent="0.3">
      <c r="R5556" s="38"/>
    </row>
    <row r="5557" spans="18:18" s="1" customFormat="1" x14ac:dyDescent="0.3">
      <c r="R5557" s="38"/>
    </row>
    <row r="5558" spans="18:18" s="1" customFormat="1" x14ac:dyDescent="0.3">
      <c r="R5558" s="38"/>
    </row>
    <row r="5559" spans="18:18" s="1" customFormat="1" x14ac:dyDescent="0.3">
      <c r="R5559" s="38"/>
    </row>
    <row r="5560" spans="18:18" s="1" customFormat="1" x14ac:dyDescent="0.3">
      <c r="R5560" s="38"/>
    </row>
  </sheetData>
  <autoFilter ref="A1:Q218" xr:uid="{00000000-0001-0000-0200-000000000000}">
    <filterColumn colId="11">
      <filters blank="1"/>
    </filterColumn>
    <sortState xmlns:xlrd2="http://schemas.microsoft.com/office/spreadsheetml/2017/richdata2" ref="A2:Q218">
      <sortCondition ref="B1:B218"/>
    </sortState>
  </autoFilter>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4"/>
  <sheetViews>
    <sheetView workbookViewId="0">
      <selection activeCell="E4" sqref="E4"/>
    </sheetView>
  </sheetViews>
  <sheetFormatPr baseColWidth="10" defaultRowHeight="14.4" x14ac:dyDescent="0.3"/>
  <sheetData>
    <row r="1" spans="1:4" ht="15.6" x14ac:dyDescent="0.3">
      <c r="A1" s="119" t="s">
        <v>892</v>
      </c>
    </row>
    <row r="2" spans="1:4" x14ac:dyDescent="0.3">
      <c r="A2" s="118" t="s">
        <v>1012</v>
      </c>
      <c r="B2" s="118" t="s">
        <v>1013</v>
      </c>
      <c r="C2" s="118" t="s">
        <v>895</v>
      </c>
    </row>
    <row r="3" spans="1:4" x14ac:dyDescent="0.3">
      <c r="A3" t="s">
        <v>1011</v>
      </c>
      <c r="B3" s="78" t="s">
        <v>908</v>
      </c>
      <c r="C3" s="93">
        <v>445200</v>
      </c>
    </row>
    <row r="4" spans="1:4" x14ac:dyDescent="0.3">
      <c r="A4" t="s">
        <v>889</v>
      </c>
      <c r="B4" s="78">
        <v>1662</v>
      </c>
      <c r="C4" s="78">
        <v>8416105</v>
      </c>
    </row>
    <row r="5" spans="1:4" x14ac:dyDescent="0.3">
      <c r="A5" t="s">
        <v>1011</v>
      </c>
      <c r="B5" s="78" t="s">
        <v>891</v>
      </c>
      <c r="C5" s="78">
        <v>986938</v>
      </c>
    </row>
    <row r="6" spans="1:4" x14ac:dyDescent="0.3">
      <c r="A6" t="s">
        <v>889</v>
      </c>
      <c r="B6" s="78">
        <v>1664</v>
      </c>
      <c r="C6" s="78">
        <v>7738600</v>
      </c>
    </row>
    <row r="7" spans="1:4" x14ac:dyDescent="0.3">
      <c r="A7" t="s">
        <v>1011</v>
      </c>
      <c r="B7" s="78">
        <v>1669</v>
      </c>
      <c r="C7" s="78">
        <v>195100</v>
      </c>
    </row>
    <row r="8" spans="1:4" x14ac:dyDescent="0.3">
      <c r="A8" t="s">
        <v>890</v>
      </c>
      <c r="B8" s="78">
        <v>1669</v>
      </c>
      <c r="C8" s="78">
        <v>8184499</v>
      </c>
    </row>
    <row r="9" spans="1:4" ht="15.75" customHeight="1" x14ac:dyDescent="0.3">
      <c r="A9" t="s">
        <v>1011</v>
      </c>
      <c r="B9" s="78">
        <v>1669</v>
      </c>
      <c r="C9" s="78">
        <v>18496</v>
      </c>
    </row>
    <row r="10" spans="1:4" x14ac:dyDescent="0.3">
      <c r="A10" t="s">
        <v>1011</v>
      </c>
      <c r="B10" s="78" t="s">
        <v>888</v>
      </c>
      <c r="C10" s="78">
        <v>172552</v>
      </c>
    </row>
    <row r="11" spans="1:4" x14ac:dyDescent="0.3">
      <c r="A11" t="s">
        <v>1011</v>
      </c>
      <c r="B11" s="78" t="s">
        <v>886</v>
      </c>
      <c r="C11" s="78">
        <v>741834</v>
      </c>
      <c r="D11" s="1"/>
    </row>
    <row r="12" spans="1:4" x14ac:dyDescent="0.3">
      <c r="A12" t="s">
        <v>1011</v>
      </c>
      <c r="B12" s="78">
        <v>1672</v>
      </c>
      <c r="C12" s="1">
        <v>131437</v>
      </c>
      <c r="D12" s="1"/>
    </row>
    <row r="13" spans="1:4" x14ac:dyDescent="0.3">
      <c r="A13" t="s">
        <v>889</v>
      </c>
      <c r="B13" s="78">
        <v>1672</v>
      </c>
      <c r="C13" s="78">
        <v>10730916</v>
      </c>
      <c r="D13" s="1"/>
    </row>
    <row r="14" spans="1:4" x14ac:dyDescent="0.3">
      <c r="A14" t="s">
        <v>1011</v>
      </c>
      <c r="B14" s="78" t="s">
        <v>887</v>
      </c>
      <c r="C14" s="78">
        <v>92954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266"/>
  <sheetViews>
    <sheetView topLeftCell="R1" workbookViewId="0">
      <selection activeCell="U9" sqref="U9"/>
    </sheetView>
  </sheetViews>
  <sheetFormatPr baseColWidth="10" defaultRowHeight="14.4" x14ac:dyDescent="0.3"/>
  <cols>
    <col min="1" max="1" width="14.88671875" customWidth="1"/>
    <col min="3" max="3" width="13.33203125" customWidth="1"/>
    <col min="8" max="8" width="30.33203125" customWidth="1"/>
    <col min="12" max="12" width="14.88671875" customWidth="1"/>
    <col min="14" max="14" width="13.33203125" customWidth="1"/>
    <col min="19" max="19" width="22.88671875" customWidth="1"/>
    <col min="22" max="22" width="7.109375" style="78" customWidth="1"/>
    <col min="23" max="23" width="13.33203125" style="111" customWidth="1"/>
    <col min="24" max="24" width="16" customWidth="1"/>
    <col min="25" max="25" width="13.33203125" customWidth="1"/>
    <col min="28" max="28" width="6.44140625" customWidth="1"/>
    <col min="29" max="29" width="26" customWidth="1"/>
  </cols>
  <sheetData>
    <row r="1" spans="1:31" ht="15.75" customHeight="1" thickBot="1" x14ac:dyDescent="0.35">
      <c r="A1" s="182" t="s">
        <v>900</v>
      </c>
      <c r="B1" s="183"/>
      <c r="C1" s="183"/>
      <c r="D1" s="183"/>
      <c r="E1" s="183"/>
      <c r="F1" s="183"/>
      <c r="G1" s="183"/>
      <c r="H1" s="183"/>
      <c r="I1" s="184"/>
      <c r="L1" s="182" t="s">
        <v>902</v>
      </c>
      <c r="M1" s="183"/>
      <c r="N1" s="183"/>
      <c r="O1" s="183"/>
      <c r="P1" s="183"/>
      <c r="Q1" s="183"/>
      <c r="R1" s="183"/>
      <c r="S1" s="183"/>
      <c r="T1" s="184"/>
      <c r="W1" s="182" t="s">
        <v>1008</v>
      </c>
      <c r="X1" s="183"/>
      <c r="Y1" s="183"/>
      <c r="Z1" s="183"/>
      <c r="AA1" s="183"/>
      <c r="AB1" s="183"/>
      <c r="AC1" s="183"/>
      <c r="AD1" s="183"/>
      <c r="AE1" s="184"/>
    </row>
    <row r="2" spans="1:31" x14ac:dyDescent="0.3">
      <c r="G2" s="185"/>
      <c r="H2" s="185"/>
      <c r="I2" s="185"/>
    </row>
    <row r="3" spans="1:31" ht="15.75" customHeight="1" x14ac:dyDescent="0.3">
      <c r="A3" t="s">
        <v>897</v>
      </c>
      <c r="B3" t="s">
        <v>895</v>
      </c>
      <c r="C3" t="s">
        <v>896</v>
      </c>
      <c r="D3" t="s">
        <v>898</v>
      </c>
      <c r="G3" t="s">
        <v>899</v>
      </c>
      <c r="H3" t="s">
        <v>901</v>
      </c>
      <c r="I3" t="s">
        <v>895</v>
      </c>
      <c r="L3" t="s">
        <v>897</v>
      </c>
      <c r="M3" t="s">
        <v>895</v>
      </c>
      <c r="N3" t="s">
        <v>896</v>
      </c>
      <c r="O3" t="s">
        <v>898</v>
      </c>
      <c r="R3" t="s">
        <v>899</v>
      </c>
      <c r="S3" t="s">
        <v>901</v>
      </c>
      <c r="T3" t="s">
        <v>895</v>
      </c>
      <c r="W3" s="111" t="s">
        <v>1005</v>
      </c>
      <c r="X3" t="s">
        <v>1006</v>
      </c>
      <c r="Y3" t="s">
        <v>896</v>
      </c>
      <c r="Z3" t="s">
        <v>1007</v>
      </c>
      <c r="AB3" s="113" t="s">
        <v>899</v>
      </c>
      <c r="AC3" s="114" t="s">
        <v>901</v>
      </c>
      <c r="AD3" s="114" t="s">
        <v>895</v>
      </c>
    </row>
    <row r="4" spans="1:31" ht="15" customHeight="1" x14ac:dyDescent="0.3">
      <c r="A4" s="83" t="s">
        <v>938</v>
      </c>
      <c r="B4" cm="1">
        <f t="array" ref="B4">SUMPRODUCT((A4='Armada 1662'!D4:D268)*'Armada 1662'!H4:H268)</f>
        <v>68000</v>
      </c>
      <c r="C4">
        <f>B4+0.000001*ROW()</f>
        <v>68000.000004000001</v>
      </c>
      <c r="D4">
        <f>_xlfn.RANK.EQ(C4,$C$3:$C$120)</f>
        <v>29</v>
      </c>
      <c r="G4">
        <v>1</v>
      </c>
      <c r="H4" s="1" t="str">
        <f t="shared" ref="H4:H35" si="0">INDEX($A$3:$A$664,MATCH(G4,$D$3:$D$664,0))</f>
        <v>Peña, Pedro de la</v>
      </c>
      <c r="I4">
        <f t="shared" ref="I4:I35" si="1">INDEX($B$3:$B$664,MATCH(G4,$D$3:$D$664,0))</f>
        <v>404210</v>
      </c>
      <c r="L4" t="s">
        <v>751</v>
      </c>
      <c r="M4" cm="1">
        <f t="array" ref="M4">SUMPRODUCT(('Armada 1670'!F2:F374=L4)*'Armada 1670'!J2:J374)</f>
        <v>144500</v>
      </c>
      <c r="N4">
        <f>M4+0.000001*ROW()</f>
        <v>144500.000004</v>
      </c>
      <c r="O4">
        <f>_xlfn.RANK.EQ(N4,$N$3:$N$153)</f>
        <v>14</v>
      </c>
      <c r="R4">
        <v>1</v>
      </c>
      <c r="S4" t="str">
        <f>INDEX($L$3:$L$155,MATCH(R4,$O$3:$O$155,0))</f>
        <v>Lila, Joseph de</v>
      </c>
      <c r="T4">
        <f>INDEX($M$3:$M$155,MATCH(R4,$O$3:$O$155,0))</f>
        <v>432000</v>
      </c>
      <c r="W4" s="112" t="s">
        <v>612</v>
      </c>
      <c r="X4" cm="1">
        <f t="array" ref="X4">SUMPRODUCT((W4='Entrearmada 1664-1672'!E2:E218)*'Entrearmada 1664-1672'!N2:N218)</f>
        <v>15000</v>
      </c>
      <c r="Y4">
        <f>X4+0.000001*ROW()</f>
        <v>15000.000004</v>
      </c>
      <c r="Z4">
        <f>_xlfn.RANK.EQ(Y4,$Y$3:$Y$104)</f>
        <v>21</v>
      </c>
      <c r="AB4" s="110">
        <v>1</v>
      </c>
      <c r="AC4" s="108" t="str">
        <f>INDEX($W$3:$W$155,MATCH(AB4,$Z$3:$Z$155,0))</f>
        <v>Justiniani, Justiniano</v>
      </c>
      <c r="AD4" s="108">
        <f>INDEX($X$3:$X$155,MATCH(AB4,$Z$3:$Z$155,0))</f>
        <v>410384</v>
      </c>
    </row>
    <row r="5" spans="1:31" x14ac:dyDescent="0.3">
      <c r="A5" s="80" t="s">
        <v>551</v>
      </c>
      <c r="B5" cm="1">
        <f t="array" ref="B5">SUMPRODUCT((A5='Armada 1662'!D5:D269)*'Armada 1662'!H5:H269)</f>
        <v>35000</v>
      </c>
      <c r="C5">
        <f t="shared" ref="C5:C68" si="2">B5+0.000001*ROW()</f>
        <v>35000.000005000002</v>
      </c>
      <c r="D5">
        <f t="shared" ref="D5:D68" si="3">_xlfn.RANK.EQ(C5,$C$3:$C$120)</f>
        <v>59</v>
      </c>
      <c r="G5">
        <v>2</v>
      </c>
      <c r="H5" s="1" t="str">
        <f t="shared" si="0"/>
        <v>Fernández de Castro, Antonio</v>
      </c>
      <c r="I5">
        <f t="shared" si="1"/>
        <v>346000</v>
      </c>
      <c r="L5" t="s">
        <v>752</v>
      </c>
      <c r="M5" cm="1">
        <f t="array" ref="M5">SUMPRODUCT(('Armada 1670'!F3:F375=L5)*'Armada 1670'!J3:J375)</f>
        <v>25000</v>
      </c>
      <c r="N5">
        <f t="shared" ref="N5:N68" si="4">M5+0.000001*ROW()</f>
        <v>25000.000005000002</v>
      </c>
      <c r="O5">
        <f>_xlfn.RANK.EQ(N5,$N$3:$N$153)</f>
        <v>92</v>
      </c>
      <c r="R5">
        <v>2</v>
      </c>
      <c r="S5" t="str">
        <f t="shared" ref="S5:S68" si="5">INDEX($L$3:$L$155,MATCH(R5,$O$3:$O$155,0))</f>
        <v>Olavarrieta, Nicolás de</v>
      </c>
      <c r="T5">
        <f t="shared" ref="T5:T68" si="6">INDEX($M$3:$M$155,MATCH(R5,$O$3:$O$155,0))</f>
        <v>378500</v>
      </c>
      <c r="W5" s="112" t="s">
        <v>962</v>
      </c>
      <c r="X5" cm="1">
        <f t="array" ref="X5">SUMPRODUCT((W5='Entrearmada 1664-1672'!E3:E219)*'Entrearmada 1664-1672'!N3:N219)</f>
        <v>8000</v>
      </c>
      <c r="Y5">
        <f t="shared" ref="Y5:Y68" si="7">X5+0.000001*ROW()</f>
        <v>8000.0000049999999</v>
      </c>
      <c r="Z5">
        <f t="shared" ref="Z5:Z68" si="8">_xlfn.RANK.EQ(Y5,$Y$3:$Y$104)</f>
        <v>30</v>
      </c>
      <c r="AB5">
        <v>2</v>
      </c>
      <c r="AC5" s="108" t="str">
        <f>INDEX($W$3:$W$155,MATCH(AB5,$Z$3:$Z$155,0))</f>
        <v>Rejil, Bartolomé de</v>
      </c>
      <c r="AD5" s="108">
        <f>INDEX($X$3:$X$155,MATCH(AB5,$Z$3:$Z$155,0))</f>
        <v>135850</v>
      </c>
    </row>
    <row r="6" spans="1:31" ht="15" customHeight="1" x14ac:dyDescent="0.3">
      <c r="A6" s="80" t="s">
        <v>553</v>
      </c>
      <c r="B6" cm="1">
        <f t="array" ref="B6">SUMPRODUCT((A6='Armada 1662'!D6:D270)*'Armada 1662'!H6:H270)</f>
        <v>27500</v>
      </c>
      <c r="C6">
        <f t="shared" si="2"/>
        <v>27500.000005999998</v>
      </c>
      <c r="D6">
        <f t="shared" si="3"/>
        <v>74</v>
      </c>
      <c r="G6">
        <v>3</v>
      </c>
      <c r="H6" s="1" t="str">
        <f t="shared" si="0"/>
        <v>Amezqueta, Juan Bautista de</v>
      </c>
      <c r="I6">
        <f t="shared" si="1"/>
        <v>302500</v>
      </c>
      <c r="L6" t="s">
        <v>753</v>
      </c>
      <c r="M6" cm="1">
        <f t="array" ref="M6">SUMPRODUCT(('Armada 1670'!F4:F376=L6)*'Armada 1670'!J4:J376)</f>
        <v>57000</v>
      </c>
      <c r="N6">
        <f t="shared" si="4"/>
        <v>57000.000006000002</v>
      </c>
      <c r="O6">
        <f t="shared" ref="O6:O68" si="9">_xlfn.RANK.EQ(N6,$N$3:$N$153)</f>
        <v>43</v>
      </c>
      <c r="R6">
        <v>3</v>
      </c>
      <c r="S6" t="str">
        <f t="shared" si="5"/>
        <v>Ortiz de Sotomayor, Alonso</v>
      </c>
      <c r="T6">
        <f t="shared" si="6"/>
        <v>253000</v>
      </c>
      <c r="W6" s="112" t="s">
        <v>992</v>
      </c>
      <c r="X6" cm="1">
        <f t="array" ref="X6">SUMPRODUCT((W6='Entrearmada 1664-1672'!E4:E220)*'Entrearmada 1664-1672'!N4:N220)</f>
        <v>600</v>
      </c>
      <c r="Y6">
        <f t="shared" si="7"/>
        <v>600.00000599999998</v>
      </c>
      <c r="Z6">
        <f t="shared" si="8"/>
        <v>61</v>
      </c>
      <c r="AB6">
        <v>3</v>
      </c>
      <c r="AC6" s="108" t="str">
        <f t="shared" ref="AC6:AC69" si="10">INDEX($W$3:$W$155,MATCH(AB6,$Z$3:$Z$155,0))</f>
        <v>Grillo, Agustín</v>
      </c>
      <c r="AD6" s="108">
        <f t="shared" ref="AD6:AD10" si="11">INDEX($X$3:$X$155,MATCH(AB6,$Z$3:$Z$155,0))</f>
        <v>132137</v>
      </c>
    </row>
    <row r="7" spans="1:31" ht="28.8" x14ac:dyDescent="0.3">
      <c r="A7" s="12" t="s">
        <v>554</v>
      </c>
      <c r="B7" cm="1">
        <f t="array" ref="B7">SUMPRODUCT((A7='Armada 1662'!D7:D271)*'Armada 1662'!H7:H271)</f>
        <v>12500</v>
      </c>
      <c r="C7">
        <f t="shared" si="2"/>
        <v>12500.000007000001</v>
      </c>
      <c r="D7">
        <f t="shared" si="3"/>
        <v>102</v>
      </c>
      <c r="G7">
        <v>4</v>
      </c>
      <c r="H7" s="1" t="str">
        <f t="shared" si="0"/>
        <v>González Salado, Francisco</v>
      </c>
      <c r="I7">
        <f t="shared" si="1"/>
        <v>290000</v>
      </c>
      <c r="L7" t="s">
        <v>754</v>
      </c>
      <c r="M7" cm="1">
        <f t="array" ref="M7">SUMPRODUCT(('Armada 1670'!F5:F377=L7)*'Armada 1670'!J5:J377)</f>
        <v>105000</v>
      </c>
      <c r="N7">
        <f t="shared" si="4"/>
        <v>105000.000007</v>
      </c>
      <c r="O7">
        <f t="shared" si="9"/>
        <v>21</v>
      </c>
      <c r="R7">
        <v>4</v>
      </c>
      <c r="S7" t="str">
        <f t="shared" si="5"/>
        <v>Ulate, Martín de</v>
      </c>
      <c r="T7">
        <f t="shared" si="6"/>
        <v>238000</v>
      </c>
      <c r="W7" s="112" t="s">
        <v>696</v>
      </c>
      <c r="X7" cm="1">
        <f t="array" ref="X7">SUMPRODUCT((W7='Entrearmada 1664-1672'!E5:E221)*'Entrearmada 1664-1672'!N5:N221)</f>
        <v>2000</v>
      </c>
      <c r="Y7">
        <f t="shared" si="7"/>
        <v>2000.0000070000001</v>
      </c>
      <c r="Z7">
        <f t="shared" si="8"/>
        <v>49</v>
      </c>
      <c r="AB7">
        <v>4</v>
      </c>
      <c r="AC7" s="108" t="str">
        <f t="shared" si="10"/>
        <v>Monroy, Benito de</v>
      </c>
      <c r="AD7" s="108">
        <f t="shared" si="11"/>
        <v>122500</v>
      </c>
    </row>
    <row r="8" spans="1:31" ht="15" customHeight="1" x14ac:dyDescent="0.3">
      <c r="A8" s="80" t="s">
        <v>555</v>
      </c>
      <c r="B8" cm="1">
        <f t="array" ref="B8">SUMPRODUCT((A8='Armada 1662'!D8:D272)*'Armada 1662'!H8:H272)</f>
        <v>7000</v>
      </c>
      <c r="C8">
        <f t="shared" si="2"/>
        <v>7000.000008</v>
      </c>
      <c r="D8">
        <f t="shared" si="3"/>
        <v>112</v>
      </c>
      <c r="G8">
        <v>5</v>
      </c>
      <c r="H8" s="1" t="str">
        <f t="shared" si="0"/>
        <v>Fernández de Ávila, Francisco</v>
      </c>
      <c r="I8">
        <f t="shared" si="1"/>
        <v>250000</v>
      </c>
      <c r="L8" t="s">
        <v>756</v>
      </c>
      <c r="M8" cm="1">
        <f t="array" ref="M8">SUMPRODUCT(('Armada 1670'!F6:F378=L8)*'Armada 1670'!J6:J378)</f>
        <v>95000</v>
      </c>
      <c r="N8">
        <f t="shared" si="4"/>
        <v>95000.000008000003</v>
      </c>
      <c r="O8">
        <f t="shared" si="9"/>
        <v>25</v>
      </c>
      <c r="R8">
        <v>5</v>
      </c>
      <c r="S8" t="str">
        <f t="shared" si="5"/>
        <v>Jiménez Vela de Lara, Alonso</v>
      </c>
      <c r="T8">
        <f t="shared" si="6"/>
        <v>215500</v>
      </c>
      <c r="W8" s="112" t="s">
        <v>703</v>
      </c>
      <c r="X8" cm="1">
        <f t="array" ref="X8">SUMPRODUCT((W8='Entrearmada 1664-1672'!E6:E222)*'Entrearmada 1664-1672'!N6:N222)</f>
        <v>17500</v>
      </c>
      <c r="Y8">
        <f t="shared" si="7"/>
        <v>17500.000007999999</v>
      </c>
      <c r="Z8">
        <f t="shared" si="8"/>
        <v>15</v>
      </c>
      <c r="AB8">
        <v>5</v>
      </c>
      <c r="AC8" s="108" t="str">
        <f t="shared" si="10"/>
        <v>García de la Cueva, Juan</v>
      </c>
      <c r="AD8" s="108">
        <f t="shared" si="11"/>
        <v>70000</v>
      </c>
    </row>
    <row r="9" spans="1:31" x14ac:dyDescent="0.3">
      <c r="A9" s="12" t="s">
        <v>939</v>
      </c>
      <c r="B9" cm="1">
        <f t="array" ref="B9">SUMPRODUCT((A9='Armada 1662'!D9:D273)*'Armada 1662'!H9:H273)</f>
        <v>10000</v>
      </c>
      <c r="C9">
        <f t="shared" si="2"/>
        <v>10000.000008999999</v>
      </c>
      <c r="D9">
        <f t="shared" si="3"/>
        <v>105</v>
      </c>
      <c r="G9">
        <v>6</v>
      </c>
      <c r="H9" s="1" t="str">
        <f t="shared" si="0"/>
        <v>Fernández Montejo, Gaspar</v>
      </c>
      <c r="I9">
        <f t="shared" si="1"/>
        <v>233500</v>
      </c>
      <c r="L9" t="s">
        <v>678</v>
      </c>
      <c r="M9" cm="1">
        <f t="array" ref="M9">SUMPRODUCT(('Armada 1670'!F7:F379=L9)*'Armada 1670'!J7:J379)</f>
        <v>432000</v>
      </c>
      <c r="N9">
        <f t="shared" si="4"/>
        <v>432000.00000900001</v>
      </c>
      <c r="O9">
        <f t="shared" si="9"/>
        <v>1</v>
      </c>
      <c r="R9">
        <v>6</v>
      </c>
      <c r="S9" t="str">
        <f t="shared" si="5"/>
        <v>Dorado, Leonardo</v>
      </c>
      <c r="T9">
        <f t="shared" si="6"/>
        <v>215000</v>
      </c>
      <c r="W9" s="112" t="s">
        <v>960</v>
      </c>
      <c r="X9" cm="1">
        <f t="array" ref="X9">SUMPRODUCT((W9='Entrearmada 1664-1672'!E7:E223)*'Entrearmada 1664-1672'!N7:N223)</f>
        <v>450</v>
      </c>
      <c r="Y9">
        <f t="shared" si="7"/>
        <v>450.00000899999998</v>
      </c>
      <c r="Z9">
        <f t="shared" si="8"/>
        <v>63</v>
      </c>
      <c r="AB9">
        <v>6</v>
      </c>
      <c r="AC9" s="108" t="str">
        <f t="shared" si="10"/>
        <v>Herrera, Sebastián de</v>
      </c>
      <c r="AD9" s="108">
        <f t="shared" si="11"/>
        <v>65200</v>
      </c>
    </row>
    <row r="10" spans="1:31" ht="28.8" x14ac:dyDescent="0.3">
      <c r="A10" s="79" t="s">
        <v>556</v>
      </c>
      <c r="B10" cm="1">
        <f t="array" ref="B10">SUMPRODUCT((A10='Armada 1662'!D10:D274)*'Armada 1662'!H10:H274)</f>
        <v>83500</v>
      </c>
      <c r="C10">
        <f t="shared" si="2"/>
        <v>83500.000010000003</v>
      </c>
      <c r="D10">
        <f t="shared" si="3"/>
        <v>24</v>
      </c>
      <c r="G10">
        <v>7</v>
      </c>
      <c r="H10" s="1" t="str">
        <f t="shared" si="0"/>
        <v>Cueva, Sebastián de la</v>
      </c>
      <c r="I10">
        <f t="shared" si="1"/>
        <v>227500</v>
      </c>
      <c r="L10" t="s">
        <v>757</v>
      </c>
      <c r="M10" cm="1">
        <f t="array" ref="M10">SUMPRODUCT(('Armada 1670'!F8:F380=L10)*'Armada 1670'!J8:J380)</f>
        <v>253000</v>
      </c>
      <c r="N10">
        <f t="shared" si="4"/>
        <v>253000.00000999999</v>
      </c>
      <c r="O10">
        <f t="shared" si="9"/>
        <v>3</v>
      </c>
      <c r="R10">
        <v>7</v>
      </c>
      <c r="S10" t="str">
        <f t="shared" si="5"/>
        <v>Parra, Juan de la</v>
      </c>
      <c r="T10">
        <f t="shared" si="6"/>
        <v>201500</v>
      </c>
      <c r="W10" s="112" t="s">
        <v>974</v>
      </c>
      <c r="X10" cm="1">
        <f t="array" ref="X10">SUMPRODUCT((W10='Entrearmada 1664-1672'!E8:E224)*'Entrearmada 1664-1672'!N8:N224)</f>
        <v>32700</v>
      </c>
      <c r="Y10">
        <f t="shared" si="7"/>
        <v>32700.00001</v>
      </c>
      <c r="Z10">
        <f t="shared" si="8"/>
        <v>11</v>
      </c>
      <c r="AB10">
        <v>7</v>
      </c>
      <c r="AC10" s="108" t="str">
        <f t="shared" si="10"/>
        <v>Iturrain, Martín de</v>
      </c>
      <c r="AD10" s="108">
        <f t="shared" si="11"/>
        <v>60100</v>
      </c>
    </row>
    <row r="11" spans="1:31" ht="15" customHeight="1" x14ac:dyDescent="0.3">
      <c r="A11" s="12" t="s">
        <v>558</v>
      </c>
      <c r="B11" cm="1">
        <f t="array" ref="B11">SUMPRODUCT((A11='Armada 1662'!D11:D275)*'Armada 1662'!H11:H275)</f>
        <v>5000</v>
      </c>
      <c r="C11">
        <f t="shared" si="2"/>
        <v>5000.0000110000001</v>
      </c>
      <c r="D11">
        <f t="shared" si="3"/>
        <v>114</v>
      </c>
      <c r="G11">
        <v>8</v>
      </c>
      <c r="H11" s="1" t="str">
        <f t="shared" si="0"/>
        <v>Landa, Juan de</v>
      </c>
      <c r="I11">
        <f t="shared" si="1"/>
        <v>205000</v>
      </c>
      <c r="L11" t="s">
        <v>903</v>
      </c>
      <c r="M11" cm="1">
        <f t="array" ref="M11">SUMPRODUCT(('Armada 1670'!F9:F381=L11)*'Armada 1670'!J9:J381)</f>
        <v>39500</v>
      </c>
      <c r="N11">
        <f t="shared" si="4"/>
        <v>39500.000010999996</v>
      </c>
      <c r="O11">
        <f t="shared" si="9"/>
        <v>65</v>
      </c>
      <c r="R11">
        <v>8</v>
      </c>
      <c r="S11" t="str">
        <f t="shared" si="5"/>
        <v>Lucen, Pablo de</v>
      </c>
      <c r="T11">
        <f t="shared" si="6"/>
        <v>180500</v>
      </c>
      <c r="W11" s="112" t="s">
        <v>998</v>
      </c>
      <c r="X11" cm="1">
        <f t="array" ref="X11">SUMPRODUCT((W11='Entrearmada 1664-1672'!E9:E225)*'Entrearmada 1664-1672'!N9:N225)</f>
        <v>39500</v>
      </c>
      <c r="Y11">
        <f t="shared" si="7"/>
        <v>39500.000010999996</v>
      </c>
      <c r="Z11">
        <f t="shared" si="8"/>
        <v>9</v>
      </c>
      <c r="AB11">
        <v>8</v>
      </c>
      <c r="AC11" s="108" t="str">
        <f t="shared" si="10"/>
        <v>Macazaga, Domingo de</v>
      </c>
      <c r="AD11" s="108">
        <f t="shared" ref="AD11:AD74" si="12">INDEX($X$3:$X$155,MATCH(AB11,$Z$3:$Z$155,0))</f>
        <v>43800</v>
      </c>
    </row>
    <row r="12" spans="1:31" ht="28.8" x14ac:dyDescent="0.3">
      <c r="A12" s="80" t="s">
        <v>559</v>
      </c>
      <c r="B12" cm="1">
        <f t="array" ref="B12">SUMPRODUCT((A12='Armada 1662'!D12:D276)*'Armada 1662'!H12:H276)</f>
        <v>8500</v>
      </c>
      <c r="C12">
        <f t="shared" si="2"/>
        <v>8500.0000120000004</v>
      </c>
      <c r="D12">
        <f t="shared" si="3"/>
        <v>107</v>
      </c>
      <c r="G12">
        <v>9</v>
      </c>
      <c r="H12" s="1" t="str">
        <f t="shared" si="0"/>
        <v>Asúnsolo, Martín de</v>
      </c>
      <c r="I12">
        <f t="shared" si="1"/>
        <v>201500</v>
      </c>
      <c r="L12" t="s">
        <v>758</v>
      </c>
      <c r="M12" cm="1">
        <f t="array" ref="M12">SUMPRODUCT(('Armada 1670'!F10:F382=L12)*'Armada 1670'!J10:J382)</f>
        <v>65000</v>
      </c>
      <c r="N12">
        <f t="shared" si="4"/>
        <v>65000.000011999997</v>
      </c>
      <c r="O12">
        <f t="shared" si="9"/>
        <v>38</v>
      </c>
      <c r="R12">
        <v>9</v>
      </c>
      <c r="S12" t="str">
        <f t="shared" si="5"/>
        <v>Herrera, Sebastián de</v>
      </c>
      <c r="T12">
        <f t="shared" si="6"/>
        <v>174000</v>
      </c>
      <c r="W12" s="112" t="s">
        <v>1003</v>
      </c>
      <c r="X12" cm="1">
        <f t="array" ref="X12">SUMPRODUCT((W12='Entrearmada 1664-1672'!E10:E226)*'Entrearmada 1664-1672'!N10:N226)</f>
        <v>16000</v>
      </c>
      <c r="Y12">
        <f t="shared" si="7"/>
        <v>16000.000012</v>
      </c>
      <c r="Z12">
        <f t="shared" si="8"/>
        <v>16</v>
      </c>
      <c r="AB12">
        <v>9</v>
      </c>
      <c r="AC12" s="108" t="str">
        <f t="shared" si="10"/>
        <v>Arauz, Tomás de</v>
      </c>
      <c r="AD12" s="108">
        <f t="shared" si="12"/>
        <v>39500</v>
      </c>
    </row>
    <row r="13" spans="1:31" ht="28.8" x14ac:dyDescent="0.3">
      <c r="A13" s="3" t="s">
        <v>562</v>
      </c>
      <c r="B13" cm="1">
        <f t="array" ref="B13">SUMPRODUCT((A13='Armada 1662'!D13:D277)*'Armada 1662'!H13:H277)</f>
        <v>2000</v>
      </c>
      <c r="C13">
        <f t="shared" si="2"/>
        <v>2000.0000130000001</v>
      </c>
      <c r="D13">
        <f t="shared" si="3"/>
        <v>117</v>
      </c>
      <c r="G13">
        <v>10</v>
      </c>
      <c r="H13" s="1" t="str">
        <f t="shared" si="0"/>
        <v>Sarria, Lorenzo de</v>
      </c>
      <c r="I13">
        <f t="shared" si="1"/>
        <v>185000</v>
      </c>
      <c r="L13" t="s">
        <v>759</v>
      </c>
      <c r="M13" cm="1">
        <f t="array" ref="M13">SUMPRODUCT(('Armada 1670'!F11:F383=L13)*'Armada 1670'!J11:J383)</f>
        <v>52500</v>
      </c>
      <c r="N13">
        <f t="shared" si="4"/>
        <v>52500.000012999997</v>
      </c>
      <c r="O13">
        <f t="shared" si="9"/>
        <v>45</v>
      </c>
      <c r="R13">
        <v>10</v>
      </c>
      <c r="S13" t="str">
        <f t="shared" si="5"/>
        <v>Oyague, Francisco de</v>
      </c>
      <c r="T13">
        <f t="shared" si="6"/>
        <v>168700</v>
      </c>
      <c r="W13" s="112" t="s">
        <v>687</v>
      </c>
      <c r="X13" cm="1">
        <f t="array" ref="X13">SUMPRODUCT((W13='Entrearmada 1664-1672'!E11:E227)*'Entrearmada 1664-1672'!N11:N227)</f>
        <v>0</v>
      </c>
      <c r="Y13">
        <f t="shared" si="7"/>
        <v>1.2999999999999999E-5</v>
      </c>
      <c r="Z13">
        <f t="shared" si="8"/>
        <v>100</v>
      </c>
      <c r="AB13">
        <v>10</v>
      </c>
      <c r="AC13" s="108" t="str">
        <f t="shared" si="10"/>
        <v>Pérez Castellanos, Alonso</v>
      </c>
      <c r="AD13" s="108">
        <f t="shared" si="12"/>
        <v>37500</v>
      </c>
    </row>
    <row r="14" spans="1:31" ht="15" customHeight="1" x14ac:dyDescent="0.3">
      <c r="A14" s="80" t="s">
        <v>561</v>
      </c>
      <c r="B14" cm="1">
        <f t="array" ref="B14">SUMPRODUCT((A14='Armada 1662'!D14:D278)*'Armada 1662'!H14:H278)</f>
        <v>12500</v>
      </c>
      <c r="C14">
        <f t="shared" si="2"/>
        <v>12500.000013999999</v>
      </c>
      <c r="D14">
        <f t="shared" si="3"/>
        <v>101</v>
      </c>
      <c r="G14">
        <v>11</v>
      </c>
      <c r="H14" s="1" t="str">
        <f t="shared" si="0"/>
        <v>Ochoa, Andrés</v>
      </c>
      <c r="I14">
        <f t="shared" si="1"/>
        <v>181000</v>
      </c>
      <c r="L14" t="s">
        <v>760</v>
      </c>
      <c r="M14" cm="1">
        <f t="array" ref="M14">SUMPRODUCT(('Armada 1670'!F12:F384=L14)*'Armada 1670'!J12:J384)</f>
        <v>50000</v>
      </c>
      <c r="N14">
        <f t="shared" si="4"/>
        <v>50000.000013999997</v>
      </c>
      <c r="O14">
        <f t="shared" si="9"/>
        <v>52</v>
      </c>
      <c r="R14">
        <v>11</v>
      </c>
      <c r="S14" t="str">
        <f t="shared" si="5"/>
        <v>Arístegui, Juan de</v>
      </c>
      <c r="T14">
        <f t="shared" si="6"/>
        <v>156600</v>
      </c>
      <c r="W14" s="112" t="s">
        <v>877</v>
      </c>
      <c r="X14" cm="1">
        <f t="array" ref="X14">SUMPRODUCT((W14='Entrearmada 1664-1672'!E12:E228)*'Entrearmada 1664-1672'!N12:N228)</f>
        <v>10387</v>
      </c>
      <c r="Y14">
        <f t="shared" si="7"/>
        <v>10387.000013999999</v>
      </c>
      <c r="Z14">
        <f t="shared" si="8"/>
        <v>24</v>
      </c>
      <c r="AB14">
        <v>11</v>
      </c>
      <c r="AC14" s="108" t="str">
        <f t="shared" si="10"/>
        <v>Arauz, Gaspar de</v>
      </c>
      <c r="AD14" s="108">
        <f t="shared" si="12"/>
        <v>32700</v>
      </c>
    </row>
    <row r="15" spans="1:31" ht="28.8" x14ac:dyDescent="0.3">
      <c r="A15" s="80" t="s">
        <v>940</v>
      </c>
      <c r="B15" cm="1">
        <f t="array" ref="B15">SUMPRODUCT((A15='Armada 1662'!D15:D279)*'Armada 1662'!H15:H279)</f>
        <v>14500</v>
      </c>
      <c r="C15">
        <f t="shared" si="2"/>
        <v>14500.000015</v>
      </c>
      <c r="D15">
        <f t="shared" si="3"/>
        <v>96</v>
      </c>
      <c r="G15">
        <v>12</v>
      </c>
      <c r="H15" s="1" t="str">
        <f t="shared" si="0"/>
        <v>Peralta, Antonio de</v>
      </c>
      <c r="I15">
        <f t="shared" si="1"/>
        <v>169000</v>
      </c>
      <c r="L15" t="s">
        <v>612</v>
      </c>
      <c r="M15" cm="1">
        <f t="array" ref="M15">SUMPRODUCT(('Armada 1670'!F13:F385=L15)*'Armada 1670'!J13:J385)</f>
        <v>96500</v>
      </c>
      <c r="N15">
        <f t="shared" si="4"/>
        <v>96500.000014999998</v>
      </c>
      <c r="O15">
        <f t="shared" si="9"/>
        <v>24</v>
      </c>
      <c r="R15">
        <v>12</v>
      </c>
      <c r="S15" t="str">
        <f t="shared" si="5"/>
        <v>Espinosa, Francisco Antonio de</v>
      </c>
      <c r="T15">
        <f t="shared" si="6"/>
        <v>150000</v>
      </c>
      <c r="W15" s="112" t="s">
        <v>941</v>
      </c>
      <c r="X15" cm="1">
        <f t="array" ref="X15">SUMPRODUCT((W15='Entrearmada 1664-1672'!E13:E229)*'Entrearmada 1664-1672'!N13:N229)</f>
        <v>15000</v>
      </c>
      <c r="Y15">
        <f t="shared" si="7"/>
        <v>15000.000015</v>
      </c>
      <c r="Z15">
        <f t="shared" si="8"/>
        <v>20</v>
      </c>
      <c r="AB15">
        <v>12</v>
      </c>
      <c r="AC15" s="108" t="str">
        <f t="shared" si="10"/>
        <v>Ochoa de Berna, Francisco</v>
      </c>
      <c r="AD15" s="108">
        <f t="shared" si="12"/>
        <v>25000</v>
      </c>
    </row>
    <row r="16" spans="1:31" x14ac:dyDescent="0.3">
      <c r="A16" s="79" t="s">
        <v>564</v>
      </c>
      <c r="B16" cm="1">
        <f t="array" ref="B16">SUMPRODUCT((A16='Armada 1662'!D16:D280)*'Armada 1662'!H16:H280)</f>
        <v>48500</v>
      </c>
      <c r="C16">
        <f t="shared" si="2"/>
        <v>48500.000015999998</v>
      </c>
      <c r="D16">
        <f t="shared" si="3"/>
        <v>39</v>
      </c>
      <c r="G16">
        <v>13</v>
      </c>
      <c r="H16" s="1" t="str">
        <f t="shared" si="0"/>
        <v>Ordóñez de Sarricolea, Diego</v>
      </c>
      <c r="I16">
        <f t="shared" si="1"/>
        <v>156000</v>
      </c>
      <c r="L16" t="s">
        <v>912</v>
      </c>
      <c r="M16" cm="1">
        <f t="array" ref="M16">SUMPRODUCT(('Armada 1670'!F14:F386=L16)*'Armada 1670'!J14:J386)</f>
        <v>118000</v>
      </c>
      <c r="N16">
        <f t="shared" si="4"/>
        <v>118000.00001600001</v>
      </c>
      <c r="O16">
        <f t="shared" si="9"/>
        <v>19</v>
      </c>
      <c r="R16">
        <v>13</v>
      </c>
      <c r="S16" t="str">
        <f t="shared" si="5"/>
        <v>Fernández Lugo, Luis</v>
      </c>
      <c r="T16">
        <f t="shared" si="6"/>
        <v>145950</v>
      </c>
      <c r="W16" s="112" t="s">
        <v>690</v>
      </c>
      <c r="X16" cm="1">
        <f t="array" ref="X16">SUMPRODUCT((W16='Entrearmada 1664-1672'!E14:E230)*'Entrearmada 1664-1672'!N14:N230)</f>
        <v>8000</v>
      </c>
      <c r="Y16">
        <f t="shared" si="7"/>
        <v>8000.000016</v>
      </c>
      <c r="Z16">
        <f t="shared" si="8"/>
        <v>29</v>
      </c>
      <c r="AB16">
        <v>13</v>
      </c>
      <c r="AC16" s="108" t="str">
        <f t="shared" si="10"/>
        <v>Pérez Lobo, Diego</v>
      </c>
      <c r="AD16" s="108">
        <f t="shared" si="12"/>
        <v>22000</v>
      </c>
    </row>
    <row r="17" spans="1:30" ht="15" customHeight="1" x14ac:dyDescent="0.3">
      <c r="A17" s="80" t="s">
        <v>565</v>
      </c>
      <c r="B17" cm="1">
        <f t="array" ref="B17">SUMPRODUCT((A17='Armada 1662'!D17:D281)*'Armada 1662'!H17:H281)</f>
        <v>58000</v>
      </c>
      <c r="C17">
        <f t="shared" si="2"/>
        <v>58000.000016999998</v>
      </c>
      <c r="D17">
        <f t="shared" si="3"/>
        <v>31</v>
      </c>
      <c r="G17">
        <v>14</v>
      </c>
      <c r="H17" s="1" t="str">
        <f t="shared" si="0"/>
        <v>Lucen, Pablo de</v>
      </c>
      <c r="I17">
        <f t="shared" si="1"/>
        <v>154000</v>
      </c>
      <c r="L17" t="s">
        <v>761</v>
      </c>
      <c r="M17" cm="1">
        <f t="array" ref="M17">SUMPRODUCT(('Armada 1670'!F15:F387=L17)*'Armada 1670'!J15:J387)</f>
        <v>8000</v>
      </c>
      <c r="N17">
        <f t="shared" si="4"/>
        <v>8000.0000170000003</v>
      </c>
      <c r="O17">
        <f t="shared" si="9"/>
        <v>129</v>
      </c>
      <c r="R17">
        <v>14</v>
      </c>
      <c r="S17" t="str">
        <f t="shared" si="5"/>
        <v>Echevarría, Esteban de</v>
      </c>
      <c r="T17">
        <f t="shared" si="6"/>
        <v>144500</v>
      </c>
      <c r="W17" s="112" t="s">
        <v>979</v>
      </c>
      <c r="X17" cm="1">
        <f t="array" ref="X17">SUMPRODUCT((W17='Entrearmada 1664-1672'!E15:E231)*'Entrearmada 1664-1672'!N15:N231)</f>
        <v>230</v>
      </c>
      <c r="Y17">
        <f t="shared" si="7"/>
        <v>230.00001700000001</v>
      </c>
      <c r="Z17">
        <f t="shared" si="8"/>
        <v>67</v>
      </c>
      <c r="AB17">
        <v>14</v>
      </c>
      <c r="AC17" s="108" t="str">
        <f t="shared" si="10"/>
        <v>Jáuregui, Asencio de</v>
      </c>
      <c r="AD17" s="108">
        <f t="shared" si="12"/>
        <v>20000</v>
      </c>
    </row>
    <row r="18" spans="1:30" ht="28.8" x14ac:dyDescent="0.3">
      <c r="A18" s="80" t="s">
        <v>566</v>
      </c>
      <c r="B18" cm="1">
        <f t="array" ref="B18">SUMPRODUCT((A18='Armada 1662'!D18:D282)*'Armada 1662'!H18:H282)</f>
        <v>14500</v>
      </c>
      <c r="C18">
        <f t="shared" si="2"/>
        <v>14500.000018000001</v>
      </c>
      <c r="D18">
        <f t="shared" si="3"/>
        <v>95</v>
      </c>
      <c r="G18">
        <v>15</v>
      </c>
      <c r="H18" s="1" t="str">
        <f t="shared" si="0"/>
        <v>Guzmán, Diego de</v>
      </c>
      <c r="I18">
        <f t="shared" si="1"/>
        <v>145000</v>
      </c>
      <c r="L18" t="s">
        <v>762</v>
      </c>
      <c r="M18" cm="1">
        <f t="array" ref="M18">SUMPRODUCT(('Armada 1670'!F16:F388=L18)*'Armada 1670'!J16:J388)</f>
        <v>13500</v>
      </c>
      <c r="N18">
        <f t="shared" si="4"/>
        <v>13500.000018000001</v>
      </c>
      <c r="O18">
        <f t="shared" si="9"/>
        <v>116</v>
      </c>
      <c r="R18">
        <v>15</v>
      </c>
      <c r="S18" t="str">
        <f t="shared" si="5"/>
        <v>Salinas, Juan de</v>
      </c>
      <c r="T18">
        <f t="shared" si="6"/>
        <v>138600</v>
      </c>
      <c r="W18" s="112" t="s">
        <v>874</v>
      </c>
      <c r="X18" cm="1">
        <f t="array" ref="X18">SUMPRODUCT((W18='Entrearmada 1664-1672'!E16:E232)*'Entrearmada 1664-1672'!N16:N232)</f>
        <v>108</v>
      </c>
      <c r="Y18">
        <f t="shared" si="7"/>
        <v>108.000018</v>
      </c>
      <c r="Z18">
        <f t="shared" si="8"/>
        <v>71</v>
      </c>
      <c r="AB18">
        <v>15</v>
      </c>
      <c r="AC18" s="108" t="str">
        <f t="shared" si="10"/>
        <v>Aranzai, Juan de</v>
      </c>
      <c r="AD18" s="108">
        <f t="shared" si="12"/>
        <v>17500</v>
      </c>
    </row>
    <row r="19" spans="1:30" ht="43.2" x14ac:dyDescent="0.3">
      <c r="A19" s="3" t="s">
        <v>904</v>
      </c>
      <c r="B19" cm="1">
        <f t="array" ref="B19">SUMPRODUCT((A19='Armada 1662'!D19:D283)*'Armada 1662'!H19:H283)</f>
        <v>15000</v>
      </c>
      <c r="C19">
        <f t="shared" si="2"/>
        <v>15000.000018999999</v>
      </c>
      <c r="D19">
        <f t="shared" si="3"/>
        <v>94</v>
      </c>
      <c r="G19">
        <v>16</v>
      </c>
      <c r="H19" s="1" t="str">
        <f t="shared" si="0"/>
        <v>Acosta, Antonio de</v>
      </c>
      <c r="I19">
        <f t="shared" si="1"/>
        <v>138000</v>
      </c>
      <c r="L19" t="s">
        <v>684</v>
      </c>
      <c r="M19" cm="1">
        <f t="array" ref="M19">SUMPRODUCT(('Armada 1670'!F17:F389=L19)*'Armada 1670'!J17:J389)</f>
        <v>74500</v>
      </c>
      <c r="N19">
        <f t="shared" si="4"/>
        <v>74500.000018999999</v>
      </c>
      <c r="O19">
        <f t="shared" si="9"/>
        <v>34</v>
      </c>
      <c r="R19">
        <v>16</v>
      </c>
      <c r="S19" t="str">
        <f t="shared" si="5"/>
        <v>Liébana, Francisco de</v>
      </c>
      <c r="T19">
        <f t="shared" si="6"/>
        <v>129500</v>
      </c>
      <c r="W19" s="112" t="s">
        <v>981</v>
      </c>
      <c r="X19" cm="1">
        <f t="array" ref="X19">SUMPRODUCT((W19='Entrearmada 1664-1672'!E17:E233)*'Entrearmada 1664-1672'!N17:N233)</f>
        <v>90</v>
      </c>
      <c r="Y19">
        <f t="shared" si="7"/>
        <v>90.000018999999995</v>
      </c>
      <c r="Z19">
        <f t="shared" si="8"/>
        <v>72</v>
      </c>
      <c r="AB19">
        <v>16</v>
      </c>
      <c r="AC19" s="108" t="str">
        <f t="shared" si="10"/>
        <v>Armendariz, Sebastián de</v>
      </c>
      <c r="AD19" s="108">
        <f t="shared" si="12"/>
        <v>16000</v>
      </c>
    </row>
    <row r="20" spans="1:30" ht="15" customHeight="1" x14ac:dyDescent="0.3">
      <c r="A20" s="80" t="s">
        <v>567</v>
      </c>
      <c r="B20" cm="1">
        <f t="array" ref="B20">SUMPRODUCT((A20='Armada 1662'!D20:D284)*'Armada 1662'!H20:H284)</f>
        <v>26500</v>
      </c>
      <c r="C20">
        <f t="shared" si="2"/>
        <v>26500.000019999999</v>
      </c>
      <c r="D20">
        <f t="shared" si="3"/>
        <v>77</v>
      </c>
      <c r="G20">
        <v>17</v>
      </c>
      <c r="H20" s="1" t="str">
        <f t="shared" si="0"/>
        <v>Aguilar, Juan de</v>
      </c>
      <c r="I20">
        <f t="shared" si="1"/>
        <v>131500</v>
      </c>
      <c r="L20" t="s">
        <v>851</v>
      </c>
      <c r="M20" cm="1">
        <f t="array" ref="M20">SUMPRODUCT(('Armada 1670'!F18:F390=L20)*'Armada 1670'!J18:J390)</f>
        <v>27500</v>
      </c>
      <c r="N20">
        <f t="shared" si="4"/>
        <v>27500.000019999999</v>
      </c>
      <c r="O20">
        <f t="shared" si="9"/>
        <v>83</v>
      </c>
      <c r="R20">
        <v>17</v>
      </c>
      <c r="S20" t="str">
        <f t="shared" si="5"/>
        <v>Morillas, Andrés de</v>
      </c>
      <c r="T20">
        <f t="shared" si="6"/>
        <v>125500</v>
      </c>
      <c r="W20" s="112" t="s">
        <v>918</v>
      </c>
      <c r="X20" cm="1">
        <f t="array" ref="X20">SUMPRODUCT((W20='Entrearmada 1664-1672'!E18:E234)*'Entrearmada 1664-1672'!N18:N234)</f>
        <v>4000</v>
      </c>
      <c r="Y20">
        <f t="shared" si="7"/>
        <v>4000.0000199999999</v>
      </c>
      <c r="Z20">
        <f t="shared" si="8"/>
        <v>38</v>
      </c>
      <c r="AB20">
        <v>17</v>
      </c>
      <c r="AC20" s="108" t="str">
        <f t="shared" si="10"/>
        <v>Urrutia Gallardo, Juan de</v>
      </c>
      <c r="AD20" s="108">
        <f t="shared" si="12"/>
        <v>15980</v>
      </c>
    </row>
    <row r="21" spans="1:30" ht="28.8" x14ac:dyDescent="0.3">
      <c r="A21" s="80" t="s">
        <v>569</v>
      </c>
      <c r="B21" cm="1">
        <f t="array" ref="B21">SUMPRODUCT((A21='Armada 1662'!D21:D285)*'Armada 1662'!H21:H285)</f>
        <v>185000</v>
      </c>
      <c r="C21">
        <f t="shared" si="2"/>
        <v>185000.00002100001</v>
      </c>
      <c r="D21">
        <f t="shared" si="3"/>
        <v>10</v>
      </c>
      <c r="G21">
        <v>18</v>
      </c>
      <c r="H21" s="1" t="str">
        <f t="shared" si="0"/>
        <v>Benítez, Francisco</v>
      </c>
      <c r="I21">
        <f t="shared" si="1"/>
        <v>122500</v>
      </c>
      <c r="L21" t="s">
        <v>763</v>
      </c>
      <c r="M21" cm="1">
        <f t="array" ref="M21">SUMPRODUCT(('Armada 1670'!F19:F391=L21)*'Armada 1670'!J19:J391)</f>
        <v>36000</v>
      </c>
      <c r="N21">
        <f t="shared" si="4"/>
        <v>36000.000021</v>
      </c>
      <c r="O21">
        <f t="shared" si="9"/>
        <v>72</v>
      </c>
      <c r="R21">
        <v>18</v>
      </c>
      <c r="S21" t="str">
        <f t="shared" si="5"/>
        <v>Cano Pulgarín, Gonzalo</v>
      </c>
      <c r="T21">
        <f t="shared" si="6"/>
        <v>123000</v>
      </c>
      <c r="W21" s="112" t="s">
        <v>978</v>
      </c>
      <c r="X21" cm="1">
        <f t="array" ref="X21">SUMPRODUCT((W21='Entrearmada 1664-1672'!E19:E235)*'Entrearmada 1664-1672'!N19:N235)</f>
        <v>2360</v>
      </c>
      <c r="Y21">
        <f t="shared" si="7"/>
        <v>2360.0000209999998</v>
      </c>
      <c r="Z21">
        <f t="shared" si="8"/>
        <v>47</v>
      </c>
      <c r="AB21">
        <v>18</v>
      </c>
      <c r="AC21" s="108" t="str">
        <f t="shared" si="10"/>
        <v>García de Torquemada, Juan</v>
      </c>
      <c r="AD21" s="108">
        <f t="shared" si="12"/>
        <v>15848</v>
      </c>
    </row>
    <row r="22" spans="1:30" ht="15" customHeight="1" x14ac:dyDescent="0.3">
      <c r="A22" s="80" t="s">
        <v>575</v>
      </c>
      <c r="B22" cm="1">
        <f t="array" ref="B22">SUMPRODUCT((A22='Armada 1662'!D22:D286)*'Armada 1662'!H22:H286)</f>
        <v>20000</v>
      </c>
      <c r="C22">
        <f t="shared" si="2"/>
        <v>20000.000022</v>
      </c>
      <c r="D22">
        <f t="shared" si="3"/>
        <v>86</v>
      </c>
      <c r="G22">
        <v>19</v>
      </c>
      <c r="H22" s="1" t="str">
        <f t="shared" si="0"/>
        <v>Herrera, Sebastián de</v>
      </c>
      <c r="I22">
        <f t="shared" si="1"/>
        <v>119600</v>
      </c>
      <c r="L22" t="s">
        <v>764</v>
      </c>
      <c r="M22" cm="1">
        <f t="array" ref="M22">SUMPRODUCT(('Armada 1670'!F20:F392=L22)*'Armada 1670'!J20:J392)</f>
        <v>21500</v>
      </c>
      <c r="N22">
        <f t="shared" si="4"/>
        <v>21500.000022</v>
      </c>
      <c r="O22">
        <f t="shared" si="9"/>
        <v>98</v>
      </c>
      <c r="R22">
        <v>19</v>
      </c>
      <c r="S22" t="str">
        <f t="shared" si="5"/>
        <v>Olaíz, Esteban de</v>
      </c>
      <c r="T22">
        <f t="shared" si="6"/>
        <v>118000</v>
      </c>
      <c r="W22" s="112" t="s">
        <v>963</v>
      </c>
      <c r="X22" cm="1">
        <f t="array" ref="X22">SUMPRODUCT((W22='Entrearmada 1664-1672'!E20:E236)*'Entrearmada 1664-1672'!N20:N236)</f>
        <v>7340</v>
      </c>
      <c r="Y22">
        <f t="shared" si="7"/>
        <v>7340.0000220000002</v>
      </c>
      <c r="Z22">
        <f t="shared" si="8"/>
        <v>33</v>
      </c>
      <c r="AB22">
        <v>19</v>
      </c>
      <c r="AC22" s="108" t="str">
        <f t="shared" si="10"/>
        <v>Iriarte, Juan de</v>
      </c>
      <c r="AD22" s="108">
        <f t="shared" si="12"/>
        <v>15600</v>
      </c>
    </row>
    <row r="23" spans="1:30" ht="28.8" x14ac:dyDescent="0.3">
      <c r="A23" s="80" t="s">
        <v>570</v>
      </c>
      <c r="B23" cm="1">
        <f t="array" ref="B23">SUMPRODUCT((A23='Armada 1662'!D23:D287)*'Armada 1662'!H23:H287)</f>
        <v>17500</v>
      </c>
      <c r="C23">
        <f t="shared" si="2"/>
        <v>17500.000023000001</v>
      </c>
      <c r="D23">
        <f t="shared" si="3"/>
        <v>89</v>
      </c>
      <c r="G23">
        <v>20</v>
      </c>
      <c r="H23" s="1" t="str">
        <f t="shared" si="0"/>
        <v>Xelder Matanza, Laureano</v>
      </c>
      <c r="I23">
        <f t="shared" si="1"/>
        <v>105000</v>
      </c>
      <c r="L23" t="s">
        <v>765</v>
      </c>
      <c r="M23" cm="1">
        <f t="array" ref="M23">SUMPRODUCT(('Armada 1670'!F21:F393=L23)*'Armada 1670'!J21:J393)</f>
        <v>13000</v>
      </c>
      <c r="N23">
        <f t="shared" si="4"/>
        <v>13000.000023000001</v>
      </c>
      <c r="O23">
        <f t="shared" si="9"/>
        <v>120</v>
      </c>
      <c r="R23">
        <v>20</v>
      </c>
      <c r="S23" t="str">
        <f t="shared" si="5"/>
        <v>Santos de Grezala, Juan</v>
      </c>
      <c r="T23">
        <f t="shared" si="6"/>
        <v>112000</v>
      </c>
      <c r="W23" s="112" t="s">
        <v>957</v>
      </c>
      <c r="X23" cm="1">
        <f t="array" ref="X23">SUMPRODUCT((W23='Entrearmada 1664-1672'!E21:E237)*'Entrearmada 1664-1672'!N21:N237)</f>
        <v>3996</v>
      </c>
      <c r="Y23">
        <f t="shared" si="7"/>
        <v>3996.0000230000001</v>
      </c>
      <c r="Z23">
        <f t="shared" si="8"/>
        <v>39</v>
      </c>
      <c r="AB23">
        <v>20</v>
      </c>
      <c r="AC23" s="108" t="str">
        <f t="shared" si="10"/>
        <v>Asúnsolo, Martín de</v>
      </c>
      <c r="AD23" s="108">
        <f t="shared" si="12"/>
        <v>15000</v>
      </c>
    </row>
    <row r="24" spans="1:30" ht="15" customHeight="1" x14ac:dyDescent="0.3">
      <c r="A24" s="80" t="s">
        <v>941</v>
      </c>
      <c r="B24" cm="1">
        <f t="array" ref="B24">SUMPRODUCT((A24='Armada 1662'!D24:D288)*'Armada 1662'!H24:H288)</f>
        <v>201500</v>
      </c>
      <c r="C24">
        <f t="shared" si="2"/>
        <v>201500.00002400001</v>
      </c>
      <c r="D24">
        <f t="shared" si="3"/>
        <v>9</v>
      </c>
      <c r="G24">
        <v>21</v>
      </c>
      <c r="H24" s="1" t="str">
        <f t="shared" si="0"/>
        <v>Ladrón de Guevara, Diego</v>
      </c>
      <c r="I24">
        <f t="shared" si="1"/>
        <v>105000</v>
      </c>
      <c r="L24" t="s">
        <v>766</v>
      </c>
      <c r="M24" cm="1">
        <f t="array" ref="M24">SUMPRODUCT(('Armada 1670'!F22:F394=L24)*'Armada 1670'!J22:J394)</f>
        <v>49500</v>
      </c>
      <c r="N24">
        <f t="shared" si="4"/>
        <v>49500.000024000001</v>
      </c>
      <c r="O24">
        <f t="shared" si="9"/>
        <v>54</v>
      </c>
      <c r="R24">
        <v>21</v>
      </c>
      <c r="S24" t="str">
        <f t="shared" si="5"/>
        <v>Sánchez Aragonés, Luis</v>
      </c>
      <c r="T24">
        <f t="shared" si="6"/>
        <v>105000</v>
      </c>
      <c r="W24" s="112" t="s">
        <v>991</v>
      </c>
      <c r="X24" cm="1">
        <f t="array" ref="X24">SUMPRODUCT((W24='Entrearmada 1664-1672'!E22:E238)*'Entrearmada 1664-1672'!N22:N238)</f>
        <v>144</v>
      </c>
      <c r="Y24">
        <f t="shared" si="7"/>
        <v>144.000024</v>
      </c>
      <c r="Z24">
        <f t="shared" si="8"/>
        <v>70</v>
      </c>
      <c r="AB24">
        <v>21</v>
      </c>
      <c r="AC24" s="108" t="str">
        <f t="shared" si="10"/>
        <v>Acosta, Antonio de</v>
      </c>
      <c r="AD24" s="108">
        <f t="shared" si="12"/>
        <v>15000</v>
      </c>
    </row>
    <row r="25" spans="1:30" x14ac:dyDescent="0.3">
      <c r="A25" s="80" t="s">
        <v>572</v>
      </c>
      <c r="B25" cm="1">
        <f t="array" ref="B25">SUMPRODUCT((A25='Armada 1662'!D25:D289)*'Armada 1662'!H25:H289)</f>
        <v>8700</v>
      </c>
      <c r="C25">
        <f t="shared" si="2"/>
        <v>8700.0000249999994</v>
      </c>
      <c r="D25">
        <f t="shared" si="3"/>
        <v>106</v>
      </c>
      <c r="G25">
        <v>22</v>
      </c>
      <c r="H25" s="1" t="str">
        <f t="shared" si="0"/>
        <v>Dorado, Leonardo</v>
      </c>
      <c r="I25">
        <f t="shared" si="1"/>
        <v>95000</v>
      </c>
      <c r="L25" t="s">
        <v>577</v>
      </c>
      <c r="M25" cm="1">
        <f t="array" ref="M25">SUMPRODUCT(('Armada 1670'!F23:F395=L25)*'Armada 1670'!J23:J395)</f>
        <v>27500</v>
      </c>
      <c r="N25">
        <f t="shared" si="4"/>
        <v>27500.000025000001</v>
      </c>
      <c r="O25">
        <f t="shared" si="9"/>
        <v>82</v>
      </c>
      <c r="R25">
        <v>22</v>
      </c>
      <c r="S25" t="str">
        <f t="shared" si="5"/>
        <v>Sarricolea, Pedro de</v>
      </c>
      <c r="T25">
        <f t="shared" si="6"/>
        <v>101500</v>
      </c>
      <c r="W25" s="112" t="s">
        <v>641</v>
      </c>
      <c r="X25" cm="1">
        <f t="array" ref="X25">SUMPRODUCT((W25='Entrearmada 1664-1672'!E23:E239)*'Entrearmada 1664-1672'!N23:N239)</f>
        <v>0</v>
      </c>
      <c r="Y25">
        <f t="shared" si="7"/>
        <v>2.4999999999999998E-5</v>
      </c>
      <c r="Z25">
        <f t="shared" si="8"/>
        <v>99</v>
      </c>
      <c r="AB25">
        <v>22</v>
      </c>
      <c r="AC25" s="108" t="str">
        <f t="shared" si="10"/>
        <v>Romero, Juan</v>
      </c>
      <c r="AD25" s="108">
        <f t="shared" si="12"/>
        <v>12500</v>
      </c>
    </row>
    <row r="26" spans="1:30" ht="15" customHeight="1" x14ac:dyDescent="0.3">
      <c r="A26" s="80" t="s">
        <v>574</v>
      </c>
      <c r="B26" cm="1">
        <f t="array" ref="B26">SUMPRODUCT((A26='Armada 1662'!D26:D290)*'Armada 1662'!H26:H290)</f>
        <v>26200</v>
      </c>
      <c r="C26">
        <f t="shared" si="2"/>
        <v>26200.000026000002</v>
      </c>
      <c r="D26">
        <f t="shared" si="3"/>
        <v>78</v>
      </c>
      <c r="G26">
        <v>23</v>
      </c>
      <c r="H26" s="1" t="str">
        <f t="shared" si="0"/>
        <v>Sánchez de Urízar, Tomás</v>
      </c>
      <c r="I26">
        <f t="shared" si="1"/>
        <v>85500</v>
      </c>
      <c r="L26" t="s">
        <v>913</v>
      </c>
      <c r="M26" cm="1">
        <f t="array" ref="M26">SUMPRODUCT(('Armada 1670'!F24:F396=L26)*'Armada 1670'!J24:J396)</f>
        <v>156600</v>
      </c>
      <c r="N26">
        <f t="shared" si="4"/>
        <v>156600.00002599999</v>
      </c>
      <c r="O26">
        <f t="shared" si="9"/>
        <v>11</v>
      </c>
      <c r="R26">
        <v>23</v>
      </c>
      <c r="S26" t="str">
        <f t="shared" si="5"/>
        <v>García Baquero, Pedro</v>
      </c>
      <c r="T26">
        <f t="shared" si="6"/>
        <v>100500</v>
      </c>
      <c r="W26" s="112" t="s">
        <v>989</v>
      </c>
      <c r="X26" cm="1">
        <f t="array" ref="X26">SUMPRODUCT((W26='Entrearmada 1664-1672'!E24:E240)*'Entrearmada 1664-1672'!N24:N240)</f>
        <v>360</v>
      </c>
      <c r="Y26">
        <f t="shared" si="7"/>
        <v>360.00002599999999</v>
      </c>
      <c r="Z26">
        <f t="shared" si="8"/>
        <v>64</v>
      </c>
      <c r="AB26">
        <v>23</v>
      </c>
      <c r="AC26" s="108" t="str">
        <f t="shared" si="10"/>
        <v>Fernández Quijano, Pedro</v>
      </c>
      <c r="AD26" s="108">
        <f t="shared" si="12"/>
        <v>11000</v>
      </c>
    </row>
    <row r="27" spans="1:30" x14ac:dyDescent="0.3">
      <c r="A27" s="80" t="s">
        <v>577</v>
      </c>
      <c r="B27" cm="1">
        <f t="array" ref="B27">SUMPRODUCT((A27='Armada 1662'!D27:D291)*'Armada 1662'!H27:H291)</f>
        <v>42500</v>
      </c>
      <c r="C27">
        <f t="shared" si="2"/>
        <v>42500.000027000002</v>
      </c>
      <c r="D27">
        <f t="shared" si="3"/>
        <v>47</v>
      </c>
      <c r="G27">
        <v>24</v>
      </c>
      <c r="H27" s="1" t="str">
        <f t="shared" si="0"/>
        <v>Gutiérrez de la Torre, Andrés</v>
      </c>
      <c r="I27">
        <f t="shared" si="1"/>
        <v>83500</v>
      </c>
      <c r="L27" t="s">
        <v>767</v>
      </c>
      <c r="M27" cm="1">
        <f t="array" ref="M27">SUMPRODUCT(('Armada 1670'!F25:F397=L27)*'Armada 1670'!J25:J397)</f>
        <v>12500</v>
      </c>
      <c r="N27">
        <f t="shared" si="4"/>
        <v>12500.000027</v>
      </c>
      <c r="O27">
        <f t="shared" si="9"/>
        <v>121</v>
      </c>
      <c r="R27">
        <v>24</v>
      </c>
      <c r="S27" t="str">
        <f t="shared" si="5"/>
        <v>Acosta, Antonio de</v>
      </c>
      <c r="T27">
        <f t="shared" si="6"/>
        <v>96500</v>
      </c>
      <c r="W27" s="112" t="s">
        <v>848</v>
      </c>
      <c r="X27" cm="1">
        <f t="array" ref="X27">SUMPRODUCT((W27='Entrearmada 1664-1672'!E25:E241)*'Entrearmada 1664-1672'!N25:N241)</f>
        <v>2648</v>
      </c>
      <c r="Y27">
        <f t="shared" si="7"/>
        <v>2648.000027</v>
      </c>
      <c r="Z27">
        <f t="shared" si="8"/>
        <v>44</v>
      </c>
      <c r="AB27">
        <v>24</v>
      </c>
      <c r="AC27" s="108" t="str">
        <f t="shared" si="10"/>
        <v>Arrisola, Domingo</v>
      </c>
      <c r="AD27" s="108">
        <f t="shared" si="12"/>
        <v>10387</v>
      </c>
    </row>
    <row r="28" spans="1:30" ht="15" customHeight="1" x14ac:dyDescent="0.3">
      <c r="A28" s="80" t="s">
        <v>578</v>
      </c>
      <c r="B28" cm="1">
        <f t="array" ref="B28">SUMPRODUCT((A28='Armada 1662'!D28:D292)*'Armada 1662'!H28:H292)</f>
        <v>39500</v>
      </c>
      <c r="C28">
        <f t="shared" si="2"/>
        <v>39500.000028000002</v>
      </c>
      <c r="D28">
        <f t="shared" si="3"/>
        <v>55</v>
      </c>
      <c r="G28">
        <v>25</v>
      </c>
      <c r="H28" s="1" t="str">
        <f t="shared" si="0"/>
        <v>Bermolen, Francisco</v>
      </c>
      <c r="I28">
        <f t="shared" si="1"/>
        <v>82500</v>
      </c>
      <c r="L28" t="s">
        <v>768</v>
      </c>
      <c r="M28" cm="1">
        <f t="array" ref="M28">SUMPRODUCT(('Armada 1670'!F26:F398=L28)*'Armada 1670'!J26:J398)</f>
        <v>78500</v>
      </c>
      <c r="N28">
        <f t="shared" si="4"/>
        <v>78500.000027999995</v>
      </c>
      <c r="O28">
        <f t="shared" si="9"/>
        <v>31</v>
      </c>
      <c r="R28">
        <v>25</v>
      </c>
      <c r="S28" t="str">
        <f t="shared" si="5"/>
        <v>San Martín, Joseph de</v>
      </c>
      <c r="T28">
        <f t="shared" si="6"/>
        <v>95000</v>
      </c>
      <c r="W28" s="112" t="s">
        <v>990</v>
      </c>
      <c r="X28" cm="1">
        <f t="array" ref="X28">SUMPRODUCT((W28='Entrearmada 1664-1672'!E26:E242)*'Entrearmada 1664-1672'!N26:N242)</f>
        <v>200</v>
      </c>
      <c r="Y28">
        <f t="shared" si="7"/>
        <v>200.00002799999999</v>
      </c>
      <c r="Z28">
        <f t="shared" si="8"/>
        <v>69</v>
      </c>
      <c r="AB28">
        <v>25</v>
      </c>
      <c r="AC28" s="108" t="str">
        <f t="shared" si="10"/>
        <v>Gonzáles Salado, Francisco</v>
      </c>
      <c r="AD28" s="108">
        <f t="shared" si="12"/>
        <v>10236</v>
      </c>
    </row>
    <row r="29" spans="1:30" x14ac:dyDescent="0.3">
      <c r="A29" s="12" t="s">
        <v>579</v>
      </c>
      <c r="B29" cm="1">
        <f t="array" ref="B29">SUMPRODUCT((A29='Armada 1662'!D29:D293)*'Armada 1662'!H29:H293)</f>
        <v>12500</v>
      </c>
      <c r="C29">
        <f t="shared" si="2"/>
        <v>12500.000029000001</v>
      </c>
      <c r="D29">
        <f t="shared" si="3"/>
        <v>100</v>
      </c>
      <c r="G29">
        <v>26</v>
      </c>
      <c r="H29" s="1" t="str">
        <f t="shared" si="0"/>
        <v>Santos de Gresala, Juan</v>
      </c>
      <c r="I29">
        <f t="shared" si="1"/>
        <v>79000</v>
      </c>
      <c r="L29" t="s">
        <v>769</v>
      </c>
      <c r="M29" cm="1">
        <f t="array" ref="M29">SUMPRODUCT(('Armada 1670'!F27:F399=L29)*'Armada 1670'!J27:J399)</f>
        <v>123000</v>
      </c>
      <c r="N29">
        <f t="shared" si="4"/>
        <v>123000.000029</v>
      </c>
      <c r="O29">
        <f t="shared" si="9"/>
        <v>18</v>
      </c>
      <c r="R29">
        <v>26</v>
      </c>
      <c r="S29" t="str">
        <f t="shared" si="5"/>
        <v>Soto, Mateo de</v>
      </c>
      <c r="T29">
        <f t="shared" si="6"/>
        <v>84000</v>
      </c>
      <c r="W29" s="112" t="s">
        <v>694</v>
      </c>
      <c r="X29" cm="1">
        <f t="array" ref="X29">SUMPRODUCT((W29='Entrearmada 1664-1672'!E27:E243)*'Entrearmada 1664-1672'!N27:N243)</f>
        <v>2500</v>
      </c>
      <c r="Y29">
        <f t="shared" si="7"/>
        <v>2500.0000289999998</v>
      </c>
      <c r="Z29">
        <f t="shared" si="8"/>
        <v>46</v>
      </c>
      <c r="AB29">
        <v>26</v>
      </c>
      <c r="AC29" s="108" t="str">
        <f t="shared" si="10"/>
        <v>Leyva, Francisco de</v>
      </c>
      <c r="AD29" s="108">
        <f t="shared" si="12"/>
        <v>10000</v>
      </c>
    </row>
    <row r="30" spans="1:30" x14ac:dyDescent="0.3">
      <c r="A30" s="79" t="s">
        <v>580</v>
      </c>
      <c r="B30" cm="1">
        <f t="array" ref="B30">SUMPRODUCT((A30='Armada 1662'!D30:D294)*'Armada 1662'!H30:H294)</f>
        <v>33500</v>
      </c>
      <c r="C30">
        <f t="shared" si="2"/>
        <v>33500.000030000003</v>
      </c>
      <c r="D30">
        <f t="shared" si="3"/>
        <v>64</v>
      </c>
      <c r="G30">
        <v>27</v>
      </c>
      <c r="H30" s="1" t="str">
        <f t="shared" si="0"/>
        <v>Gómez Morato, Fernando</v>
      </c>
      <c r="I30">
        <f t="shared" si="1"/>
        <v>77500</v>
      </c>
      <c r="L30" t="s">
        <v>770</v>
      </c>
      <c r="M30" cm="1">
        <f t="array" ref="M30">SUMPRODUCT(('Armada 1670'!F28:F400=L30)*'Armada 1670'!J28:J400)</f>
        <v>13000</v>
      </c>
      <c r="N30">
        <f t="shared" si="4"/>
        <v>13000.000029999999</v>
      </c>
      <c r="O30">
        <f t="shared" si="9"/>
        <v>119</v>
      </c>
      <c r="R30">
        <v>27</v>
      </c>
      <c r="S30" t="str">
        <f t="shared" si="5"/>
        <v>Espinosa, Pedro de</v>
      </c>
      <c r="T30">
        <f t="shared" si="6"/>
        <v>82000</v>
      </c>
      <c r="W30" s="112" t="s">
        <v>719</v>
      </c>
      <c r="X30" cm="1">
        <f t="array" ref="X30">SUMPRODUCT((W30='Entrearmada 1664-1672'!E28:E244)*'Entrearmada 1664-1672'!N28:N244)</f>
        <v>11000</v>
      </c>
      <c r="Y30">
        <f t="shared" si="7"/>
        <v>11000.000029999999</v>
      </c>
      <c r="Z30">
        <f t="shared" si="8"/>
        <v>23</v>
      </c>
      <c r="AB30">
        <v>27</v>
      </c>
      <c r="AC30" s="108" t="str">
        <f t="shared" si="10"/>
        <v>Lasaga, Martín de</v>
      </c>
      <c r="AD30" s="108">
        <f t="shared" si="12"/>
        <v>10000</v>
      </c>
    </row>
    <row r="31" spans="1:30" ht="15" customHeight="1" x14ac:dyDescent="0.3">
      <c r="A31" s="80" t="s">
        <v>581</v>
      </c>
      <c r="B31" cm="1">
        <f t="array" ref="B31">SUMPRODUCT((A31='Armada 1662'!D31:D295)*'Armada 1662'!H31:H295)</f>
        <v>7980</v>
      </c>
      <c r="C31">
        <f t="shared" si="2"/>
        <v>7980.0000309999996</v>
      </c>
      <c r="D31">
        <f t="shared" si="3"/>
        <v>108</v>
      </c>
      <c r="G31">
        <v>28</v>
      </c>
      <c r="H31" s="1" t="str">
        <f t="shared" si="0"/>
        <v>Martínez de Zea, Jorge</v>
      </c>
      <c r="I31">
        <f t="shared" si="1"/>
        <v>72000</v>
      </c>
      <c r="L31" t="s">
        <v>626</v>
      </c>
      <c r="M31" cm="1">
        <f t="array" ref="M31">SUMPRODUCT(('Armada 1670'!F29:F401=L31)*'Armada 1670'!J29:J401)</f>
        <v>215000</v>
      </c>
      <c r="N31">
        <f t="shared" si="4"/>
        <v>215000.000031</v>
      </c>
      <c r="O31">
        <f t="shared" si="9"/>
        <v>6</v>
      </c>
      <c r="R31">
        <v>28</v>
      </c>
      <c r="S31" t="str">
        <f t="shared" si="5"/>
        <v>Sola, Diego de</v>
      </c>
      <c r="T31">
        <f t="shared" si="6"/>
        <v>81500</v>
      </c>
      <c r="W31" s="112" t="s">
        <v>882</v>
      </c>
      <c r="X31" cm="1">
        <f t="array" ref="X31">SUMPRODUCT((W31='Entrearmada 1664-1672'!E29:E245)*'Entrearmada 1664-1672'!N29:N245)</f>
        <v>1000</v>
      </c>
      <c r="Y31">
        <f t="shared" si="7"/>
        <v>1000.000031</v>
      </c>
      <c r="Z31">
        <f t="shared" si="8"/>
        <v>57</v>
      </c>
      <c r="AB31">
        <v>28</v>
      </c>
      <c r="AC31" s="108" t="str">
        <f t="shared" si="10"/>
        <v>Gonzáles de la Fuente, Alonso</v>
      </c>
      <c r="AD31" s="108">
        <f t="shared" si="12"/>
        <v>8000</v>
      </c>
    </row>
    <row r="32" spans="1:30" x14ac:dyDescent="0.3">
      <c r="A32" s="80" t="s">
        <v>582</v>
      </c>
      <c r="B32" cm="1">
        <f t="array" ref="B32">SUMPRODUCT((A32='Armada 1662'!D32:D296)*'Armada 1662'!H32:H296)</f>
        <v>7000</v>
      </c>
      <c r="C32">
        <f t="shared" si="2"/>
        <v>7000.0000319999999</v>
      </c>
      <c r="D32">
        <f t="shared" si="3"/>
        <v>111</v>
      </c>
      <c r="G32">
        <v>29</v>
      </c>
      <c r="H32" s="1" t="str">
        <f t="shared" si="0"/>
        <v>Copero de Praga, Joseph</v>
      </c>
      <c r="I32">
        <f t="shared" si="1"/>
        <v>68000</v>
      </c>
      <c r="L32" t="s">
        <v>617</v>
      </c>
      <c r="M32" cm="1">
        <f t="array" ref="M32">SUMPRODUCT(('Armada 1670'!F30:F402=L32)*'Armada 1670'!J30:J402)</f>
        <v>174000</v>
      </c>
      <c r="N32">
        <f t="shared" si="4"/>
        <v>174000.00003200001</v>
      </c>
      <c r="O32">
        <f t="shared" si="9"/>
        <v>9</v>
      </c>
      <c r="R32">
        <v>29</v>
      </c>
      <c r="S32" t="str">
        <f t="shared" si="5"/>
        <v>Pérez de Arozqueta, Juan</v>
      </c>
      <c r="T32">
        <f t="shared" si="6"/>
        <v>81500</v>
      </c>
      <c r="W32" s="112" t="s">
        <v>973</v>
      </c>
      <c r="X32" cm="1">
        <f t="array" ref="X32">SUMPRODUCT((W32='Entrearmada 1664-1672'!E30:E246)*'Entrearmada 1664-1672'!N30:N246)</f>
        <v>270</v>
      </c>
      <c r="Y32">
        <f t="shared" si="7"/>
        <v>270.00003199999998</v>
      </c>
      <c r="Z32">
        <f t="shared" si="8"/>
        <v>66</v>
      </c>
      <c r="AB32">
        <v>29</v>
      </c>
      <c r="AC32" s="108" t="str">
        <f t="shared" si="10"/>
        <v>Ávila, Agustín de</v>
      </c>
      <c r="AD32" s="108">
        <f t="shared" si="12"/>
        <v>8000</v>
      </c>
    </row>
    <row r="33" spans="1:30" ht="15" customHeight="1" x14ac:dyDescent="0.3">
      <c r="A33" s="80" t="s">
        <v>583</v>
      </c>
      <c r="B33" cm="1">
        <f t="array" ref="B33">SUMPRODUCT((A33='Armada 1662'!D33:D297)*'Armada 1662'!H33:H297)</f>
        <v>16000</v>
      </c>
      <c r="C33">
        <f t="shared" si="2"/>
        <v>16000.000033</v>
      </c>
      <c r="D33">
        <f t="shared" si="3"/>
        <v>91</v>
      </c>
      <c r="G33">
        <v>30</v>
      </c>
      <c r="H33" s="1" t="str">
        <f t="shared" si="0"/>
        <v>Martínez de Argüello, Luis</v>
      </c>
      <c r="I33">
        <f t="shared" si="1"/>
        <v>61500</v>
      </c>
      <c r="L33" t="s">
        <v>852</v>
      </c>
      <c r="M33" cm="1">
        <f t="array" ref="M33">SUMPRODUCT(('Armada 1670'!F31:F403=L33)*'Armada 1670'!J31:J403)</f>
        <v>168700</v>
      </c>
      <c r="N33">
        <f t="shared" si="4"/>
        <v>168700.00003299999</v>
      </c>
      <c r="O33">
        <f t="shared" si="9"/>
        <v>10</v>
      </c>
      <c r="R33">
        <v>30</v>
      </c>
      <c r="S33" t="str">
        <f t="shared" si="5"/>
        <v>Jaramillo Perea, Francisco</v>
      </c>
      <c r="T33">
        <f t="shared" si="6"/>
        <v>78600</v>
      </c>
      <c r="W33" s="112" t="s">
        <v>750</v>
      </c>
      <c r="X33" cm="1">
        <f t="array" ref="X33">SUMPRODUCT((W33='Entrearmada 1664-1672'!E31:E247)*'Entrearmada 1664-1672'!N31:N247)</f>
        <v>70000</v>
      </c>
      <c r="Y33">
        <f t="shared" si="7"/>
        <v>70000.000033000004</v>
      </c>
      <c r="Z33">
        <f t="shared" si="8"/>
        <v>5</v>
      </c>
      <c r="AB33">
        <v>30</v>
      </c>
      <c r="AC33" s="108" t="str">
        <f t="shared" si="10"/>
        <v>Acosta, Francisco de</v>
      </c>
      <c r="AD33" s="108">
        <f t="shared" si="12"/>
        <v>8000</v>
      </c>
    </row>
    <row r="34" spans="1:30" ht="28.8" x14ac:dyDescent="0.3">
      <c r="A34" s="80" t="s">
        <v>584</v>
      </c>
      <c r="B34" cm="1">
        <f t="array" ref="B34">SUMPRODUCT((A34='Armada 1662'!D34:D298)*'Armada 1662'!H34:H298)</f>
        <v>404210</v>
      </c>
      <c r="C34">
        <f t="shared" si="2"/>
        <v>404210.00003400003</v>
      </c>
      <c r="D34">
        <f t="shared" si="3"/>
        <v>1</v>
      </c>
      <c r="G34">
        <v>31</v>
      </c>
      <c r="H34" s="1" t="str">
        <f t="shared" si="0"/>
        <v>González Adame, Alonso</v>
      </c>
      <c r="I34">
        <f t="shared" si="1"/>
        <v>58000</v>
      </c>
      <c r="L34" t="s">
        <v>772</v>
      </c>
      <c r="M34" cm="1">
        <f t="array" ref="M34">SUMPRODUCT(('Armada 1670'!F32:F404=L34)*'Armada 1670'!J32:J404)</f>
        <v>50500</v>
      </c>
      <c r="N34">
        <f t="shared" si="4"/>
        <v>50500.000033999997</v>
      </c>
      <c r="O34">
        <f t="shared" si="9"/>
        <v>47</v>
      </c>
      <c r="R34">
        <v>31</v>
      </c>
      <c r="S34" t="str">
        <f t="shared" si="5"/>
        <v>Quesada, Juan Antonio de</v>
      </c>
      <c r="T34">
        <f t="shared" si="6"/>
        <v>78500</v>
      </c>
      <c r="W34" s="112" t="s">
        <v>849</v>
      </c>
      <c r="X34" cm="1">
        <f t="array" ref="X34">SUMPRODUCT((W34='Entrearmada 1664-1672'!E32:E248)*'Entrearmada 1664-1672'!N32:N248)</f>
        <v>15848</v>
      </c>
      <c r="Y34">
        <f t="shared" si="7"/>
        <v>15848.000034000001</v>
      </c>
      <c r="Z34">
        <f t="shared" si="8"/>
        <v>18</v>
      </c>
      <c r="AB34">
        <v>31</v>
      </c>
      <c r="AC34" s="108" t="str">
        <f t="shared" si="10"/>
        <v>Gómez Remon, Juan</v>
      </c>
      <c r="AD34" s="108">
        <f t="shared" si="12"/>
        <v>7800</v>
      </c>
    </row>
    <row r="35" spans="1:30" ht="15" customHeight="1" x14ac:dyDescent="0.3">
      <c r="A35" s="12" t="s">
        <v>586</v>
      </c>
      <c r="B35" cm="1">
        <f t="array" ref="B35">SUMPRODUCT((A35='Armada 1662'!D35:D299)*'Armada 1662'!H35:H299)</f>
        <v>33000</v>
      </c>
      <c r="C35">
        <f t="shared" si="2"/>
        <v>33000.000034999997</v>
      </c>
      <c r="D35">
        <f t="shared" si="3"/>
        <v>65</v>
      </c>
      <c r="G35">
        <v>32</v>
      </c>
      <c r="H35" s="1" t="str">
        <f t="shared" si="0"/>
        <v>Prieto, Pedro Alonso</v>
      </c>
      <c r="I35">
        <f t="shared" si="1"/>
        <v>56000</v>
      </c>
      <c r="L35" t="s">
        <v>773</v>
      </c>
      <c r="M35" cm="1">
        <f t="array" ref="M35">SUMPRODUCT(('Armada 1670'!F33:F405=L35)*'Armada 1670'!J33:J405)</f>
        <v>7149</v>
      </c>
      <c r="N35">
        <f t="shared" si="4"/>
        <v>7149.000035</v>
      </c>
      <c r="O35">
        <f t="shared" si="9"/>
        <v>133</v>
      </c>
      <c r="R35">
        <v>32</v>
      </c>
      <c r="S35" t="str">
        <f t="shared" si="5"/>
        <v>Zumarraga, Pedro de</v>
      </c>
      <c r="T35">
        <f t="shared" si="6"/>
        <v>76400</v>
      </c>
      <c r="W35" s="112" t="s">
        <v>583</v>
      </c>
      <c r="X35" cm="1">
        <f t="array" ref="X35">SUMPRODUCT((W35='Entrearmada 1664-1672'!E33:E249)*'Entrearmada 1664-1672'!N33:N249)</f>
        <v>5000</v>
      </c>
      <c r="Y35">
        <f t="shared" si="7"/>
        <v>5000.000035</v>
      </c>
      <c r="Z35">
        <f t="shared" si="8"/>
        <v>35</v>
      </c>
      <c r="AB35">
        <v>32</v>
      </c>
      <c r="AC35" s="108" t="str">
        <f t="shared" si="10"/>
        <v>Romero de Ysunza, Blas</v>
      </c>
      <c r="AD35" s="108">
        <f t="shared" si="12"/>
        <v>7600</v>
      </c>
    </row>
    <row r="36" spans="1:30" ht="28.8" x14ac:dyDescent="0.3">
      <c r="A36" s="80" t="s">
        <v>587</v>
      </c>
      <c r="B36" cm="1">
        <f t="array" ref="B36">SUMPRODUCT((A36='Armada 1662'!D36:D300)*'Armada 1662'!H36:H300)</f>
        <v>34500</v>
      </c>
      <c r="C36">
        <f t="shared" si="2"/>
        <v>34500.000035999998</v>
      </c>
      <c r="D36">
        <f t="shared" si="3"/>
        <v>61</v>
      </c>
      <c r="G36">
        <v>33</v>
      </c>
      <c r="H36" s="1" t="str">
        <f t="shared" ref="H36:H67" si="13">INDEX($A$3:$A$664,MATCH(G36,$D$3:$D$664,0))</f>
        <v>Luzuriaga, Florián de</v>
      </c>
      <c r="I36">
        <f t="shared" ref="I36:I67" si="14">INDEX($B$3:$B$664,MATCH(G36,$D$3:$D$664,0))</f>
        <v>54350</v>
      </c>
      <c r="L36" t="s">
        <v>774</v>
      </c>
      <c r="M36" cm="1">
        <f t="array" ref="M36">SUMPRODUCT(('Armada 1670'!F34:F406=L36)*'Armada 1670'!J34:J406)</f>
        <v>50000</v>
      </c>
      <c r="N36">
        <f t="shared" si="4"/>
        <v>50000.000035999998</v>
      </c>
      <c r="O36">
        <f t="shared" si="9"/>
        <v>51</v>
      </c>
      <c r="R36">
        <v>33</v>
      </c>
      <c r="S36" t="str">
        <f t="shared" si="5"/>
        <v>Herboso, Francisco de</v>
      </c>
      <c r="T36">
        <f t="shared" si="6"/>
        <v>75000</v>
      </c>
      <c r="W36" s="112" t="s">
        <v>986</v>
      </c>
      <c r="X36" cm="1">
        <f t="array" ref="X36">SUMPRODUCT((W36='Entrearmada 1664-1672'!E34:E250)*'Entrearmada 1664-1672'!N34:N250)</f>
        <v>7800</v>
      </c>
      <c r="Y36">
        <f t="shared" si="7"/>
        <v>7800.0000360000004</v>
      </c>
      <c r="Z36">
        <f t="shared" si="8"/>
        <v>31</v>
      </c>
      <c r="AB36">
        <v>33</v>
      </c>
      <c r="AC36" s="108" t="str">
        <f t="shared" si="10"/>
        <v>Campos, Francisco de</v>
      </c>
      <c r="AD36" s="108">
        <f t="shared" si="12"/>
        <v>7340</v>
      </c>
    </row>
    <row r="37" spans="1:30" ht="15" customHeight="1" x14ac:dyDescent="0.3">
      <c r="A37" s="55" t="s">
        <v>588</v>
      </c>
      <c r="B37" cm="1">
        <f t="array" ref="B37">SUMPRODUCT((A37='Armada 1662'!D37:D301)*'Armada 1662'!H37:H301)</f>
        <v>54000</v>
      </c>
      <c r="C37">
        <f t="shared" si="2"/>
        <v>54000.000036999998</v>
      </c>
      <c r="D37">
        <f t="shared" si="3"/>
        <v>34</v>
      </c>
      <c r="G37">
        <v>34</v>
      </c>
      <c r="H37" s="1" t="str">
        <f t="shared" si="13"/>
        <v>Abreda, Santiago de</v>
      </c>
      <c r="I37">
        <f t="shared" si="14"/>
        <v>54000</v>
      </c>
      <c r="L37" t="s">
        <v>914</v>
      </c>
      <c r="M37" cm="1">
        <f t="array" ref="M37">SUMPRODUCT(('Armada 1670'!F35:F407=L37)*'Armada 1670'!J35:J407)</f>
        <v>24000</v>
      </c>
      <c r="N37">
        <f t="shared" si="4"/>
        <v>24000.000037000002</v>
      </c>
      <c r="O37">
        <f t="shared" si="9"/>
        <v>95</v>
      </c>
      <c r="R37">
        <v>34</v>
      </c>
      <c r="S37" t="str">
        <f t="shared" si="5"/>
        <v>Pérez de Tudela, Luis</v>
      </c>
      <c r="T37">
        <f t="shared" si="6"/>
        <v>74500</v>
      </c>
      <c r="W37" s="112" t="s">
        <v>967</v>
      </c>
      <c r="X37" cm="1">
        <f t="array" ref="X37">SUMPRODUCT((W37='Entrearmada 1664-1672'!E35:E251)*'Entrearmada 1664-1672'!N35:N251)</f>
        <v>3084</v>
      </c>
      <c r="Y37">
        <f t="shared" si="7"/>
        <v>3084.0000369999998</v>
      </c>
      <c r="Z37">
        <f t="shared" si="8"/>
        <v>41</v>
      </c>
      <c r="AB37">
        <v>34</v>
      </c>
      <c r="AC37" s="108" t="str">
        <f t="shared" si="10"/>
        <v>Martínez de Otiniano, Juan</v>
      </c>
      <c r="AD37" s="108">
        <f t="shared" si="12"/>
        <v>5000</v>
      </c>
    </row>
    <row r="38" spans="1:30" ht="28.8" x14ac:dyDescent="0.3">
      <c r="A38" s="80" t="s">
        <v>942</v>
      </c>
      <c r="B38" cm="1">
        <f t="array" ref="B38">SUMPRODUCT((A38='Armada 1662'!D38:D302)*'Armada 1662'!H38:H302)</f>
        <v>19000</v>
      </c>
      <c r="C38">
        <f t="shared" si="2"/>
        <v>19000.000037999998</v>
      </c>
      <c r="D38">
        <f t="shared" si="3"/>
        <v>88</v>
      </c>
      <c r="G38">
        <v>35</v>
      </c>
      <c r="H38" s="1" t="str">
        <f t="shared" si="13"/>
        <v>Rubín, Tomás</v>
      </c>
      <c r="I38">
        <f t="shared" si="14"/>
        <v>52500</v>
      </c>
      <c r="L38" t="s">
        <v>776</v>
      </c>
      <c r="M38" cm="1">
        <f t="array" ref="M38">SUMPRODUCT(('Armada 1670'!F36:F408=L38)*'Armada 1670'!J36:J408)</f>
        <v>50000</v>
      </c>
      <c r="N38">
        <f t="shared" si="4"/>
        <v>50000.000037999998</v>
      </c>
      <c r="O38">
        <f t="shared" si="9"/>
        <v>50</v>
      </c>
      <c r="R38">
        <v>35</v>
      </c>
      <c r="S38" t="str">
        <f t="shared" si="5"/>
        <v>Daza, Santiago</v>
      </c>
      <c r="T38">
        <f t="shared" si="6"/>
        <v>72500</v>
      </c>
      <c r="W38" s="112" t="s">
        <v>975</v>
      </c>
      <c r="X38" cm="1">
        <f t="array" ref="X38">SUMPRODUCT((W38='Entrearmada 1664-1672'!E36:E252)*'Entrearmada 1664-1672'!N36:N252)</f>
        <v>8000</v>
      </c>
      <c r="Y38">
        <f t="shared" si="7"/>
        <v>8000.0000380000001</v>
      </c>
      <c r="Z38">
        <f t="shared" si="8"/>
        <v>28</v>
      </c>
      <c r="AB38">
        <v>35</v>
      </c>
      <c r="AC38" s="108" t="str">
        <f t="shared" si="10"/>
        <v>García Prieto, Juan</v>
      </c>
      <c r="AD38" s="108">
        <f t="shared" si="12"/>
        <v>5000</v>
      </c>
    </row>
    <row r="39" spans="1:30" ht="15" customHeight="1" x14ac:dyDescent="0.3">
      <c r="A39" s="80" t="s">
        <v>589</v>
      </c>
      <c r="B39" cm="1">
        <f t="array" ref="B39">SUMPRODUCT((A39='Armada 1662'!D39:D303)*'Armada 1662'!H39:H303)</f>
        <v>61500</v>
      </c>
      <c r="C39">
        <f t="shared" si="2"/>
        <v>61500.000038999999</v>
      </c>
      <c r="D39">
        <f t="shared" si="3"/>
        <v>30</v>
      </c>
      <c r="G39">
        <v>36</v>
      </c>
      <c r="H39" s="1" t="str">
        <f t="shared" si="13"/>
        <v>Blanco, Pedro</v>
      </c>
      <c r="I39">
        <f t="shared" si="14"/>
        <v>51000</v>
      </c>
      <c r="L39" t="s">
        <v>777</v>
      </c>
      <c r="M39" cm="1">
        <f t="array" ref="M39">SUMPRODUCT(('Armada 1670'!F37:F409=L39)*'Armada 1670'!J37:J409)</f>
        <v>16600</v>
      </c>
      <c r="N39">
        <f t="shared" si="4"/>
        <v>16600.000038999999</v>
      </c>
      <c r="O39">
        <f t="shared" si="9"/>
        <v>111</v>
      </c>
      <c r="R39">
        <v>36</v>
      </c>
      <c r="S39" t="str">
        <f t="shared" si="5"/>
        <v>Puente, Isidoro de la</v>
      </c>
      <c r="T39">
        <f t="shared" si="6"/>
        <v>72000</v>
      </c>
      <c r="W39" s="112" t="s">
        <v>968</v>
      </c>
      <c r="X39" cm="1">
        <f t="array" ref="X39">SUMPRODUCT((W39='Entrearmada 1664-1672'!E37:E253)*'Entrearmada 1664-1672'!N37:N253)</f>
        <v>10236</v>
      </c>
      <c r="Y39">
        <f t="shared" si="7"/>
        <v>10236.000039</v>
      </c>
      <c r="Z39">
        <f t="shared" si="8"/>
        <v>25</v>
      </c>
      <c r="AB39">
        <v>36</v>
      </c>
      <c r="AC39" s="108" t="str">
        <f t="shared" si="10"/>
        <v>Obregón, Juan de</v>
      </c>
      <c r="AD39" s="108">
        <f t="shared" si="12"/>
        <v>4300</v>
      </c>
    </row>
    <row r="40" spans="1:30" ht="28.8" x14ac:dyDescent="0.3">
      <c r="A40" s="80" t="s">
        <v>590</v>
      </c>
      <c r="B40" cm="1">
        <f t="array" ref="B40">SUMPRODUCT((A40='Armada 1662'!D40:D304)*'Armada 1662'!H40:H304)</f>
        <v>29000</v>
      </c>
      <c r="C40">
        <f t="shared" si="2"/>
        <v>29000.000039999999</v>
      </c>
      <c r="D40">
        <f t="shared" si="3"/>
        <v>71</v>
      </c>
      <c r="G40">
        <v>37</v>
      </c>
      <c r="H40" s="1" t="str">
        <f t="shared" si="13"/>
        <v>García Baquero, Pedro</v>
      </c>
      <c r="I40">
        <f t="shared" si="14"/>
        <v>50500</v>
      </c>
      <c r="L40" t="s">
        <v>950</v>
      </c>
      <c r="M40" cm="1">
        <f t="array" ref="M40">SUMPRODUCT(('Armada 1670'!F38:F410=L40)*'Armada 1670'!J38:J410)</f>
        <v>12000</v>
      </c>
      <c r="N40">
        <f t="shared" si="4"/>
        <v>12000.000040000001</v>
      </c>
      <c r="O40">
        <f t="shared" si="9"/>
        <v>122</v>
      </c>
      <c r="R40">
        <v>37</v>
      </c>
      <c r="S40" t="str">
        <f t="shared" si="5"/>
        <v>Iturrain, Martín de</v>
      </c>
      <c r="T40">
        <f t="shared" si="6"/>
        <v>71000</v>
      </c>
      <c r="W40" s="112" t="s">
        <v>695</v>
      </c>
      <c r="X40" cm="1">
        <f t="array" ref="X40">SUMPRODUCT((W40='Entrearmada 1664-1672'!E38:E254)*'Entrearmada 1664-1672'!N38:N254)</f>
        <v>0</v>
      </c>
      <c r="Y40">
        <f t="shared" si="7"/>
        <v>3.9999999999999996E-5</v>
      </c>
      <c r="Z40">
        <f t="shared" si="8"/>
        <v>98</v>
      </c>
      <c r="AB40">
        <v>37</v>
      </c>
      <c r="AC40" s="108" t="str">
        <f t="shared" si="10"/>
        <v>Ladrón de Guevara, Diego</v>
      </c>
      <c r="AD40" s="108">
        <f t="shared" si="12"/>
        <v>4000</v>
      </c>
    </row>
    <row r="41" spans="1:30" ht="15" customHeight="1" x14ac:dyDescent="0.3">
      <c r="A41" s="80" t="s">
        <v>943</v>
      </c>
      <c r="B41" cm="1">
        <f t="array" ref="B41">SUMPRODUCT((A41='Armada 1662'!D41:D305)*'Armada 1662'!H41:H305)</f>
        <v>20500</v>
      </c>
      <c r="C41">
        <f t="shared" si="2"/>
        <v>20500.000040999999</v>
      </c>
      <c r="D41">
        <f t="shared" si="3"/>
        <v>84</v>
      </c>
      <c r="G41">
        <v>38</v>
      </c>
      <c r="H41" s="1" t="str">
        <f t="shared" si="13"/>
        <v>Gonzáles Galeano, Francisco</v>
      </c>
      <c r="I41">
        <f t="shared" si="14"/>
        <v>49000</v>
      </c>
      <c r="L41" t="s">
        <v>572</v>
      </c>
      <c r="M41" cm="1">
        <f t="array" ref="M41">SUMPRODUCT(('Armada 1670'!F39:F411=L41)*'Armada 1670'!J39:J411)</f>
        <v>201500</v>
      </c>
      <c r="N41">
        <f t="shared" si="4"/>
        <v>201500.00004099999</v>
      </c>
      <c r="O41">
        <f t="shared" si="9"/>
        <v>7</v>
      </c>
      <c r="R41">
        <v>38</v>
      </c>
      <c r="S41" t="str">
        <f t="shared" si="5"/>
        <v>Rodríguez Medrano, Diego</v>
      </c>
      <c r="T41">
        <f t="shared" si="6"/>
        <v>65000</v>
      </c>
      <c r="W41" s="112" t="s">
        <v>952</v>
      </c>
      <c r="X41" cm="1">
        <f t="array" ref="X41">SUMPRODUCT((W41='Entrearmada 1664-1672'!E39:E255)*'Entrearmada 1664-1672'!N39:N255)</f>
        <v>132137</v>
      </c>
      <c r="Y41">
        <f t="shared" si="7"/>
        <v>132137.00004099999</v>
      </c>
      <c r="Z41">
        <f t="shared" si="8"/>
        <v>3</v>
      </c>
      <c r="AB41">
        <v>38</v>
      </c>
      <c r="AC41" s="108" t="str">
        <f t="shared" si="10"/>
        <v>Blanco de Oliva, Cosme</v>
      </c>
      <c r="AD41" s="108">
        <f t="shared" si="12"/>
        <v>4000</v>
      </c>
    </row>
    <row r="42" spans="1:30" x14ac:dyDescent="0.3">
      <c r="A42" s="80" t="s">
        <v>944</v>
      </c>
      <c r="B42" cm="1">
        <f t="array" ref="B42">SUMPRODUCT((A42='Armada 1662'!D42:D306)*'Armada 1662'!H42:H306)</f>
        <v>52500</v>
      </c>
      <c r="C42">
        <f t="shared" si="2"/>
        <v>52500.000042</v>
      </c>
      <c r="D42">
        <f t="shared" si="3"/>
        <v>35</v>
      </c>
      <c r="G42">
        <v>39</v>
      </c>
      <c r="H42" s="1" t="str">
        <f t="shared" si="13"/>
        <v>Rodríguez, Diego</v>
      </c>
      <c r="I42">
        <f t="shared" si="14"/>
        <v>48500</v>
      </c>
      <c r="L42" t="s">
        <v>778</v>
      </c>
      <c r="M42" cm="1">
        <f t="array" ref="M42">SUMPRODUCT(('Armada 1670'!F40:F412=L42)*'Armada 1670'!J40:J412)</f>
        <v>125500</v>
      </c>
      <c r="N42">
        <f t="shared" si="4"/>
        <v>125500.000042</v>
      </c>
      <c r="O42">
        <f t="shared" si="9"/>
        <v>17</v>
      </c>
      <c r="R42">
        <v>39</v>
      </c>
      <c r="S42" t="str">
        <f t="shared" si="5"/>
        <v>Segura, Roque de</v>
      </c>
      <c r="T42">
        <f t="shared" si="6"/>
        <v>63500</v>
      </c>
      <c r="W42" s="112" t="s">
        <v>701</v>
      </c>
      <c r="X42" cm="1">
        <f t="array" ref="X42">SUMPRODUCT((W42='Entrearmada 1664-1672'!E40:E256)*'Entrearmada 1664-1672'!N40:N256)</f>
        <v>2000</v>
      </c>
      <c r="Y42">
        <f t="shared" si="7"/>
        <v>2000.0000419999999</v>
      </c>
      <c r="Z42">
        <f t="shared" si="8"/>
        <v>48</v>
      </c>
      <c r="AB42">
        <v>39</v>
      </c>
      <c r="AC42" s="108" t="str">
        <f t="shared" si="10"/>
        <v>Carcelén de Guevara, Diego</v>
      </c>
      <c r="AD42" s="108">
        <f t="shared" si="12"/>
        <v>3996</v>
      </c>
    </row>
    <row r="43" spans="1:30" ht="15" customHeight="1" x14ac:dyDescent="0.3">
      <c r="A43" s="80" t="s">
        <v>593</v>
      </c>
      <c r="B43" cm="1">
        <f t="array" ref="B43">SUMPRODUCT((A43='Armada 1662'!D43:D307)*'Armada 1662'!H43:H307)</f>
        <v>15500</v>
      </c>
      <c r="C43">
        <f t="shared" si="2"/>
        <v>15500.000043</v>
      </c>
      <c r="D43">
        <f t="shared" si="3"/>
        <v>92</v>
      </c>
      <c r="G43">
        <v>40</v>
      </c>
      <c r="H43" s="1" t="str">
        <f t="shared" si="13"/>
        <v>Ruiz Velásquez, Juan</v>
      </c>
      <c r="I43">
        <f t="shared" si="14"/>
        <v>47200</v>
      </c>
      <c r="L43" t="s">
        <v>915</v>
      </c>
      <c r="M43" cm="1">
        <f t="array" ref="M43">SUMPRODUCT(('Armada 1670'!F41:F413=L43)*'Armada 1670'!J41:J413)</f>
        <v>60500</v>
      </c>
      <c r="N43">
        <f t="shared" si="4"/>
        <v>60500.000043</v>
      </c>
      <c r="O43">
        <f t="shared" si="9"/>
        <v>40</v>
      </c>
      <c r="R43">
        <v>40</v>
      </c>
      <c r="S43" t="str">
        <f t="shared" si="5"/>
        <v>Luján, Luis Antonio</v>
      </c>
      <c r="T43">
        <f t="shared" si="6"/>
        <v>60500</v>
      </c>
      <c r="W43" s="112" t="s">
        <v>964</v>
      </c>
      <c r="X43" cm="1">
        <f t="array" ref="X43">SUMPRODUCT((W43='Entrearmada 1664-1672'!E41:E257)*'Entrearmada 1664-1672'!N41:N257)</f>
        <v>1200</v>
      </c>
      <c r="Y43">
        <f t="shared" si="7"/>
        <v>1200.000043</v>
      </c>
      <c r="Z43">
        <f t="shared" si="8"/>
        <v>54</v>
      </c>
      <c r="AB43">
        <v>40</v>
      </c>
      <c r="AC43" s="108" t="str">
        <f t="shared" si="10"/>
        <v>Ruiz Pacheco, Bartolomé</v>
      </c>
      <c r="AD43" s="108">
        <f t="shared" si="12"/>
        <v>3872</v>
      </c>
    </row>
    <row r="44" spans="1:30" ht="28.8" x14ac:dyDescent="0.3">
      <c r="A44" s="80" t="s">
        <v>905</v>
      </c>
      <c r="B44" cm="1">
        <f t="array" ref="B44">SUMPRODUCT((A44='Armada 1662'!D44:D308)*'Armada 1662'!H44:H308)</f>
        <v>169000</v>
      </c>
      <c r="C44">
        <f t="shared" si="2"/>
        <v>169000.00004399999</v>
      </c>
      <c r="D44">
        <f t="shared" si="3"/>
        <v>12</v>
      </c>
      <c r="G44">
        <v>41</v>
      </c>
      <c r="H44" s="1" t="str">
        <f t="shared" si="13"/>
        <v>Ramos de Azu, Juan</v>
      </c>
      <c r="I44">
        <f t="shared" si="14"/>
        <v>46000</v>
      </c>
      <c r="L44" t="s">
        <v>779</v>
      </c>
      <c r="M44" cm="1">
        <f t="array" ref="M44">SUMPRODUCT(('Armada 1670'!F42:F414=L44)*'Armada 1670'!J42:J414)</f>
        <v>46800</v>
      </c>
      <c r="N44">
        <f t="shared" si="4"/>
        <v>46800.000044</v>
      </c>
      <c r="O44">
        <f t="shared" si="9"/>
        <v>57</v>
      </c>
      <c r="R44">
        <v>41</v>
      </c>
      <c r="S44" t="str">
        <f t="shared" si="5"/>
        <v>Baldovinos Quint, Diego de</v>
      </c>
      <c r="T44">
        <f t="shared" si="6"/>
        <v>58000</v>
      </c>
      <c r="W44" s="112" t="s">
        <v>617</v>
      </c>
      <c r="X44" cm="1">
        <f t="array" ref="X44">SUMPRODUCT((W44='Entrearmada 1664-1672'!E42:E258)*'Entrearmada 1664-1672'!N42:N258)</f>
        <v>65200</v>
      </c>
      <c r="Y44">
        <f t="shared" si="7"/>
        <v>65200.000044</v>
      </c>
      <c r="Z44">
        <f t="shared" si="8"/>
        <v>6</v>
      </c>
      <c r="AB44">
        <v>41</v>
      </c>
      <c r="AC44" s="108" t="str">
        <f t="shared" si="10"/>
        <v>Gonzáles Carrasco, Francisco</v>
      </c>
      <c r="AD44" s="108">
        <f t="shared" si="12"/>
        <v>3084</v>
      </c>
    </row>
    <row r="45" spans="1:30" ht="28.8" x14ac:dyDescent="0.3">
      <c r="A45" s="12" t="s">
        <v>594</v>
      </c>
      <c r="B45" cm="1">
        <f t="array" ref="B45">SUMPRODUCT((A45='Armada 1662'!D45:D309)*'Armada 1662'!H45:H309)</f>
        <v>15000</v>
      </c>
      <c r="C45">
        <f t="shared" si="2"/>
        <v>15000.000045000001</v>
      </c>
      <c r="D45">
        <f t="shared" si="3"/>
        <v>93</v>
      </c>
      <c r="G45">
        <v>42</v>
      </c>
      <c r="H45" s="1" t="str">
        <f t="shared" si="13"/>
        <v>Orejón, Alonso de</v>
      </c>
      <c r="I45">
        <f t="shared" si="14"/>
        <v>44500</v>
      </c>
      <c r="L45" t="s">
        <v>780</v>
      </c>
      <c r="M45" cm="1">
        <f t="array" ref="M45">SUMPRODUCT(('Armada 1670'!F43:F415=L45)*'Armada 1670'!J43:J415)</f>
        <v>10000</v>
      </c>
      <c r="N45">
        <f t="shared" si="4"/>
        <v>10000.000045000001</v>
      </c>
      <c r="O45">
        <f t="shared" si="9"/>
        <v>128</v>
      </c>
      <c r="R45">
        <v>42</v>
      </c>
      <c r="S45" t="str">
        <f t="shared" si="5"/>
        <v>García Baquero, Francisco</v>
      </c>
      <c r="T45">
        <f t="shared" si="6"/>
        <v>57500</v>
      </c>
      <c r="W45" s="112" t="s">
        <v>977</v>
      </c>
      <c r="X45" cm="1">
        <f t="array" ref="X45">SUMPRODUCT((W45='Entrearmada 1664-1672'!E43:E259)*'Entrearmada 1664-1672'!N43:N259)</f>
        <v>216</v>
      </c>
      <c r="Y45">
        <f t="shared" si="7"/>
        <v>216.000045</v>
      </c>
      <c r="Z45">
        <f t="shared" si="8"/>
        <v>68</v>
      </c>
      <c r="AB45">
        <v>42</v>
      </c>
      <c r="AC45" s="108" t="str">
        <f t="shared" si="10"/>
        <v>Morales, Juan de</v>
      </c>
      <c r="AD45" s="108">
        <f t="shared" si="12"/>
        <v>3000</v>
      </c>
    </row>
    <row r="46" spans="1:30" ht="15" customHeight="1" x14ac:dyDescent="0.3">
      <c r="A46" s="80" t="s">
        <v>948</v>
      </c>
      <c r="B46" cm="1">
        <f t="array" ref="B46">SUMPRODUCT((A46='Armada 1662'!D46:D310)*'Armada 1662'!H46:H310)</f>
        <v>28500</v>
      </c>
      <c r="C46">
        <f t="shared" si="2"/>
        <v>28500.000046000001</v>
      </c>
      <c r="D46">
        <f t="shared" si="3"/>
        <v>73</v>
      </c>
      <c r="G46">
        <v>43</v>
      </c>
      <c r="H46" s="1" t="str">
        <f t="shared" si="13"/>
        <v>López, Clemente</v>
      </c>
      <c r="I46">
        <f t="shared" si="14"/>
        <v>44047</v>
      </c>
      <c r="L46" t="s">
        <v>781</v>
      </c>
      <c r="M46" cm="1">
        <f t="array" ref="M46">SUMPRODUCT(('Armada 1670'!F44:F416=L46)*'Armada 1670'!J44:J416)</f>
        <v>11100</v>
      </c>
      <c r="N46">
        <f t="shared" si="4"/>
        <v>11100.000045999999</v>
      </c>
      <c r="O46">
        <f t="shared" si="9"/>
        <v>124</v>
      </c>
      <c r="R46">
        <v>43</v>
      </c>
      <c r="S46" t="str">
        <f t="shared" si="5"/>
        <v>Pérez, Fernando</v>
      </c>
      <c r="T46">
        <f t="shared" si="6"/>
        <v>57000</v>
      </c>
      <c r="W46" s="112" t="s">
        <v>980</v>
      </c>
      <c r="X46" cm="1">
        <f t="array" ref="X46">SUMPRODUCT((W46='Entrearmada 1664-1672'!E44:E260)*'Entrearmada 1664-1672'!N44:N260)</f>
        <v>15600</v>
      </c>
      <c r="Y46">
        <f t="shared" si="7"/>
        <v>15600.000045999999</v>
      </c>
      <c r="Z46">
        <f t="shared" si="8"/>
        <v>19</v>
      </c>
      <c r="AB46">
        <v>43</v>
      </c>
      <c r="AC46" s="108" t="str">
        <f t="shared" si="10"/>
        <v>Oyarza, Nicolás de</v>
      </c>
      <c r="AD46" s="108">
        <f t="shared" si="12"/>
        <v>2700</v>
      </c>
    </row>
    <row r="47" spans="1:30" ht="28.8" x14ac:dyDescent="0.3">
      <c r="A47" s="80" t="s">
        <v>949</v>
      </c>
      <c r="B47" cm="1">
        <f t="array" ref="B47">SUMPRODUCT((A47='Armada 1662'!D47:D311)*'Armada 1662'!H47:H311)</f>
        <v>24068</v>
      </c>
      <c r="C47">
        <f t="shared" si="2"/>
        <v>24068.000047000001</v>
      </c>
      <c r="D47">
        <f t="shared" si="3"/>
        <v>80</v>
      </c>
      <c r="G47">
        <v>44</v>
      </c>
      <c r="H47" s="1" t="str">
        <f t="shared" si="13"/>
        <v>Mazón, Vicente</v>
      </c>
      <c r="I47">
        <f t="shared" si="14"/>
        <v>43000</v>
      </c>
      <c r="L47" t="s">
        <v>782</v>
      </c>
      <c r="M47" cm="1">
        <f t="array" ref="M47">SUMPRODUCT(('Armada 1670'!F45:F417=L47)*'Armada 1670'!J45:J417)</f>
        <v>138600</v>
      </c>
      <c r="N47">
        <f t="shared" si="4"/>
        <v>138600.00004700001</v>
      </c>
      <c r="O47">
        <f t="shared" si="9"/>
        <v>15</v>
      </c>
      <c r="R47">
        <v>44</v>
      </c>
      <c r="S47" t="str">
        <f t="shared" si="5"/>
        <v>Canseco León, Antonio de</v>
      </c>
      <c r="T47">
        <f t="shared" si="6"/>
        <v>53000</v>
      </c>
      <c r="W47" s="112" t="s">
        <v>936</v>
      </c>
      <c r="X47" cm="1">
        <f t="array" ref="X47">SUMPRODUCT((W47='Entrearmada 1664-1672'!E45:E261)*'Entrearmada 1664-1672'!N45:N261)</f>
        <v>60100</v>
      </c>
      <c r="Y47">
        <f t="shared" si="7"/>
        <v>60100.000047000001</v>
      </c>
      <c r="Z47">
        <f t="shared" si="8"/>
        <v>7</v>
      </c>
      <c r="AB47">
        <v>44</v>
      </c>
      <c r="AC47" s="108" t="str">
        <f t="shared" si="10"/>
        <v>Cuizi, Vitoriano de</v>
      </c>
      <c r="AD47" s="108">
        <f t="shared" si="12"/>
        <v>2648</v>
      </c>
    </row>
    <row r="48" spans="1:30" ht="15" customHeight="1" x14ac:dyDescent="0.3">
      <c r="A48" s="80" t="s">
        <v>595</v>
      </c>
      <c r="B48" cm="1">
        <f t="array" ref="B48">SUMPRODUCT((A48='Armada 1662'!D48:D312)*'Armada 1662'!H48:H312)</f>
        <v>13500</v>
      </c>
      <c r="C48">
        <f t="shared" si="2"/>
        <v>13500.000048</v>
      </c>
      <c r="D48">
        <f t="shared" si="3"/>
        <v>97</v>
      </c>
      <c r="G48">
        <v>45</v>
      </c>
      <c r="H48" s="1" t="str">
        <f t="shared" si="13"/>
        <v>Gutiérrez, Joseph Antonio</v>
      </c>
      <c r="I48">
        <f t="shared" si="14"/>
        <v>42910</v>
      </c>
      <c r="L48" t="s">
        <v>651</v>
      </c>
      <c r="M48" cm="1">
        <f t="array" ref="M48">SUMPRODUCT(('Armada 1670'!F46:F418=L48)*'Armada 1670'!J46:J418)</f>
        <v>180500</v>
      </c>
      <c r="N48">
        <f t="shared" si="4"/>
        <v>180500.00004799999</v>
      </c>
      <c r="O48">
        <f t="shared" si="9"/>
        <v>8</v>
      </c>
      <c r="R48">
        <v>45</v>
      </c>
      <c r="S48" t="str">
        <f t="shared" si="5"/>
        <v>Quesada, Diego de</v>
      </c>
      <c r="T48">
        <f t="shared" si="6"/>
        <v>52500</v>
      </c>
      <c r="W48" s="112" t="s">
        <v>927</v>
      </c>
      <c r="X48" cm="1">
        <f t="array" ref="X48">SUMPRODUCT((W48='Entrearmada 1664-1672'!E46:E262)*'Entrearmada 1664-1672'!N46:N262)</f>
        <v>20000</v>
      </c>
      <c r="Y48">
        <f t="shared" si="7"/>
        <v>20000.000048000002</v>
      </c>
      <c r="Z48">
        <f t="shared" si="8"/>
        <v>14</v>
      </c>
      <c r="AB48">
        <v>45</v>
      </c>
      <c r="AC48" s="108" t="str">
        <f t="shared" si="10"/>
        <v>Martínez Roldan, Francisco</v>
      </c>
      <c r="AD48" s="108">
        <f t="shared" si="12"/>
        <v>2500</v>
      </c>
    </row>
    <row r="49" spans="1:30" x14ac:dyDescent="0.3">
      <c r="A49" s="80" t="s">
        <v>596</v>
      </c>
      <c r="B49" cm="1">
        <f t="array" ref="B49">SUMPRODUCT((A49='Armada 1662'!D49:D313)*'Armada 1662'!H49:H313)</f>
        <v>41500</v>
      </c>
      <c r="C49">
        <f t="shared" si="2"/>
        <v>41500.000049000002</v>
      </c>
      <c r="D49">
        <f t="shared" si="3"/>
        <v>48</v>
      </c>
      <c r="G49">
        <v>46</v>
      </c>
      <c r="H49" s="1" t="str">
        <f t="shared" si="13"/>
        <v>Alderete, Antonio de</v>
      </c>
      <c r="I49">
        <f t="shared" si="14"/>
        <v>42700</v>
      </c>
      <c r="L49" t="s">
        <v>916</v>
      </c>
      <c r="M49" cm="1">
        <f t="array" ref="M49">SUMPRODUCT(('Armada 1670'!F47:F419=L49)*'Armada 1670'!J47:J419)</f>
        <v>11000</v>
      </c>
      <c r="N49">
        <f t="shared" si="4"/>
        <v>11000.000049</v>
      </c>
      <c r="O49">
        <f t="shared" si="9"/>
        <v>126</v>
      </c>
      <c r="R49">
        <v>46</v>
      </c>
      <c r="S49" t="str">
        <f t="shared" si="5"/>
        <v>López Serrano, Juan</v>
      </c>
      <c r="T49">
        <f t="shared" si="6"/>
        <v>51500</v>
      </c>
      <c r="W49" s="112" t="s">
        <v>993</v>
      </c>
      <c r="X49" cm="1">
        <f t="array" ref="X49">SUMPRODUCT((W49='Entrearmada 1664-1672'!E47:E263)*'Entrearmada 1664-1672'!N47:N263)</f>
        <v>0</v>
      </c>
      <c r="Y49">
        <f t="shared" si="7"/>
        <v>4.8999999999999998E-5</v>
      </c>
      <c r="Z49">
        <f t="shared" si="8"/>
        <v>97</v>
      </c>
      <c r="AB49">
        <v>46</v>
      </c>
      <c r="AC49" s="108" t="str">
        <f t="shared" si="10"/>
        <v>Eraustieta, Lucas de</v>
      </c>
      <c r="AD49" s="108">
        <f t="shared" si="12"/>
        <v>2500</v>
      </c>
    </row>
    <row r="50" spans="1:30" ht="28.8" x14ac:dyDescent="0.3">
      <c r="A50" s="79" t="s">
        <v>571</v>
      </c>
      <c r="B50" cm="1">
        <f t="array" ref="B50">SUMPRODUCT((A50='Armada 1662'!D50:D314)*'Armada 1662'!H50:H314)</f>
        <v>5000</v>
      </c>
      <c r="C50">
        <f t="shared" si="2"/>
        <v>5000.0000499999996</v>
      </c>
      <c r="D50">
        <f t="shared" si="3"/>
        <v>113</v>
      </c>
      <c r="G50">
        <v>47</v>
      </c>
      <c r="H50" s="1" t="str">
        <f t="shared" si="13"/>
        <v>Navarro, Nicolás</v>
      </c>
      <c r="I50">
        <f t="shared" si="14"/>
        <v>42500</v>
      </c>
      <c r="L50" t="s">
        <v>647</v>
      </c>
      <c r="M50" cm="1">
        <f t="array" ref="M50">SUMPRODUCT(('Armada 1670'!F48:F420=L50)*'Armada 1670'!J48:J420)</f>
        <v>11000</v>
      </c>
      <c r="N50">
        <f t="shared" si="4"/>
        <v>11000.000050000001</v>
      </c>
      <c r="O50">
        <f t="shared" si="9"/>
        <v>125</v>
      </c>
      <c r="R50">
        <v>47</v>
      </c>
      <c r="S50" t="str">
        <f t="shared" si="5"/>
        <v>Mener, Juan de</v>
      </c>
      <c r="T50">
        <f t="shared" si="6"/>
        <v>50500</v>
      </c>
      <c r="W50" s="112" t="s">
        <v>876</v>
      </c>
      <c r="X50" cm="1">
        <f t="array" ref="X50">SUMPRODUCT((W50='Entrearmada 1664-1672'!E48:E264)*'Entrearmada 1664-1672'!N48:N264)</f>
        <v>410384</v>
      </c>
      <c r="Y50">
        <f t="shared" si="7"/>
        <v>410384.00004999997</v>
      </c>
      <c r="Z50">
        <f t="shared" si="8"/>
        <v>1</v>
      </c>
      <c r="AB50">
        <v>47</v>
      </c>
      <c r="AC50" s="108" t="str">
        <f t="shared" si="10"/>
        <v>Camargo, Juan Antonio</v>
      </c>
      <c r="AD50" s="108">
        <f t="shared" si="12"/>
        <v>2360</v>
      </c>
    </row>
    <row r="51" spans="1:30" ht="15" customHeight="1" x14ac:dyDescent="0.3">
      <c r="A51" s="80" t="s">
        <v>597</v>
      </c>
      <c r="B51" cm="1">
        <f t="array" ref="B51">SUMPRODUCT((A51='Armada 1662'!D51:D315)*'Armada 1662'!H51:H315)</f>
        <v>346000</v>
      </c>
      <c r="C51">
        <f t="shared" si="2"/>
        <v>346000.00005099998</v>
      </c>
      <c r="D51">
        <f t="shared" si="3"/>
        <v>2</v>
      </c>
      <c r="G51">
        <v>48</v>
      </c>
      <c r="H51" s="1" t="str">
        <f t="shared" si="13"/>
        <v>Gutiérrez, Mateo</v>
      </c>
      <c r="I51">
        <f t="shared" si="14"/>
        <v>41500</v>
      </c>
      <c r="L51" t="s">
        <v>783</v>
      </c>
      <c r="M51" cm="1">
        <f t="array" ref="M51">SUMPRODUCT(('Armada 1670'!F49:F421=L51)*'Armada 1670'!J49:J421)</f>
        <v>37700</v>
      </c>
      <c r="N51">
        <f t="shared" si="4"/>
        <v>37700.000051000003</v>
      </c>
      <c r="O51">
        <f t="shared" si="9"/>
        <v>68</v>
      </c>
      <c r="R51">
        <v>48</v>
      </c>
      <c r="S51" t="str">
        <f t="shared" si="5"/>
        <v>Uria San Martín, Juan Antonio de</v>
      </c>
      <c r="T51">
        <f t="shared" si="6"/>
        <v>50000</v>
      </c>
      <c r="W51" s="112" t="s">
        <v>642</v>
      </c>
      <c r="X51" cm="1">
        <f t="array" ref="X51">SUMPRODUCT((W51='Entrearmada 1664-1672'!E49:E265)*'Entrearmada 1664-1672'!N49:N265)</f>
        <v>4000</v>
      </c>
      <c r="Y51">
        <f t="shared" si="7"/>
        <v>4000.000051</v>
      </c>
      <c r="Z51">
        <f t="shared" si="8"/>
        <v>37</v>
      </c>
      <c r="AB51">
        <v>48</v>
      </c>
      <c r="AC51" s="108" t="str">
        <f t="shared" si="10"/>
        <v>Herrera, Alonso de</v>
      </c>
      <c r="AD51" s="108">
        <f t="shared" si="12"/>
        <v>2000</v>
      </c>
    </row>
    <row r="52" spans="1:30" ht="28.8" x14ac:dyDescent="0.3">
      <c r="A52" s="80" t="s">
        <v>598</v>
      </c>
      <c r="B52" cm="1">
        <f t="array" ref="B52">SUMPRODUCT((A52='Armada 1662'!D52:D316)*'Armada 1662'!H52:H316)</f>
        <v>145000</v>
      </c>
      <c r="C52">
        <f t="shared" si="2"/>
        <v>145000.00005199999</v>
      </c>
      <c r="D52">
        <f t="shared" si="3"/>
        <v>15</v>
      </c>
      <c r="G52">
        <v>49</v>
      </c>
      <c r="H52" s="1" t="str">
        <f t="shared" si="13"/>
        <v>Galarreta, Juan de</v>
      </c>
      <c r="I52">
        <f t="shared" si="14"/>
        <v>41000</v>
      </c>
      <c r="L52" t="s">
        <v>917</v>
      </c>
      <c r="M52" cm="1">
        <f t="array" ref="M52">SUMPRODUCT(('Armada 1670'!F50:F422=L52)*'Armada 1670'!J50:J422)</f>
        <v>25000</v>
      </c>
      <c r="N52">
        <f t="shared" si="4"/>
        <v>25000.000051999999</v>
      </c>
      <c r="O52">
        <f t="shared" si="9"/>
        <v>91</v>
      </c>
      <c r="R52">
        <v>49</v>
      </c>
      <c r="S52" t="str">
        <f t="shared" si="5"/>
        <v>Avellaneda, Joseph de</v>
      </c>
      <c r="T52">
        <f t="shared" si="6"/>
        <v>50000</v>
      </c>
      <c r="W52" s="112" t="s">
        <v>879</v>
      </c>
      <c r="X52" cm="1">
        <f t="array" ref="X52">SUMPRODUCT((W52='Entrearmada 1664-1672'!E50:E266)*'Entrearmada 1664-1672'!N50:N266)</f>
        <v>0</v>
      </c>
      <c r="Y52">
        <f t="shared" si="7"/>
        <v>5.1999999999999997E-5</v>
      </c>
      <c r="Z52">
        <f t="shared" si="8"/>
        <v>96</v>
      </c>
      <c r="AB52">
        <v>49</v>
      </c>
      <c r="AC52" s="108" t="str">
        <f t="shared" si="10"/>
        <v>Aguirre, Francisco de</v>
      </c>
      <c r="AD52" s="108">
        <f t="shared" si="12"/>
        <v>2000</v>
      </c>
    </row>
    <row r="53" spans="1:30" ht="43.2" x14ac:dyDescent="0.3">
      <c r="A53" s="79" t="s">
        <v>599</v>
      </c>
      <c r="B53" cm="1">
        <f t="array" ref="B53">SUMPRODUCT((A53='Armada 1662'!D53:D317)*'Armada 1662'!H53:H317)</f>
        <v>39500</v>
      </c>
      <c r="C53">
        <f t="shared" si="2"/>
        <v>39500.000053000003</v>
      </c>
      <c r="D53">
        <f t="shared" si="3"/>
        <v>54</v>
      </c>
      <c r="G53">
        <v>50</v>
      </c>
      <c r="H53" s="1" t="str">
        <f t="shared" si="13"/>
        <v>Valverde, Juan de</v>
      </c>
      <c r="I53">
        <f t="shared" si="14"/>
        <v>40500</v>
      </c>
      <c r="L53" t="s">
        <v>784</v>
      </c>
      <c r="M53" cm="1">
        <f t="array" ref="M53">SUMPRODUCT(('Armada 1670'!F51:F423=L53)*'Armada 1670'!J51:J423)</f>
        <v>2500</v>
      </c>
      <c r="N53">
        <f t="shared" si="4"/>
        <v>2500.0000530000002</v>
      </c>
      <c r="O53">
        <f t="shared" si="9"/>
        <v>149</v>
      </c>
      <c r="R53">
        <v>50</v>
      </c>
      <c r="S53" t="str">
        <f t="shared" si="5"/>
        <v>Guerrero de Luna, Gabriel</v>
      </c>
      <c r="T53">
        <f t="shared" si="6"/>
        <v>50000</v>
      </c>
      <c r="W53" s="112" t="s">
        <v>982</v>
      </c>
      <c r="X53" cm="1">
        <f t="array" ref="X53">SUMPRODUCT((W53='Entrearmada 1664-1672'!E51:E267)*'Entrearmada 1664-1672'!N51:N267)</f>
        <v>1620</v>
      </c>
      <c r="Y53">
        <f t="shared" si="7"/>
        <v>1620.000053</v>
      </c>
      <c r="Z53">
        <f t="shared" si="8"/>
        <v>51</v>
      </c>
      <c r="AB53">
        <v>50</v>
      </c>
      <c r="AC53" s="108" t="str">
        <f t="shared" si="10"/>
        <v>Naranjo, Pedro</v>
      </c>
      <c r="AD53" s="108">
        <f t="shared" si="12"/>
        <v>1900</v>
      </c>
    </row>
    <row r="54" spans="1:30" ht="15" customHeight="1" x14ac:dyDescent="0.3">
      <c r="A54" s="80" t="s">
        <v>600</v>
      </c>
      <c r="B54" cm="1">
        <f t="array" ref="B54">SUMPRODUCT((A54='Armada 1662'!D54:D318)*'Armada 1662'!H54:H318)</f>
        <v>181000</v>
      </c>
      <c r="C54">
        <f t="shared" si="2"/>
        <v>181000.000054</v>
      </c>
      <c r="D54">
        <f t="shared" si="3"/>
        <v>11</v>
      </c>
      <c r="G54">
        <v>51</v>
      </c>
      <c r="H54" s="1" t="str">
        <f t="shared" si="13"/>
        <v>Fernández Tristán, Diego</v>
      </c>
      <c r="I54">
        <f t="shared" si="14"/>
        <v>40000</v>
      </c>
      <c r="L54" t="s">
        <v>785</v>
      </c>
      <c r="M54" cm="1">
        <f t="array" ref="M54">SUMPRODUCT(('Armada 1670'!F52:F424=L54)*'Armada 1670'!J52:J424)</f>
        <v>13000</v>
      </c>
      <c r="N54">
        <f t="shared" si="4"/>
        <v>13000.000054</v>
      </c>
      <c r="O54">
        <f t="shared" si="9"/>
        <v>118</v>
      </c>
      <c r="R54">
        <v>51</v>
      </c>
      <c r="S54" t="str">
        <f t="shared" si="5"/>
        <v>Valero, Juan</v>
      </c>
      <c r="T54">
        <f t="shared" si="6"/>
        <v>50000</v>
      </c>
      <c r="W54" s="112" t="s">
        <v>708</v>
      </c>
      <c r="X54" cm="1">
        <f t="array" ref="X54">SUMPRODUCT((W54='Entrearmada 1664-1672'!E52:E268)*'Entrearmada 1664-1672'!N52:N268)</f>
        <v>10000</v>
      </c>
      <c r="Y54">
        <f t="shared" si="7"/>
        <v>10000.000054</v>
      </c>
      <c r="Z54">
        <f t="shared" si="8"/>
        <v>27</v>
      </c>
      <c r="AB54">
        <v>51</v>
      </c>
      <c r="AC54" s="108" t="str">
        <f t="shared" si="10"/>
        <v>Lara, Juan de</v>
      </c>
      <c r="AD54" s="108">
        <f t="shared" si="12"/>
        <v>1620</v>
      </c>
    </row>
    <row r="55" spans="1:30" ht="28.8" x14ac:dyDescent="0.3">
      <c r="A55" s="80" t="s">
        <v>601</v>
      </c>
      <c r="B55" cm="1">
        <f t="array" ref="B55">SUMPRODUCT((A55='Armada 1662'!D55:D319)*'Armada 1662'!H55:H319)</f>
        <v>47200</v>
      </c>
      <c r="C55">
        <f t="shared" si="2"/>
        <v>47200.000054999997</v>
      </c>
      <c r="D55">
        <f t="shared" si="3"/>
        <v>40</v>
      </c>
      <c r="G55">
        <v>52</v>
      </c>
      <c r="H55" s="1" t="str">
        <f t="shared" si="13"/>
        <v>Elordiechalas, Gerónimo de</v>
      </c>
      <c r="I55">
        <f t="shared" si="14"/>
        <v>39500</v>
      </c>
      <c r="L55" t="s">
        <v>786</v>
      </c>
      <c r="M55" cm="1">
        <f t="array" ref="M55">SUMPRODUCT(('Armada 1670'!F53:F425=L55)*'Armada 1670'!J53:J425)</f>
        <v>2800</v>
      </c>
      <c r="N55">
        <f t="shared" si="4"/>
        <v>2800.000055</v>
      </c>
      <c r="O55">
        <f t="shared" si="9"/>
        <v>148</v>
      </c>
      <c r="R55">
        <v>52</v>
      </c>
      <c r="S55" t="str">
        <f t="shared" si="5"/>
        <v>Rodríguez de Ledesma, Diego</v>
      </c>
      <c r="T55">
        <f t="shared" si="6"/>
        <v>50000</v>
      </c>
      <c r="W55" s="112" t="s">
        <v>707</v>
      </c>
      <c r="X55" cm="1">
        <f t="array" ref="X55">SUMPRODUCT((W55='Entrearmada 1664-1672'!E53:E269)*'Entrearmada 1664-1672'!N53:N269)</f>
        <v>10000</v>
      </c>
      <c r="Y55">
        <f t="shared" si="7"/>
        <v>10000.000055</v>
      </c>
      <c r="Z55">
        <f t="shared" si="8"/>
        <v>26</v>
      </c>
      <c r="AB55">
        <v>52</v>
      </c>
      <c r="AC55" s="108" t="str">
        <f t="shared" si="10"/>
        <v>Vezar, Juan de</v>
      </c>
      <c r="AD55" s="108">
        <f t="shared" si="12"/>
        <v>1600</v>
      </c>
    </row>
    <row r="56" spans="1:30" ht="15" customHeight="1" x14ac:dyDescent="0.3">
      <c r="A56" s="12" t="s">
        <v>602</v>
      </c>
      <c r="B56" cm="1">
        <f t="array" ref="B56">SUMPRODUCT((A56='Armada 1662'!D56:D320)*'Armada 1662'!H56:H320)</f>
        <v>32000</v>
      </c>
      <c r="C56">
        <f t="shared" si="2"/>
        <v>32000.000056000001</v>
      </c>
      <c r="D56">
        <f t="shared" si="3"/>
        <v>66</v>
      </c>
      <c r="G56">
        <v>53</v>
      </c>
      <c r="H56" s="1" t="str">
        <f t="shared" si="13"/>
        <v>Garcilaso de la Vega</v>
      </c>
      <c r="I56">
        <f t="shared" si="14"/>
        <v>39500</v>
      </c>
      <c r="L56" t="s">
        <v>787</v>
      </c>
      <c r="M56" cm="1">
        <f t="array" ref="M56">SUMPRODUCT(('Armada 1670'!F54:F426=L56)*'Armada 1670'!J54:J426)</f>
        <v>7500</v>
      </c>
      <c r="N56">
        <f t="shared" si="4"/>
        <v>7500.0000559999999</v>
      </c>
      <c r="O56">
        <f t="shared" si="9"/>
        <v>132</v>
      </c>
      <c r="R56">
        <v>53</v>
      </c>
      <c r="S56" t="str">
        <f t="shared" si="5"/>
        <v>García Prieto, Juan</v>
      </c>
      <c r="T56">
        <f t="shared" si="6"/>
        <v>49500</v>
      </c>
      <c r="W56" s="112" t="s">
        <v>958</v>
      </c>
      <c r="X56" cm="1">
        <f t="array" ref="X56">SUMPRODUCT((W56='Entrearmada 1664-1672'!E54:E270)*'Entrearmada 1664-1672'!N54:N270)</f>
        <v>1170</v>
      </c>
      <c r="Y56">
        <f t="shared" si="7"/>
        <v>1170.0000560000001</v>
      </c>
      <c r="Z56">
        <f t="shared" si="8"/>
        <v>55</v>
      </c>
      <c r="AB56">
        <v>53</v>
      </c>
      <c r="AC56" s="108" t="str">
        <f t="shared" si="10"/>
        <v>Terán de los Ríos, Francisco</v>
      </c>
      <c r="AD56" s="108">
        <f t="shared" si="12"/>
        <v>1200</v>
      </c>
    </row>
    <row r="57" spans="1:30" ht="28.8" x14ac:dyDescent="0.3">
      <c r="A57" s="80" t="s">
        <v>603</v>
      </c>
      <c r="B57" cm="1">
        <f t="array" ref="B57">SUMPRODUCT((A57='Armada 1662'!D57:D321)*'Armada 1662'!H57:H321)</f>
        <v>40000</v>
      </c>
      <c r="C57">
        <f t="shared" si="2"/>
        <v>40000.000056999997</v>
      </c>
      <c r="D57">
        <f t="shared" si="3"/>
        <v>51</v>
      </c>
      <c r="G57">
        <v>54</v>
      </c>
      <c r="H57" s="1" t="str">
        <f t="shared" si="13"/>
        <v>Basurto Vellosillo, Francisco</v>
      </c>
      <c r="I57">
        <f t="shared" si="14"/>
        <v>39500</v>
      </c>
      <c r="L57" s="80" t="s">
        <v>940</v>
      </c>
      <c r="M57" cm="1">
        <f t="array" ref="M57">SUMPRODUCT(('Armada 1670'!F55:F427=L57)*'Armada 1670'!J55:J427)</f>
        <v>37500</v>
      </c>
      <c r="N57">
        <f t="shared" si="4"/>
        <v>37500.000056999997</v>
      </c>
      <c r="O57">
        <f t="shared" si="9"/>
        <v>71</v>
      </c>
      <c r="R57">
        <v>54</v>
      </c>
      <c r="S57" t="str">
        <f t="shared" si="5"/>
        <v>Sotomayor, Pedro de</v>
      </c>
      <c r="T57">
        <f t="shared" si="6"/>
        <v>49500</v>
      </c>
      <c r="W57" s="112" t="s">
        <v>961</v>
      </c>
      <c r="X57" cm="1">
        <f t="array" ref="X57">SUMPRODUCT((W57='Entrearmada 1664-1672'!E55:E271)*'Entrearmada 1664-1672'!N55:N271)</f>
        <v>43800</v>
      </c>
      <c r="Y57">
        <f t="shared" si="7"/>
        <v>43800.000056999997</v>
      </c>
      <c r="Z57">
        <f t="shared" si="8"/>
        <v>8</v>
      </c>
      <c r="AB57">
        <v>54</v>
      </c>
      <c r="AC57" s="108" t="str">
        <f t="shared" si="10"/>
        <v>Herrera, Francisco de</v>
      </c>
      <c r="AD57" s="108">
        <f t="shared" si="12"/>
        <v>1200</v>
      </c>
    </row>
    <row r="58" spans="1:30" ht="15" customHeight="1" x14ac:dyDescent="0.3">
      <c r="A58" s="80" t="s">
        <v>931</v>
      </c>
      <c r="B58" cm="1">
        <f t="array" ref="B58">SUMPRODUCT((A58='Armada 1662'!D58:D322)*'Armada 1662'!H58:H322)</f>
        <v>35000</v>
      </c>
      <c r="C58">
        <f t="shared" si="2"/>
        <v>35000.000057999998</v>
      </c>
      <c r="D58">
        <f t="shared" si="3"/>
        <v>58</v>
      </c>
      <c r="G58">
        <v>55</v>
      </c>
      <c r="H58" s="1" t="str">
        <f t="shared" si="13"/>
        <v>Fernández, Luis</v>
      </c>
      <c r="I58">
        <f t="shared" si="14"/>
        <v>39500</v>
      </c>
      <c r="L58" t="s">
        <v>629</v>
      </c>
      <c r="M58" cm="1">
        <f t="array" ref="M58">SUMPRODUCT(('Armada 1670'!F56:F428=L58)*'Armada 1670'!J56:J428)</f>
        <v>30000</v>
      </c>
      <c r="N58">
        <f t="shared" si="4"/>
        <v>30000.000058000001</v>
      </c>
      <c r="O58">
        <f t="shared" si="9"/>
        <v>80</v>
      </c>
      <c r="R58">
        <v>55</v>
      </c>
      <c r="S58" t="str">
        <f t="shared" si="5"/>
        <v>Fernández Carbonero, Diego</v>
      </c>
      <c r="T58">
        <f t="shared" si="6"/>
        <v>48800</v>
      </c>
      <c r="W58" s="112" t="s">
        <v>721</v>
      </c>
      <c r="X58" cm="1">
        <f t="array" ref="X58">SUMPRODUCT((W58='Entrearmada 1664-1672'!E56:E272)*'Entrearmada 1664-1672'!N56:N272)</f>
        <v>5000</v>
      </c>
      <c r="Y58">
        <f t="shared" si="7"/>
        <v>5000.0000579999996</v>
      </c>
      <c r="Z58">
        <f t="shared" si="8"/>
        <v>34</v>
      </c>
      <c r="AB58">
        <v>55</v>
      </c>
      <c r="AC58" s="108" t="str">
        <f t="shared" si="10"/>
        <v>Lozano, Diego</v>
      </c>
      <c r="AD58" s="108">
        <f t="shared" si="12"/>
        <v>1170</v>
      </c>
    </row>
    <row r="59" spans="1:30" ht="28.8" x14ac:dyDescent="0.3">
      <c r="A59" s="80" t="s">
        <v>918</v>
      </c>
      <c r="B59" cm="1">
        <f t="array" ref="B59">SUMPRODUCT((A59='Armada 1662'!D59:D323)*'Armada 1662'!H59:H323)</f>
        <v>17000</v>
      </c>
      <c r="C59">
        <f t="shared" si="2"/>
        <v>17000.000059000002</v>
      </c>
      <c r="D59">
        <f t="shared" si="3"/>
        <v>90</v>
      </c>
      <c r="G59">
        <v>56</v>
      </c>
      <c r="H59" s="1" t="str">
        <f t="shared" si="13"/>
        <v>Lebanto, Joseph de</v>
      </c>
      <c r="I59">
        <f t="shared" si="14"/>
        <v>37000</v>
      </c>
      <c r="L59" t="s">
        <v>788</v>
      </c>
      <c r="M59" cm="1">
        <f t="array" ref="M59">SUMPRODUCT(('Armada 1670'!F57:F429=L59)*'Armada 1670'!J57:J429)</f>
        <v>19500</v>
      </c>
      <c r="N59">
        <f t="shared" si="4"/>
        <v>19500.000059000002</v>
      </c>
      <c r="O59">
        <f t="shared" si="9"/>
        <v>104</v>
      </c>
      <c r="R59">
        <v>56</v>
      </c>
      <c r="S59" t="str">
        <f t="shared" si="5"/>
        <v>Castañeda, Diego Gerónimo de</v>
      </c>
      <c r="T59">
        <f t="shared" si="6"/>
        <v>47800</v>
      </c>
      <c r="W59" s="112" t="s">
        <v>969</v>
      </c>
      <c r="X59" cm="1">
        <f t="array" ref="X59">SUMPRODUCT((W59='Entrearmada 1664-1672'!E57:E273)*'Entrearmada 1664-1672'!N57:N273)</f>
        <v>2500</v>
      </c>
      <c r="Y59">
        <f t="shared" si="7"/>
        <v>2500.000059</v>
      </c>
      <c r="Z59">
        <f t="shared" si="8"/>
        <v>45</v>
      </c>
      <c r="AB59">
        <v>56</v>
      </c>
      <c r="AC59" s="108" t="str">
        <f t="shared" si="10"/>
        <v>Pérez Castellanos, Antonio</v>
      </c>
      <c r="AD59" s="108">
        <f t="shared" si="12"/>
        <v>1000</v>
      </c>
    </row>
    <row r="60" spans="1:30" ht="15" customHeight="1" x14ac:dyDescent="0.3">
      <c r="A60" s="84" t="s">
        <v>604</v>
      </c>
      <c r="B60" cm="1">
        <f t="array" ref="B60">SUMPRODUCT((A60='Armada 1662'!D60:D324)*'Armada 1662'!H60:H324)</f>
        <v>37000</v>
      </c>
      <c r="C60">
        <f t="shared" si="2"/>
        <v>37000.000059999998</v>
      </c>
      <c r="D60">
        <f t="shared" si="3"/>
        <v>56</v>
      </c>
      <c r="G60">
        <v>57</v>
      </c>
      <c r="H60" s="1" t="str">
        <f t="shared" si="13"/>
        <v>Blanco Rejón, Joseph</v>
      </c>
      <c r="I60">
        <f t="shared" si="14"/>
        <v>36000</v>
      </c>
      <c r="L60" t="s">
        <v>918</v>
      </c>
      <c r="M60" cm="1">
        <f t="array" ref="M60">SUMPRODUCT(('Armada 1670'!F58:F430=L60)*'Armada 1670'!J58:J430)</f>
        <v>16500</v>
      </c>
      <c r="N60">
        <f t="shared" si="4"/>
        <v>16500.000059999998</v>
      </c>
      <c r="O60">
        <f t="shared" si="9"/>
        <v>112</v>
      </c>
      <c r="R60">
        <v>57</v>
      </c>
      <c r="S60" t="str">
        <f t="shared" si="5"/>
        <v>Salvatiera, Gregorio de</v>
      </c>
      <c r="T60">
        <f t="shared" si="6"/>
        <v>46800</v>
      </c>
      <c r="W60" s="112" t="s">
        <v>965</v>
      </c>
      <c r="X60" cm="1">
        <f t="array" ref="X60">SUMPRODUCT((W60='Entrearmada 1664-1672'!E58:E274)*'Entrearmada 1664-1672'!N58:N274)</f>
        <v>300</v>
      </c>
      <c r="Y60">
        <f t="shared" si="7"/>
        <v>300.00006000000002</v>
      </c>
      <c r="Z60">
        <f t="shared" si="8"/>
        <v>65</v>
      </c>
      <c r="AB60">
        <v>57</v>
      </c>
      <c r="AC60" s="108" t="str">
        <f t="shared" si="10"/>
        <v>Fernández, Manuel</v>
      </c>
      <c r="AD60" s="108">
        <f t="shared" si="12"/>
        <v>1000</v>
      </c>
    </row>
    <row r="61" spans="1:30" ht="28.8" x14ac:dyDescent="0.3">
      <c r="A61" s="80" t="s">
        <v>77</v>
      </c>
      <c r="B61" cm="1">
        <f t="array" ref="B61">SUMPRODUCT((A61='Armada 1662'!D61:D325)*'Armada 1662'!H61:H325)</f>
        <v>39500</v>
      </c>
      <c r="C61">
        <f t="shared" si="2"/>
        <v>39500.000060999999</v>
      </c>
      <c r="D61">
        <f t="shared" si="3"/>
        <v>53</v>
      </c>
      <c r="G61">
        <v>58</v>
      </c>
      <c r="H61" s="1" t="str">
        <f t="shared" si="13"/>
        <v>Zumarraga, Pedro de</v>
      </c>
      <c r="I61">
        <f t="shared" si="14"/>
        <v>35000</v>
      </c>
      <c r="L61" t="s">
        <v>789</v>
      </c>
      <c r="M61" cm="1">
        <f t="array" ref="M61">SUMPRODUCT(('Armada 1670'!F59:F431=L61)*'Armada 1670'!J59:J431)</f>
        <v>51500</v>
      </c>
      <c r="N61">
        <f t="shared" si="4"/>
        <v>51500.000060999999</v>
      </c>
      <c r="O61">
        <f t="shared" si="9"/>
        <v>46</v>
      </c>
      <c r="R61">
        <v>58</v>
      </c>
      <c r="S61" t="str">
        <f t="shared" si="5"/>
        <v>Torre, Juan de la</v>
      </c>
      <c r="T61">
        <f t="shared" si="6"/>
        <v>45000</v>
      </c>
      <c r="W61" s="112" t="s">
        <v>691</v>
      </c>
      <c r="X61" cm="1">
        <f t="array" ref="X61">SUMPRODUCT((W61='Entrearmada 1664-1672'!E59:E275)*'Entrearmada 1664-1672'!N59:N275)</f>
        <v>0</v>
      </c>
      <c r="Y61">
        <f t="shared" si="7"/>
        <v>6.0999999999999999E-5</v>
      </c>
      <c r="Z61">
        <f t="shared" si="8"/>
        <v>95</v>
      </c>
      <c r="AB61">
        <v>58</v>
      </c>
      <c r="AC61" s="108" t="str">
        <f t="shared" si="10"/>
        <v>Riso, Carlos</v>
      </c>
      <c r="AD61" s="108">
        <f t="shared" si="12"/>
        <v>900</v>
      </c>
    </row>
    <row r="62" spans="1:30" ht="28.8" x14ac:dyDescent="0.3">
      <c r="A62" s="80" t="s">
        <v>605</v>
      </c>
      <c r="B62" cm="1">
        <f t="array" ref="B62">SUMPRODUCT((A62='Armada 1662'!D62:D326)*'Armada 1662'!H62:H326)</f>
        <v>42910</v>
      </c>
      <c r="C62">
        <f t="shared" si="2"/>
        <v>42910.000061999999</v>
      </c>
      <c r="D62">
        <f t="shared" si="3"/>
        <v>45</v>
      </c>
      <c r="G62">
        <v>59</v>
      </c>
      <c r="H62" s="1" t="str">
        <f t="shared" si="13"/>
        <v>Vedia, Diego de</v>
      </c>
      <c r="I62">
        <f t="shared" si="14"/>
        <v>35000</v>
      </c>
      <c r="L62" t="s">
        <v>854</v>
      </c>
      <c r="M62" cm="1">
        <f t="array" ref="M62">SUMPRODUCT(('Armada 1670'!F60:F432=L62)*'Armada 1670'!J60:J432)</f>
        <v>78600</v>
      </c>
      <c r="N62">
        <f t="shared" si="4"/>
        <v>78600.000062000006</v>
      </c>
      <c r="O62">
        <f t="shared" si="9"/>
        <v>30</v>
      </c>
      <c r="R62">
        <v>59</v>
      </c>
      <c r="S62" t="str">
        <f t="shared" si="5"/>
        <v>Torresillas, Joseph de</v>
      </c>
      <c r="T62">
        <f t="shared" si="6"/>
        <v>44000</v>
      </c>
      <c r="W62" s="112" t="s">
        <v>700</v>
      </c>
      <c r="X62" cm="1">
        <f t="array" ref="X62">SUMPRODUCT((W62='Entrearmada 1664-1672'!E60:E276)*'Entrearmada 1664-1672'!N60:N276)</f>
        <v>0</v>
      </c>
      <c r="Y62">
        <f t="shared" si="7"/>
        <v>6.2000000000000003E-5</v>
      </c>
      <c r="Z62">
        <f t="shared" si="8"/>
        <v>94</v>
      </c>
      <c r="AB62">
        <v>59</v>
      </c>
      <c r="AC62" s="108" t="str">
        <f t="shared" si="10"/>
        <v>Rivera, Pedro de</v>
      </c>
      <c r="AD62" s="108">
        <f t="shared" si="12"/>
        <v>896</v>
      </c>
    </row>
    <row r="63" spans="1:30" ht="28.8" x14ac:dyDescent="0.3">
      <c r="A63" s="79" t="s">
        <v>606</v>
      </c>
      <c r="B63" cm="1">
        <f t="array" ref="B63">SUMPRODUCT((A63='Armada 1662'!D63:D327)*'Armada 1662'!H63:H327)</f>
        <v>29500</v>
      </c>
      <c r="C63">
        <f t="shared" si="2"/>
        <v>29500.000062999999</v>
      </c>
      <c r="D63">
        <f t="shared" si="3"/>
        <v>68</v>
      </c>
      <c r="G63">
        <v>60</v>
      </c>
      <c r="H63" s="1" t="str">
        <f t="shared" si="13"/>
        <v>Fernández Durán, Diego</v>
      </c>
      <c r="I63">
        <f t="shared" si="14"/>
        <v>34500</v>
      </c>
      <c r="L63" t="s">
        <v>791</v>
      </c>
      <c r="M63" cm="1">
        <f t="array" ref="M63">SUMPRODUCT(('Armada 1670'!F61:F433=L63)*'Armada 1670'!J61:J433)</f>
        <v>50000</v>
      </c>
      <c r="N63">
        <f t="shared" si="4"/>
        <v>50000.000062999999</v>
      </c>
      <c r="O63">
        <f t="shared" si="9"/>
        <v>49</v>
      </c>
      <c r="R63">
        <v>60</v>
      </c>
      <c r="S63" t="str">
        <f t="shared" si="5"/>
        <v>Torres, Juan Simón de</v>
      </c>
      <c r="T63">
        <f t="shared" si="6"/>
        <v>44000</v>
      </c>
      <c r="W63" s="112" t="s">
        <v>873</v>
      </c>
      <c r="X63" cm="1">
        <f t="array" ref="X63">SUMPRODUCT((W63='Entrearmada 1664-1672'!E61:E277)*'Entrearmada 1664-1672'!N61:N277)</f>
        <v>0</v>
      </c>
      <c r="Y63">
        <f t="shared" si="7"/>
        <v>6.3E-5</v>
      </c>
      <c r="Z63">
        <f t="shared" si="8"/>
        <v>93</v>
      </c>
      <c r="AB63">
        <v>60</v>
      </c>
      <c r="AC63" s="108" t="str">
        <f t="shared" si="10"/>
        <v>Rojas, Francisco de</v>
      </c>
      <c r="AD63" s="108">
        <f t="shared" si="12"/>
        <v>800</v>
      </c>
    </row>
    <row r="64" spans="1:30" ht="15" customHeight="1" x14ac:dyDescent="0.3">
      <c r="A64" s="80" t="s">
        <v>608</v>
      </c>
      <c r="B64" cm="1">
        <f t="array" ref="B64">SUMPRODUCT((A64='Armada 1662'!D64:D328)*'Armada 1662'!H64:H328)</f>
        <v>42700</v>
      </c>
      <c r="C64">
        <f t="shared" si="2"/>
        <v>42700.000064</v>
      </c>
      <c r="D64">
        <f t="shared" si="3"/>
        <v>46</v>
      </c>
      <c r="G64">
        <v>61</v>
      </c>
      <c r="H64" s="1" t="str">
        <f t="shared" si="13"/>
        <v>Anchieta, Juan de</v>
      </c>
      <c r="I64">
        <f t="shared" si="14"/>
        <v>34500</v>
      </c>
      <c r="L64" t="s">
        <v>919</v>
      </c>
      <c r="M64" cm="1">
        <f t="array" ref="M64">SUMPRODUCT(('Armada 1670'!F62:F434=L64)*'Armada 1670'!J62:J434)</f>
        <v>4500</v>
      </c>
      <c r="N64">
        <f t="shared" si="4"/>
        <v>4500.0000639999998</v>
      </c>
      <c r="O64">
        <f t="shared" si="9"/>
        <v>144</v>
      </c>
      <c r="R64">
        <v>61</v>
      </c>
      <c r="S64" t="str">
        <f t="shared" si="5"/>
        <v>Gómez Sabido, Fernando</v>
      </c>
      <c r="T64">
        <f t="shared" si="6"/>
        <v>43500</v>
      </c>
      <c r="W64" s="112" t="s">
        <v>1004</v>
      </c>
      <c r="X64" cm="1">
        <f t="array" ref="X64">SUMPRODUCT((W64='Entrearmada 1664-1672'!E62:E278)*'Entrearmada 1664-1672'!N62:N278)</f>
        <v>18</v>
      </c>
      <c r="Y64">
        <f t="shared" si="7"/>
        <v>18.000063999999998</v>
      </c>
      <c r="Z64">
        <f t="shared" si="8"/>
        <v>74</v>
      </c>
      <c r="AB64">
        <v>61</v>
      </c>
      <c r="AC64" s="108" t="str">
        <f t="shared" si="10"/>
        <v>Acosta, Margarita de</v>
      </c>
      <c r="AD64" s="108">
        <f t="shared" si="12"/>
        <v>600</v>
      </c>
    </row>
    <row r="65" spans="1:30" ht="28.8" x14ac:dyDescent="0.3">
      <c r="A65" s="80" t="s">
        <v>609</v>
      </c>
      <c r="B65" cm="1">
        <f t="array" ref="B65">SUMPRODUCT((A65='Armada 1662'!D65:D329)*'Armada 1662'!H65:H329)</f>
        <v>77500</v>
      </c>
      <c r="C65">
        <f t="shared" si="2"/>
        <v>77500.000065</v>
      </c>
      <c r="D65">
        <f t="shared" si="3"/>
        <v>27</v>
      </c>
      <c r="G65">
        <v>62</v>
      </c>
      <c r="H65" s="1" t="str">
        <f t="shared" si="13"/>
        <v>Oliva, Pedro Andrés de</v>
      </c>
      <c r="I65">
        <f t="shared" si="14"/>
        <v>34100</v>
      </c>
      <c r="L65" t="s">
        <v>554</v>
      </c>
      <c r="M65" cm="1">
        <f t="array" ref="M65">SUMPRODUCT(('Armada 1670'!F63:F435=L65)*'Armada 1670'!J63:J435)</f>
        <v>44000</v>
      </c>
      <c r="N65">
        <f t="shared" si="4"/>
        <v>44000.000065</v>
      </c>
      <c r="O65">
        <f t="shared" si="9"/>
        <v>60</v>
      </c>
      <c r="R65">
        <v>62</v>
      </c>
      <c r="S65" t="str">
        <f t="shared" si="5"/>
        <v>López Zambrano, Francisco</v>
      </c>
      <c r="T65">
        <f t="shared" si="6"/>
        <v>43000</v>
      </c>
      <c r="W65" s="112" t="s">
        <v>850</v>
      </c>
      <c r="X65" cm="1">
        <f t="array" ref="X65">SUMPRODUCT((W65='Entrearmada 1664-1672'!E63:E279)*'Entrearmada 1664-1672'!N63:N279)</f>
        <v>122500</v>
      </c>
      <c r="Y65">
        <f t="shared" si="7"/>
        <v>122500.000065</v>
      </c>
      <c r="Z65">
        <f t="shared" si="8"/>
        <v>4</v>
      </c>
      <c r="AB65">
        <v>62</v>
      </c>
      <c r="AC65" s="108" t="str">
        <f t="shared" si="10"/>
        <v>Tijero, Francisco</v>
      </c>
      <c r="AD65" s="108">
        <f t="shared" si="12"/>
        <v>558</v>
      </c>
    </row>
    <row r="66" spans="1:30" ht="15" customHeight="1" x14ac:dyDescent="0.3">
      <c r="A66" s="80" t="s">
        <v>611</v>
      </c>
      <c r="B66" cm="1">
        <f t="array" ref="B66">SUMPRODUCT((A66='Armada 1662'!D66:D330)*'Armada 1662'!H66:H330)</f>
        <v>290000</v>
      </c>
      <c r="C66">
        <f t="shared" si="2"/>
        <v>290000.00006599998</v>
      </c>
      <c r="D66">
        <f t="shared" si="3"/>
        <v>4</v>
      </c>
      <c r="G66">
        <v>63</v>
      </c>
      <c r="H66" s="1" t="str">
        <f t="shared" si="13"/>
        <v>González de la Fuente, Alonso</v>
      </c>
      <c r="I66">
        <f t="shared" si="14"/>
        <v>33500</v>
      </c>
      <c r="L66" t="s">
        <v>920</v>
      </c>
      <c r="M66" cm="1">
        <f t="array" ref="M66">SUMPRODUCT(('Armada 1670'!F64:F436=L66)*'Armada 1670'!J64:J436)</f>
        <v>5500</v>
      </c>
      <c r="N66">
        <f t="shared" si="4"/>
        <v>5500.0000659999996</v>
      </c>
      <c r="O66">
        <f t="shared" si="9"/>
        <v>139</v>
      </c>
      <c r="R66">
        <v>63</v>
      </c>
      <c r="S66" t="str">
        <f t="shared" si="5"/>
        <v>Castro y Alcántara, Manuel de</v>
      </c>
      <c r="T66">
        <f t="shared" si="6"/>
        <v>40500</v>
      </c>
      <c r="W66" s="112" t="s">
        <v>706</v>
      </c>
      <c r="X66" cm="1">
        <f t="array" ref="X66">SUMPRODUCT((W66='Entrearmada 1664-1672'!E64:E280)*'Entrearmada 1664-1672'!N64:N280)</f>
        <v>3000</v>
      </c>
      <c r="Y66">
        <f t="shared" si="7"/>
        <v>3000.0000660000001</v>
      </c>
      <c r="Z66">
        <f t="shared" si="8"/>
        <v>42</v>
      </c>
      <c r="AB66">
        <v>63</v>
      </c>
      <c r="AC66" s="108" t="str">
        <f t="shared" si="10"/>
        <v>Arasola, Domingo de</v>
      </c>
      <c r="AD66" s="108">
        <f t="shared" si="12"/>
        <v>450</v>
      </c>
    </row>
    <row r="67" spans="1:30" ht="28.8" x14ac:dyDescent="0.3">
      <c r="A67" s="12" t="s">
        <v>612</v>
      </c>
      <c r="B67" cm="1">
        <f t="array" ref="B67">SUMPRODUCT((A67='Armada 1662'!D67:D331)*'Armada 1662'!H67:H331)</f>
        <v>138000</v>
      </c>
      <c r="C67">
        <f t="shared" si="2"/>
        <v>138000.00006699999</v>
      </c>
      <c r="D67">
        <f t="shared" si="3"/>
        <v>16</v>
      </c>
      <c r="G67">
        <v>64</v>
      </c>
      <c r="H67" s="1" t="str">
        <f t="shared" si="13"/>
        <v>Silva, Antonio de</v>
      </c>
      <c r="I67">
        <f t="shared" si="14"/>
        <v>33500</v>
      </c>
      <c r="L67" t="s">
        <v>583</v>
      </c>
      <c r="M67" cm="1">
        <f t="array" ref="M67">SUMPRODUCT(('Armada 1670'!F65:F437=L67)*'Armada 1670'!J65:J437)</f>
        <v>49500</v>
      </c>
      <c r="N67">
        <f t="shared" si="4"/>
        <v>49500.000067000001</v>
      </c>
      <c r="O67">
        <f t="shared" si="9"/>
        <v>53</v>
      </c>
      <c r="R67">
        <v>64</v>
      </c>
      <c r="S67" t="str">
        <f t="shared" si="5"/>
        <v>Fernández del Casal, Mateo</v>
      </c>
      <c r="T67">
        <f t="shared" si="6"/>
        <v>40000</v>
      </c>
      <c r="W67" s="112" t="s">
        <v>997</v>
      </c>
      <c r="X67" cm="1">
        <f t="array" ref="X67">SUMPRODUCT((W67='Entrearmada 1664-1672'!E65:E281)*'Entrearmada 1664-1672'!N65:N281)</f>
        <v>1900</v>
      </c>
      <c r="Y67">
        <f t="shared" si="7"/>
        <v>1900.0000669999999</v>
      </c>
      <c r="Z67">
        <f t="shared" si="8"/>
        <v>50</v>
      </c>
      <c r="AB67">
        <v>64</v>
      </c>
      <c r="AC67" s="108" t="str">
        <f t="shared" si="10"/>
        <v>Céspedes, Leonardo de</v>
      </c>
      <c r="AD67" s="108">
        <f t="shared" si="12"/>
        <v>360</v>
      </c>
    </row>
    <row r="68" spans="1:30" ht="28.8" x14ac:dyDescent="0.3">
      <c r="A68" s="80" t="s">
        <v>613</v>
      </c>
      <c r="B68" cm="1">
        <f t="array" ref="B68">SUMPRODUCT((A68='Armada 1662'!D68:D332)*'Armada 1662'!H68:H332)</f>
        <v>7000</v>
      </c>
      <c r="C68">
        <f t="shared" si="2"/>
        <v>7000.0000680000003</v>
      </c>
      <c r="D68">
        <f t="shared" si="3"/>
        <v>110</v>
      </c>
      <c r="G68">
        <v>65</v>
      </c>
      <c r="H68" s="1" t="str">
        <f t="shared" ref="H68:H99" si="15">INDEX($A$3:$A$664,MATCH(G68,$D$3:$D$664,0))</f>
        <v>Calvo de Encalada, Diego</v>
      </c>
      <c r="I68">
        <f t="shared" ref="I68:I99" si="16">INDEX($B$3:$B$664,MATCH(G68,$D$3:$D$664,0))</f>
        <v>33000</v>
      </c>
      <c r="L68" t="s">
        <v>793</v>
      </c>
      <c r="M68" cm="1">
        <f t="array" ref="M68">SUMPRODUCT(('Armada 1670'!F66:F438=L68)*'Armada 1670'!J66:J438)</f>
        <v>23200</v>
      </c>
      <c r="N68">
        <f t="shared" si="4"/>
        <v>23200.000068000001</v>
      </c>
      <c r="O68">
        <f t="shared" si="9"/>
        <v>96</v>
      </c>
      <c r="R68">
        <v>65</v>
      </c>
      <c r="S68" t="str">
        <f t="shared" si="5"/>
        <v>Lamas y Sandi, Andrés de</v>
      </c>
      <c r="T68">
        <f t="shared" si="6"/>
        <v>39500</v>
      </c>
      <c r="W68" s="112" t="s">
        <v>983</v>
      </c>
      <c r="X68" cm="1">
        <f t="array" ref="X68">SUMPRODUCT((W68='Entrearmada 1664-1672'!E66:E282)*'Entrearmada 1664-1672'!N66:N282)</f>
        <v>4300</v>
      </c>
      <c r="Y68">
        <f t="shared" si="7"/>
        <v>4300.0000680000003</v>
      </c>
      <c r="Z68">
        <f t="shared" si="8"/>
        <v>36</v>
      </c>
      <c r="AB68">
        <v>65</v>
      </c>
      <c r="AC68" s="108" t="str">
        <f t="shared" si="10"/>
        <v>Matos, Francisco de</v>
      </c>
      <c r="AD68" s="108">
        <f t="shared" si="12"/>
        <v>300</v>
      </c>
    </row>
    <row r="69" spans="1:30" ht="43.2" x14ac:dyDescent="0.3">
      <c r="A69" s="80" t="s">
        <v>614</v>
      </c>
      <c r="B69" cm="1">
        <f t="array" ref="B69">SUMPRODUCT((A69='Armada 1662'!D69:D333)*'Armada 1662'!H69:H333)</f>
        <v>4500</v>
      </c>
      <c r="C69">
        <f t="shared" ref="C69:C119" si="17">B69+0.000001*ROW()</f>
        <v>4500.0000689999997</v>
      </c>
      <c r="D69">
        <f t="shared" ref="D69:D120" si="18">_xlfn.RANK.EQ(C69,$C$3:$C$120)</f>
        <v>115</v>
      </c>
      <c r="G69">
        <v>66</v>
      </c>
      <c r="H69" s="1" t="str">
        <f t="shared" si="15"/>
        <v>Jiménez de Lara, Alonso</v>
      </c>
      <c r="I69">
        <f t="shared" si="16"/>
        <v>32000</v>
      </c>
      <c r="L69" t="s">
        <v>794</v>
      </c>
      <c r="M69" cm="1">
        <f t="array" ref="M69">SUMPRODUCT(('Armada 1670'!F67:F439=L69)*'Armada 1670'!J67:J439)</f>
        <v>17500</v>
      </c>
      <c r="N69">
        <f t="shared" ref="N69:N132" si="19">M69+0.000001*ROW()</f>
        <v>17500.000069000002</v>
      </c>
      <c r="O69">
        <f t="shared" ref="O69:O132" si="20">_xlfn.RANK.EQ(N69,$N$3:$N$153)</f>
        <v>110</v>
      </c>
      <c r="R69">
        <v>66</v>
      </c>
      <c r="S69" t="str">
        <f t="shared" ref="S69:S132" si="21">INDEX($L$3:$L$155,MATCH(R69,$O$3:$O$155,0))</f>
        <v>Paz, Joseph de</v>
      </c>
      <c r="T69">
        <f t="shared" ref="T69:T132" si="22">INDEX($M$3:$M$155,MATCH(R69,$O$3:$O$155,0))</f>
        <v>39000</v>
      </c>
      <c r="W69" s="112" t="s">
        <v>710</v>
      </c>
      <c r="X69" cm="1">
        <f t="array" ref="X69">SUMPRODUCT((W69='Entrearmada 1664-1672'!E67:E283)*'Entrearmada 1664-1672'!N67:N283)</f>
        <v>25000</v>
      </c>
      <c r="Y69">
        <f t="shared" ref="Y69:Y103" si="23">X69+0.000001*ROW()</f>
        <v>25000.000069000002</v>
      </c>
      <c r="Z69">
        <f t="shared" ref="Z69:Z103" si="24">_xlfn.RANK.EQ(Y69,$Y$3:$Y$104)</f>
        <v>12</v>
      </c>
      <c r="AB69">
        <v>66</v>
      </c>
      <c r="AC69" s="108" t="str">
        <f t="shared" si="10"/>
        <v>García de Alvarado, Francisco</v>
      </c>
      <c r="AD69" s="108">
        <f t="shared" si="12"/>
        <v>270</v>
      </c>
    </row>
    <row r="70" spans="1:30" ht="15" customHeight="1" x14ac:dyDescent="0.3">
      <c r="A70" s="80" t="s">
        <v>615</v>
      </c>
      <c r="B70" cm="1">
        <f t="array" ref="B70">SUMPRODUCT((A70='Armada 1662'!D70:D334)*'Armada 1662'!H70:H334)</f>
        <v>40500</v>
      </c>
      <c r="C70">
        <f t="shared" si="17"/>
        <v>40500.000070000002</v>
      </c>
      <c r="D70">
        <f t="shared" si="18"/>
        <v>50</v>
      </c>
      <c r="G70">
        <v>67</v>
      </c>
      <c r="H70" s="1" t="str">
        <f t="shared" si="15"/>
        <v>Espinosa, Pedro de</v>
      </c>
      <c r="I70">
        <f t="shared" si="16"/>
        <v>31500</v>
      </c>
      <c r="L70" t="s">
        <v>1010</v>
      </c>
      <c r="M70" cm="1">
        <f t="array" ref="M70">SUMPRODUCT(('Armada 1670'!F68:F440=L70)*'Armada 1670'!J68:J440)</f>
        <v>4000</v>
      </c>
      <c r="N70">
        <f t="shared" si="19"/>
        <v>4000.0000700000001</v>
      </c>
      <c r="O70">
        <f t="shared" si="20"/>
        <v>146</v>
      </c>
      <c r="R70">
        <v>67</v>
      </c>
      <c r="S70" t="str">
        <f t="shared" si="21"/>
        <v>Fernández de Paredes, Francisco</v>
      </c>
      <c r="T70">
        <f t="shared" si="22"/>
        <v>38000</v>
      </c>
      <c r="W70" s="112" t="s">
        <v>689</v>
      </c>
      <c r="X70" cm="1">
        <f t="array" ref="X70">SUMPRODUCT((W70='Entrearmada 1664-1672'!E68:E284)*'Entrearmada 1664-1672'!N68:N284)</f>
        <v>0</v>
      </c>
      <c r="Y70">
        <f t="shared" si="23"/>
        <v>6.9999999999999994E-5</v>
      </c>
      <c r="Z70">
        <f t="shared" si="24"/>
        <v>92</v>
      </c>
      <c r="AB70">
        <v>67</v>
      </c>
      <c r="AC70" s="108" t="str">
        <f t="shared" ref="AC70:AC103" si="25">INDEX($W$3:$W$155,MATCH(AB70,$Z$3:$Z$155,0))</f>
        <v>Barraza, Juan Bautista</v>
      </c>
      <c r="AD70" s="108">
        <f t="shared" si="12"/>
        <v>230</v>
      </c>
    </row>
    <row r="71" spans="1:30" ht="28.8" x14ac:dyDescent="0.3">
      <c r="A71" s="80" t="s">
        <v>617</v>
      </c>
      <c r="B71" cm="1">
        <f t="array" ref="B71">SUMPRODUCT((A71='Armada 1662'!D71:D335)*'Armada 1662'!H71:H335)</f>
        <v>119600</v>
      </c>
      <c r="C71">
        <f t="shared" si="17"/>
        <v>119600.000071</v>
      </c>
      <c r="D71">
        <f t="shared" si="18"/>
        <v>19</v>
      </c>
      <c r="G71">
        <v>68</v>
      </c>
      <c r="H71" s="1" t="str">
        <f t="shared" si="15"/>
        <v>Ávila, Juan Luis de</v>
      </c>
      <c r="I71">
        <f t="shared" si="16"/>
        <v>29500</v>
      </c>
      <c r="L71" t="s">
        <v>795</v>
      </c>
      <c r="M71" cm="1">
        <f t="array" ref="M71">SUMPRODUCT(('Armada 1670'!F69:F441=L71)*'Armada 1670'!J69:J441)</f>
        <v>238000</v>
      </c>
      <c r="N71">
        <f t="shared" si="19"/>
        <v>238000.00007099999</v>
      </c>
      <c r="O71">
        <f t="shared" si="20"/>
        <v>4</v>
      </c>
      <c r="R71">
        <v>68</v>
      </c>
      <c r="S71" t="str">
        <f t="shared" si="21"/>
        <v>Vera, Diego de</v>
      </c>
      <c r="T71">
        <f t="shared" si="22"/>
        <v>37700</v>
      </c>
      <c r="W71" s="112" t="s">
        <v>685</v>
      </c>
      <c r="X71" cm="1">
        <f t="array" ref="X71">SUMPRODUCT((W71='Entrearmada 1664-1672'!E69:E285)*'Entrearmada 1664-1672'!N69:N285)</f>
        <v>0</v>
      </c>
      <c r="Y71">
        <f t="shared" si="23"/>
        <v>7.0999999999999991E-5</v>
      </c>
      <c r="Z71">
        <f t="shared" si="24"/>
        <v>91</v>
      </c>
      <c r="AB71">
        <v>68</v>
      </c>
      <c r="AC71" s="108" t="str">
        <f t="shared" si="25"/>
        <v>Ibarra, Guillermo de</v>
      </c>
      <c r="AD71" s="108">
        <f t="shared" si="12"/>
        <v>216</v>
      </c>
    </row>
    <row r="72" spans="1:30" ht="15" customHeight="1" x14ac:dyDescent="0.3">
      <c r="A72" s="80" t="s">
        <v>618</v>
      </c>
      <c r="B72" cm="1">
        <f t="array" ref="B72">SUMPRODUCT((A72='Armada 1662'!D72:D336)*'Armada 1662'!H72:H336)</f>
        <v>44500</v>
      </c>
      <c r="C72">
        <f t="shared" si="17"/>
        <v>44500.000072000003</v>
      </c>
      <c r="D72">
        <f t="shared" si="18"/>
        <v>42</v>
      </c>
      <c r="G72">
        <v>69</v>
      </c>
      <c r="H72" s="1" t="str">
        <f t="shared" si="15"/>
        <v>Aranguren, Jacinto de</v>
      </c>
      <c r="I72">
        <f t="shared" si="16"/>
        <v>29000</v>
      </c>
      <c r="L72" t="s">
        <v>796</v>
      </c>
      <c r="M72" cm="1">
        <f t="array" ref="M72">SUMPRODUCT(('Armada 1670'!F70:F442=L72)*'Armada 1670'!J70:J442)</f>
        <v>378500</v>
      </c>
      <c r="N72">
        <f t="shared" si="19"/>
        <v>378500.00007200002</v>
      </c>
      <c r="O72">
        <f t="shared" si="20"/>
        <v>2</v>
      </c>
      <c r="R72">
        <v>69</v>
      </c>
      <c r="S72" t="str">
        <f t="shared" si="21"/>
        <v>Zuaznavar, Esteban de</v>
      </c>
      <c r="T72">
        <f t="shared" si="22"/>
        <v>37500</v>
      </c>
      <c r="W72" s="112" t="s">
        <v>994</v>
      </c>
      <c r="X72" cm="1">
        <f t="array" ref="X72">SUMPRODUCT((W72='Entrearmada 1664-1672'!E70:E286)*'Entrearmada 1664-1672'!N70:N286)</f>
        <v>2700</v>
      </c>
      <c r="Y72">
        <f t="shared" si="23"/>
        <v>2700.0000719999998</v>
      </c>
      <c r="Z72">
        <f t="shared" si="24"/>
        <v>43</v>
      </c>
      <c r="AB72">
        <v>69</v>
      </c>
      <c r="AC72" s="108" t="str">
        <f t="shared" si="25"/>
        <v>Delgado de Peralta, Lorenzo</v>
      </c>
      <c r="AD72" s="108">
        <f t="shared" si="12"/>
        <v>200</v>
      </c>
    </row>
    <row r="73" spans="1:30" ht="28.8" x14ac:dyDescent="0.3">
      <c r="A73" s="80" t="s">
        <v>907</v>
      </c>
      <c r="B73" cm="1">
        <f t="array" ref="B73">SUMPRODUCT((A73='Armada 1662'!D73:D337)*'Armada 1662'!H73:H337)</f>
        <v>46000</v>
      </c>
      <c r="C73">
        <f t="shared" si="17"/>
        <v>46000.000073000003</v>
      </c>
      <c r="D73">
        <f t="shared" si="18"/>
        <v>41</v>
      </c>
      <c r="G73">
        <v>70</v>
      </c>
      <c r="H73" s="1" t="str">
        <f t="shared" si="15"/>
        <v>Soto, Mateo de</v>
      </c>
      <c r="I73">
        <f t="shared" si="16"/>
        <v>29000</v>
      </c>
      <c r="L73" t="s">
        <v>619</v>
      </c>
      <c r="M73" cm="1">
        <f t="array" ref="M73">SUMPRODUCT(('Armada 1670'!F71:F443=L73)*'Armada 1670'!J71:J443)</f>
        <v>48800</v>
      </c>
      <c r="N73">
        <f t="shared" si="19"/>
        <v>48800.000073000003</v>
      </c>
      <c r="O73">
        <f t="shared" si="20"/>
        <v>55</v>
      </c>
      <c r="R73">
        <v>70</v>
      </c>
      <c r="S73" t="str">
        <f t="shared" si="21"/>
        <v>Férnandez de Omonte, Domingo</v>
      </c>
      <c r="T73">
        <f t="shared" si="22"/>
        <v>37500</v>
      </c>
      <c r="W73" s="112" t="s">
        <v>705</v>
      </c>
      <c r="X73" cm="1">
        <f t="array" ref="X73">SUMPRODUCT((W73='Entrearmada 1664-1672'!E71:E287)*'Entrearmada 1664-1672'!N71:N287)</f>
        <v>0</v>
      </c>
      <c r="Y73">
        <f t="shared" si="23"/>
        <v>7.2999999999999999E-5</v>
      </c>
      <c r="Z73">
        <f t="shared" si="24"/>
        <v>90</v>
      </c>
      <c r="AB73">
        <v>70</v>
      </c>
      <c r="AC73" s="108" t="str">
        <f t="shared" si="25"/>
        <v>Castillo, Luis de</v>
      </c>
      <c r="AD73" s="108">
        <f t="shared" si="12"/>
        <v>144</v>
      </c>
    </row>
    <row r="74" spans="1:30" ht="15" customHeight="1" x14ac:dyDescent="0.3">
      <c r="A74" s="12" t="s">
        <v>619</v>
      </c>
      <c r="B74" cm="1">
        <f t="array" ref="B74">SUMPRODUCT((A74='Armada 1662'!D74:D338)*'Armada 1662'!H74:H338)</f>
        <v>27000</v>
      </c>
      <c r="C74">
        <f t="shared" si="17"/>
        <v>27000.000074</v>
      </c>
      <c r="D74">
        <f t="shared" si="18"/>
        <v>76</v>
      </c>
      <c r="G74">
        <v>71</v>
      </c>
      <c r="H74" s="1" t="str">
        <f t="shared" si="15"/>
        <v>Santillana, Rodrigo de</v>
      </c>
      <c r="I74">
        <f t="shared" si="16"/>
        <v>29000</v>
      </c>
      <c r="L74" t="s">
        <v>921</v>
      </c>
      <c r="M74" cm="1">
        <f t="array" ref="M74">SUMPRODUCT(('Armada 1670'!F72:F444=L74)*'Armada 1670'!J72:J444)</f>
        <v>58000</v>
      </c>
      <c r="N74">
        <f t="shared" si="19"/>
        <v>58000.000074000003</v>
      </c>
      <c r="O74">
        <f t="shared" si="20"/>
        <v>41</v>
      </c>
      <c r="R74">
        <v>71</v>
      </c>
      <c r="S74" t="str">
        <f t="shared" si="21"/>
        <v>Zuñiga, Francisco de</v>
      </c>
      <c r="T74">
        <f t="shared" si="22"/>
        <v>37500</v>
      </c>
      <c r="W74" s="112" t="s">
        <v>722</v>
      </c>
      <c r="X74" cm="1">
        <f t="array" ref="X74">SUMPRODUCT((W74='Entrearmada 1664-1672'!E72:E288)*'Entrearmada 1664-1672'!N72:N288)</f>
        <v>37500</v>
      </c>
      <c r="Y74">
        <f t="shared" si="23"/>
        <v>37500.000074000003</v>
      </c>
      <c r="Z74">
        <f t="shared" si="24"/>
        <v>10</v>
      </c>
      <c r="AB74">
        <v>71</v>
      </c>
      <c r="AC74" s="108" t="str">
        <f t="shared" si="25"/>
        <v>Bello del Castillo, Juan</v>
      </c>
      <c r="AD74" s="108">
        <f t="shared" si="12"/>
        <v>108</v>
      </c>
    </row>
    <row r="75" spans="1:30" ht="28.8" x14ac:dyDescent="0.3">
      <c r="A75" s="12" t="s">
        <v>607</v>
      </c>
      <c r="B75" cm="1">
        <f t="array" ref="B75">SUMPRODUCT((A75='Armada 1662'!D75:D339)*'Armada 1662'!H75:H339)</f>
        <v>19500</v>
      </c>
      <c r="C75">
        <f t="shared" si="17"/>
        <v>19500.000075</v>
      </c>
      <c r="D75">
        <f t="shared" si="18"/>
        <v>87</v>
      </c>
      <c r="G75">
        <v>72</v>
      </c>
      <c r="H75" s="1" t="str">
        <f t="shared" si="15"/>
        <v>Lagarda, Juan de</v>
      </c>
      <c r="I75">
        <f t="shared" si="16"/>
        <v>28690</v>
      </c>
      <c r="L75" t="s">
        <v>655</v>
      </c>
      <c r="M75" cm="1">
        <f t="array" ref="M75">SUMPRODUCT(('Armada 1670'!F73:F445=L75)*'Armada 1670'!J73:J445)</f>
        <v>24000</v>
      </c>
      <c r="N75">
        <f t="shared" si="19"/>
        <v>24000.000075</v>
      </c>
      <c r="O75">
        <f t="shared" si="20"/>
        <v>94</v>
      </c>
      <c r="R75">
        <v>72</v>
      </c>
      <c r="S75" t="str">
        <f t="shared" si="21"/>
        <v>Ortiz, Antonio</v>
      </c>
      <c r="T75">
        <f t="shared" si="22"/>
        <v>36000</v>
      </c>
      <c r="W75" s="112" t="s">
        <v>714</v>
      </c>
      <c r="X75" cm="1">
        <f t="array" ref="X75">SUMPRODUCT((W75='Entrearmada 1664-1672'!E73:E289)*'Entrearmada 1664-1672'!N73:N289)</f>
        <v>1000</v>
      </c>
      <c r="Y75">
        <f t="shared" si="23"/>
        <v>1000.000075</v>
      </c>
      <c r="Z75">
        <f t="shared" si="24"/>
        <v>56</v>
      </c>
      <c r="AB75">
        <v>72</v>
      </c>
      <c r="AC75" s="108" t="str">
        <f t="shared" si="25"/>
        <v>Beza, Juan</v>
      </c>
      <c r="AD75" s="108">
        <f t="shared" ref="AD75:AD103" si="26">INDEX($X$3:$X$155,MATCH(AB75,$Z$3:$Z$155,0))</f>
        <v>90</v>
      </c>
    </row>
    <row r="76" spans="1:30" ht="15" customHeight="1" x14ac:dyDescent="0.3">
      <c r="A76" s="80" t="s">
        <v>620</v>
      </c>
      <c r="B76" cm="1">
        <f t="array" ref="B76">SUMPRODUCT((A76='Armada 1662'!D76:D340)*'Armada 1662'!H76:H340)</f>
        <v>26000</v>
      </c>
      <c r="C76">
        <f t="shared" si="17"/>
        <v>26000.000076</v>
      </c>
      <c r="D76">
        <f t="shared" si="18"/>
        <v>79</v>
      </c>
      <c r="G76">
        <v>73</v>
      </c>
      <c r="H76" s="1" t="str">
        <f t="shared" si="15"/>
        <v>Camino, Juan Alonso del</v>
      </c>
      <c r="I76">
        <f t="shared" si="16"/>
        <v>28500</v>
      </c>
      <c r="L76" t="s">
        <v>797</v>
      </c>
      <c r="M76" cm="1">
        <f t="array" ref="M76">SUMPRODUCT(('Armada 1670'!F74:F446=L76)*'Armada 1670'!J74:J446)</f>
        <v>17500</v>
      </c>
      <c r="N76">
        <f t="shared" si="19"/>
        <v>17500.000076</v>
      </c>
      <c r="O76">
        <f t="shared" si="20"/>
        <v>109</v>
      </c>
      <c r="R76">
        <v>73</v>
      </c>
      <c r="S76" t="str">
        <f t="shared" si="21"/>
        <v>Vélez, Francisco</v>
      </c>
      <c r="T76">
        <f t="shared" si="22"/>
        <v>35500</v>
      </c>
      <c r="W76" s="112" t="s">
        <v>684</v>
      </c>
      <c r="X76" cm="1">
        <f t="array" ref="X76">SUMPRODUCT((W76='Entrearmada 1664-1672'!E74:E290)*'Entrearmada 1664-1672'!N74:N290)</f>
        <v>0</v>
      </c>
      <c r="Y76">
        <f t="shared" si="23"/>
        <v>7.5999999999999991E-5</v>
      </c>
      <c r="Z76">
        <f t="shared" si="24"/>
        <v>89</v>
      </c>
      <c r="AB76">
        <v>73</v>
      </c>
      <c r="AC76" s="108" t="str">
        <f t="shared" si="25"/>
        <v>Rivarola, Octavio de</v>
      </c>
      <c r="AD76" s="108">
        <f t="shared" si="26"/>
        <v>68</v>
      </c>
    </row>
    <row r="77" spans="1:30" ht="28.8" x14ac:dyDescent="0.3">
      <c r="A77" s="80" t="s">
        <v>621</v>
      </c>
      <c r="B77" cm="1">
        <f t="array" ref="B77">SUMPRODUCT((A77='Armada 1662'!D77:D341)*'Armada 1662'!H77:H341)</f>
        <v>233500</v>
      </c>
      <c r="C77">
        <f t="shared" si="17"/>
        <v>233500.000077</v>
      </c>
      <c r="D77">
        <f t="shared" si="18"/>
        <v>6</v>
      </c>
      <c r="G77">
        <v>74</v>
      </c>
      <c r="H77" s="1" t="str">
        <f t="shared" si="15"/>
        <v>Pinto, Tomás</v>
      </c>
      <c r="I77">
        <f t="shared" si="16"/>
        <v>27500</v>
      </c>
      <c r="L77" t="s">
        <v>798</v>
      </c>
      <c r="M77" cm="1">
        <f t="array" ref="M77">SUMPRODUCT(('Armada 1670'!F75:F447=L77)*'Armada 1670'!J75:J447)</f>
        <v>1000</v>
      </c>
      <c r="N77">
        <f t="shared" si="19"/>
        <v>1000.000077</v>
      </c>
      <c r="O77">
        <f t="shared" si="20"/>
        <v>150</v>
      </c>
      <c r="R77">
        <v>74</v>
      </c>
      <c r="S77" t="str">
        <f t="shared" si="21"/>
        <v>García de Espinosa, Joseph</v>
      </c>
      <c r="T77">
        <f t="shared" si="22"/>
        <v>35000</v>
      </c>
      <c r="W77" s="112" t="s">
        <v>959</v>
      </c>
      <c r="X77" cm="1">
        <f t="array" ref="X77">SUMPRODUCT((W77='Entrearmada 1664-1672'!E75:E291)*'Entrearmada 1664-1672'!N75:N291)</f>
        <v>22000</v>
      </c>
      <c r="Y77">
        <f t="shared" si="23"/>
        <v>22000.000077000001</v>
      </c>
      <c r="Z77">
        <f t="shared" si="24"/>
        <v>13</v>
      </c>
      <c r="AB77">
        <v>74</v>
      </c>
      <c r="AC77" s="108" t="str">
        <f t="shared" si="25"/>
        <v>Molino y Saldivar, Juan del</v>
      </c>
      <c r="AD77" s="108">
        <f t="shared" si="26"/>
        <v>18</v>
      </c>
    </row>
    <row r="78" spans="1:30" ht="15" customHeight="1" x14ac:dyDescent="0.3">
      <c r="A78" s="80" t="s">
        <v>622</v>
      </c>
      <c r="B78" cm="1">
        <f t="array" ref="B78">SUMPRODUCT((A78='Armada 1662'!D78:D342)*'Armada 1662'!H78:H342)</f>
        <v>33500</v>
      </c>
      <c r="C78">
        <f t="shared" si="17"/>
        <v>33500.000077999997</v>
      </c>
      <c r="D78">
        <f t="shared" si="18"/>
        <v>63</v>
      </c>
      <c r="G78">
        <v>75</v>
      </c>
      <c r="H78" s="1" t="str">
        <f t="shared" si="15"/>
        <v>Campo, Nicolás del</v>
      </c>
      <c r="I78">
        <f t="shared" si="16"/>
        <v>27000</v>
      </c>
      <c r="L78" t="s">
        <v>922</v>
      </c>
      <c r="M78" cm="1">
        <f t="array" ref="M78">SUMPRODUCT(('Armada 1670'!F76:F448=L78)*'Armada 1670'!J76:J448)</f>
        <v>50000</v>
      </c>
      <c r="N78">
        <f t="shared" si="19"/>
        <v>50000.000077999997</v>
      </c>
      <c r="O78">
        <f t="shared" si="20"/>
        <v>48</v>
      </c>
      <c r="R78">
        <v>75</v>
      </c>
      <c r="S78" t="str">
        <f t="shared" si="21"/>
        <v>Gonzáles, Joseph</v>
      </c>
      <c r="T78">
        <f t="shared" si="22"/>
        <v>35000</v>
      </c>
      <c r="W78" s="112" t="s">
        <v>883</v>
      </c>
      <c r="X78" cm="1">
        <f t="array" ref="X78">SUMPRODUCT((W78='Entrearmada 1664-1672'!E76:E292)*'Entrearmada 1664-1672'!N76:N292)</f>
        <v>0</v>
      </c>
      <c r="Y78">
        <f t="shared" si="23"/>
        <v>7.7999999999999999E-5</v>
      </c>
      <c r="Z78">
        <f t="shared" si="24"/>
        <v>88</v>
      </c>
      <c r="AB78">
        <v>75</v>
      </c>
      <c r="AC78" s="108" t="str">
        <f t="shared" si="25"/>
        <v>Villaseñor, Sebastián de</v>
      </c>
      <c r="AD78" s="108">
        <f t="shared" si="26"/>
        <v>0</v>
      </c>
    </row>
    <row r="79" spans="1:30" ht="28.8" x14ac:dyDescent="0.3">
      <c r="A79" s="80" t="s">
        <v>623</v>
      </c>
      <c r="B79" cm="1">
        <f t="array" ref="B79">SUMPRODUCT((A79='Armada 1662'!D79:D343)*'Armada 1662'!H79:H343)</f>
        <v>79000</v>
      </c>
      <c r="C79">
        <f t="shared" si="17"/>
        <v>79000.000079000005</v>
      </c>
      <c r="D79">
        <f t="shared" si="18"/>
        <v>26</v>
      </c>
      <c r="G79">
        <v>76</v>
      </c>
      <c r="H79" s="1" t="str">
        <f t="shared" si="15"/>
        <v>Fernández Carbonero, Diego</v>
      </c>
      <c r="I79">
        <f t="shared" si="16"/>
        <v>27000</v>
      </c>
      <c r="L79" t="s">
        <v>923</v>
      </c>
      <c r="M79" cm="1">
        <f t="array" ref="M79">SUMPRODUCT(('Armada 1670'!F77:F449=L79)*'Armada 1670'!J77:J449)</f>
        <v>11500</v>
      </c>
      <c r="N79">
        <f t="shared" si="19"/>
        <v>11500.000078999999</v>
      </c>
      <c r="O79">
        <f t="shared" si="20"/>
        <v>123</v>
      </c>
      <c r="R79">
        <v>76</v>
      </c>
      <c r="S79" t="str">
        <f t="shared" si="21"/>
        <v>Oyarzábal, Martín de</v>
      </c>
      <c r="T79">
        <f t="shared" si="22"/>
        <v>34500</v>
      </c>
      <c r="W79" s="112" t="s">
        <v>702</v>
      </c>
      <c r="X79" cm="1">
        <f t="array" ref="X79">SUMPRODUCT((W79='Entrearmada 1664-1672'!E77:E293)*'Entrearmada 1664-1672'!N77:N293)</f>
        <v>0</v>
      </c>
      <c r="Y79">
        <f t="shared" si="23"/>
        <v>7.8999999999999996E-5</v>
      </c>
      <c r="Z79">
        <f t="shared" si="24"/>
        <v>87</v>
      </c>
      <c r="AB79">
        <v>76</v>
      </c>
      <c r="AC79" s="108" t="str">
        <f t="shared" si="25"/>
        <v>Vega y Guzmán, Joseph de</v>
      </c>
      <c r="AD79" s="108">
        <f t="shared" si="26"/>
        <v>0</v>
      </c>
    </row>
    <row r="80" spans="1:30" ht="15" customHeight="1" x14ac:dyDescent="0.3">
      <c r="A80" s="80" t="s">
        <v>624</v>
      </c>
      <c r="B80" cm="1">
        <f t="array" ref="B80">SUMPRODUCT((A80='Armada 1662'!D80:D344)*'Armada 1662'!H80:H344)</f>
        <v>29000</v>
      </c>
      <c r="C80">
        <f t="shared" si="17"/>
        <v>29000.000080000002</v>
      </c>
      <c r="D80">
        <f t="shared" si="18"/>
        <v>70</v>
      </c>
      <c r="G80">
        <v>77</v>
      </c>
      <c r="H80" s="1" t="str">
        <f t="shared" si="15"/>
        <v>Ortiz de Palacios, Leonardo</v>
      </c>
      <c r="I80">
        <f t="shared" si="16"/>
        <v>26500</v>
      </c>
      <c r="L80" t="s">
        <v>799</v>
      </c>
      <c r="M80" cm="1">
        <f t="array" ref="M80">SUMPRODUCT(('Armada 1670'!F78:F450=L80)*'Armada 1670'!J78:J450)</f>
        <v>7500</v>
      </c>
      <c r="N80">
        <f t="shared" si="19"/>
        <v>7500.0000799999998</v>
      </c>
      <c r="O80">
        <f t="shared" si="20"/>
        <v>131</v>
      </c>
      <c r="R80">
        <v>77</v>
      </c>
      <c r="S80" t="str">
        <f t="shared" si="21"/>
        <v>Tellez de la Fuente, Juan</v>
      </c>
      <c r="T80">
        <f t="shared" si="22"/>
        <v>33650</v>
      </c>
      <c r="W80" s="112" t="s">
        <v>953</v>
      </c>
      <c r="X80" cm="1">
        <f t="array" ref="X80">SUMPRODUCT((W80='Entrearmada 1664-1672'!E78:E294)*'Entrearmada 1664-1672'!N78:N294)</f>
        <v>135850</v>
      </c>
      <c r="Y80">
        <f t="shared" si="23"/>
        <v>135850.00008</v>
      </c>
      <c r="Z80">
        <f t="shared" si="24"/>
        <v>2</v>
      </c>
      <c r="AB80">
        <v>77</v>
      </c>
      <c r="AC80" s="108" t="str">
        <f t="shared" si="25"/>
        <v>Urrutia, Marcos de</v>
      </c>
      <c r="AD80" s="108">
        <f t="shared" si="26"/>
        <v>0</v>
      </c>
    </row>
    <row r="81" spans="1:30" ht="28.8" x14ac:dyDescent="0.3">
      <c r="A81" s="80" t="s">
        <v>625</v>
      </c>
      <c r="B81" cm="1">
        <f t="array" ref="B81">SUMPRODUCT((A81='Armada 1662'!D81:D345)*'Armada 1662'!H81:H345)</f>
        <v>34500</v>
      </c>
      <c r="C81">
        <f t="shared" si="17"/>
        <v>34500.000080999998</v>
      </c>
      <c r="D81">
        <f t="shared" si="18"/>
        <v>60</v>
      </c>
      <c r="G81">
        <v>78</v>
      </c>
      <c r="H81" s="1" t="str">
        <f t="shared" si="15"/>
        <v>Gómez Portaces, Antonio</v>
      </c>
      <c r="I81">
        <f t="shared" si="16"/>
        <v>26200</v>
      </c>
      <c r="L81" t="s">
        <v>800</v>
      </c>
      <c r="M81" cm="1">
        <f t="array" ref="M81">SUMPRODUCT(('Armada 1670'!F79:F451=L81)*'Armada 1670'!J79:J451)</f>
        <v>63500</v>
      </c>
      <c r="N81">
        <f t="shared" si="19"/>
        <v>63500.000080999998</v>
      </c>
      <c r="O81">
        <f t="shared" si="20"/>
        <v>39</v>
      </c>
      <c r="R81">
        <v>78</v>
      </c>
      <c r="S81" t="str">
        <f t="shared" si="21"/>
        <v>Lozano, Juan</v>
      </c>
      <c r="T81">
        <f t="shared" si="22"/>
        <v>33500</v>
      </c>
      <c r="W81" s="112" t="s">
        <v>956</v>
      </c>
      <c r="X81" cm="1">
        <f t="array" ref="X81">SUMPRODUCT((W81='Entrearmada 1664-1672'!E79:E295)*'Entrearmada 1664-1672'!N79:N295)</f>
        <v>900</v>
      </c>
      <c r="Y81">
        <f t="shared" si="23"/>
        <v>900.00008100000002</v>
      </c>
      <c r="Z81">
        <f t="shared" si="24"/>
        <v>58</v>
      </c>
      <c r="AB81">
        <v>78</v>
      </c>
      <c r="AC81" s="108" t="str">
        <f t="shared" si="25"/>
        <v>Uribarri, Juan de</v>
      </c>
      <c r="AD81" s="108">
        <f t="shared" si="26"/>
        <v>0</v>
      </c>
    </row>
    <row r="82" spans="1:30" ht="15" customHeight="1" x14ac:dyDescent="0.3">
      <c r="A82" s="80" t="s">
        <v>945</v>
      </c>
      <c r="B82" cm="1">
        <f t="array" ref="B82">SUMPRODUCT((A82='Armada 1662'!D82:D346)*'Armada 1662'!H82:H346)</f>
        <v>49000</v>
      </c>
      <c r="C82">
        <f t="shared" si="17"/>
        <v>49000.000081999999</v>
      </c>
      <c r="D82">
        <f t="shared" si="18"/>
        <v>38</v>
      </c>
      <c r="G82">
        <v>79</v>
      </c>
      <c r="H82" s="1" t="str">
        <f t="shared" si="15"/>
        <v>Iriarte, Miguel de</v>
      </c>
      <c r="I82">
        <f t="shared" si="16"/>
        <v>26000</v>
      </c>
      <c r="L82" t="s">
        <v>856</v>
      </c>
      <c r="M82" cm="1">
        <f t="array" ref="M82">SUMPRODUCT(('Armada 1670'!F80:F452=L82)*'Armada 1670'!J80:J452)</f>
        <v>129500</v>
      </c>
      <c r="N82">
        <f t="shared" si="19"/>
        <v>129500.000082</v>
      </c>
      <c r="O82">
        <f t="shared" si="20"/>
        <v>16</v>
      </c>
      <c r="R82">
        <v>79</v>
      </c>
      <c r="S82" t="str">
        <f t="shared" si="21"/>
        <v>Vergara, Lucas de</v>
      </c>
      <c r="T82">
        <f t="shared" si="22"/>
        <v>31300</v>
      </c>
      <c r="W82" s="112" t="s">
        <v>995</v>
      </c>
      <c r="X82" cm="1">
        <f t="array" ref="X82">SUMPRODUCT((W82='Entrearmada 1664-1672'!E80:E296)*'Entrearmada 1664-1672'!N80:N296)</f>
        <v>68</v>
      </c>
      <c r="Y82">
        <f t="shared" si="23"/>
        <v>68.000082000000006</v>
      </c>
      <c r="Z82">
        <f t="shared" si="24"/>
        <v>73</v>
      </c>
      <c r="AB82">
        <v>79</v>
      </c>
      <c r="AC82" s="108" t="str">
        <f t="shared" si="25"/>
        <v>Toro, Alonso Martín de</v>
      </c>
      <c r="AD82" s="108">
        <f t="shared" si="26"/>
        <v>0</v>
      </c>
    </row>
    <row r="83" spans="1:30" ht="28.8" x14ac:dyDescent="0.3">
      <c r="A83" s="12" t="s">
        <v>626</v>
      </c>
      <c r="B83" cm="1">
        <f t="array" ref="B83">SUMPRODUCT((A83='Armada 1662'!D83:D347)*'Armada 1662'!H83:H347)</f>
        <v>95000</v>
      </c>
      <c r="C83">
        <f t="shared" si="17"/>
        <v>95000.000083000006</v>
      </c>
      <c r="D83">
        <f t="shared" si="18"/>
        <v>22</v>
      </c>
      <c r="G83">
        <v>80</v>
      </c>
      <c r="H83" s="1" t="str">
        <f t="shared" si="15"/>
        <v>Aguilar, Cristóbal de</v>
      </c>
      <c r="I83">
        <f t="shared" si="16"/>
        <v>24068</v>
      </c>
      <c r="L83" t="s">
        <v>801</v>
      </c>
      <c r="M83" cm="1">
        <f t="array" ref="M83">SUMPRODUCT(('Armada 1670'!F81:F453=L83)*'Armada 1670'!J81:J453)</f>
        <v>21700</v>
      </c>
      <c r="N83">
        <f t="shared" si="19"/>
        <v>21700.000082999999</v>
      </c>
      <c r="O83">
        <f t="shared" si="20"/>
        <v>97</v>
      </c>
      <c r="R83">
        <v>80</v>
      </c>
      <c r="S83" t="str">
        <f t="shared" si="21"/>
        <v>Blanco, Pedro</v>
      </c>
      <c r="T83">
        <f t="shared" si="22"/>
        <v>30000</v>
      </c>
      <c r="W83" s="112" t="s">
        <v>996</v>
      </c>
      <c r="X83" cm="1">
        <f t="array" ref="X83">SUMPRODUCT((W83='Entrearmada 1664-1672'!E81:E297)*'Entrearmada 1664-1672'!N81:N297)</f>
        <v>896</v>
      </c>
      <c r="Y83">
        <f t="shared" si="23"/>
        <v>896.00008300000002</v>
      </c>
      <c r="Z83">
        <f t="shared" si="24"/>
        <v>59</v>
      </c>
      <c r="AB83">
        <v>80</v>
      </c>
      <c r="AC83" s="108" t="str">
        <f t="shared" si="25"/>
        <v>Tagle, Francisco</v>
      </c>
      <c r="AD83" s="108">
        <f t="shared" si="26"/>
        <v>0</v>
      </c>
    </row>
    <row r="84" spans="1:30" x14ac:dyDescent="0.3">
      <c r="A84" s="85" t="s">
        <v>627</v>
      </c>
      <c r="B84" cm="1">
        <f t="array" ref="B84">SUMPRODUCT((A84='Armada 1662'!D84:D348)*'Armada 1662'!H84:H348)</f>
        <v>12500</v>
      </c>
      <c r="C84">
        <f t="shared" si="17"/>
        <v>12500.000083999999</v>
      </c>
      <c r="D84">
        <f t="shared" si="18"/>
        <v>99</v>
      </c>
      <c r="G84">
        <v>81</v>
      </c>
      <c r="H84" s="1" t="str">
        <f t="shared" si="15"/>
        <v>Céspedes y Toledo, Juan Antonio de</v>
      </c>
      <c r="I84">
        <f t="shared" si="16"/>
        <v>22500</v>
      </c>
      <c r="L84" t="s">
        <v>924</v>
      </c>
      <c r="M84" cm="1">
        <f t="array" ref="M84">SUMPRODUCT(('Armada 1670'!F82:F454=L84)*'Armada 1670'!J82:J454)</f>
        <v>53000</v>
      </c>
      <c r="N84">
        <f t="shared" si="19"/>
        <v>53000.000083999999</v>
      </c>
      <c r="O84">
        <f t="shared" si="20"/>
        <v>44</v>
      </c>
      <c r="R84">
        <v>81</v>
      </c>
      <c r="S84" t="str">
        <f t="shared" si="21"/>
        <v>Alcedo, Santiago de</v>
      </c>
      <c r="T84">
        <f t="shared" si="22"/>
        <v>28000</v>
      </c>
      <c r="W84" s="112" t="s">
        <v>716</v>
      </c>
      <c r="X84" cm="1">
        <f t="array" ref="X84">SUMPRODUCT((W84='Entrearmada 1664-1672'!E82:E298)*'Entrearmada 1664-1672'!N82:N298)</f>
        <v>0</v>
      </c>
      <c r="Y84">
        <f t="shared" si="23"/>
        <v>8.3999999999999995E-5</v>
      </c>
      <c r="Z84">
        <f t="shared" si="24"/>
        <v>86</v>
      </c>
      <c r="AB84">
        <v>81</v>
      </c>
      <c r="AC84" s="108" t="str">
        <f t="shared" si="25"/>
        <v>Sol, Juan del</v>
      </c>
      <c r="AD84" s="108">
        <f t="shared" si="26"/>
        <v>0</v>
      </c>
    </row>
    <row r="85" spans="1:30" ht="15" customHeight="1" x14ac:dyDescent="0.3">
      <c r="A85" s="80" t="s">
        <v>906</v>
      </c>
      <c r="B85" cm="1">
        <f t="array" ref="B85">SUMPRODUCT((A85='Armada 1662'!D85:D349)*'Armada 1662'!H85:H349)</f>
        <v>28690</v>
      </c>
      <c r="C85">
        <f t="shared" si="17"/>
        <v>28690.000085</v>
      </c>
      <c r="D85">
        <f t="shared" si="18"/>
        <v>72</v>
      </c>
      <c r="G85">
        <v>82</v>
      </c>
      <c r="H85" s="1" t="str">
        <f t="shared" si="15"/>
        <v>López de Larburu, Francisco</v>
      </c>
      <c r="I85">
        <f t="shared" si="16"/>
        <v>21000</v>
      </c>
      <c r="L85" t="s">
        <v>802</v>
      </c>
      <c r="M85" cm="1">
        <f t="array" ref="M85">SUMPRODUCT(('Armada 1670'!F83:F455=L85)*'Armada 1670'!J83:J455)</f>
        <v>14500</v>
      </c>
      <c r="N85">
        <f t="shared" si="19"/>
        <v>14500.000085</v>
      </c>
      <c r="O85">
        <f t="shared" si="20"/>
        <v>114</v>
      </c>
      <c r="R85">
        <v>82</v>
      </c>
      <c r="S85" t="str">
        <f t="shared" si="21"/>
        <v>Navarro, Nicolás</v>
      </c>
      <c r="T85">
        <f t="shared" si="22"/>
        <v>27500</v>
      </c>
      <c r="W85" s="112" t="s">
        <v>966</v>
      </c>
      <c r="X85" cm="1">
        <f t="array" ref="X85">SUMPRODUCT((W85='Entrearmada 1664-1672'!E83:E299)*'Entrearmada 1664-1672'!N83:N299)</f>
        <v>800</v>
      </c>
      <c r="Y85">
        <f t="shared" si="23"/>
        <v>800.00008500000001</v>
      </c>
      <c r="Z85">
        <f t="shared" si="24"/>
        <v>60</v>
      </c>
      <c r="AB85">
        <v>82</v>
      </c>
      <c r="AC85" s="108" t="str">
        <f t="shared" si="25"/>
        <v>Santos, Francisco</v>
      </c>
      <c r="AD85" s="108">
        <f t="shared" si="26"/>
        <v>0</v>
      </c>
    </row>
    <row r="86" spans="1:30" x14ac:dyDescent="0.3">
      <c r="A86" s="12" t="s">
        <v>629</v>
      </c>
      <c r="B86" cm="1">
        <f t="array" ref="B86">SUMPRODUCT((A86='Armada 1662'!D86:D350)*'Armada 1662'!H86:H350)</f>
        <v>51000</v>
      </c>
      <c r="C86">
        <f t="shared" si="17"/>
        <v>51000.000086</v>
      </c>
      <c r="D86">
        <f t="shared" si="18"/>
        <v>36</v>
      </c>
      <c r="G86">
        <v>83</v>
      </c>
      <c r="H86" s="1" t="str">
        <f t="shared" si="15"/>
        <v>Ibargoyen, Francisco de</v>
      </c>
      <c r="I86">
        <f t="shared" si="16"/>
        <v>20500</v>
      </c>
      <c r="L86" t="s">
        <v>804</v>
      </c>
      <c r="M86" cm="1">
        <f t="array" ref="M86">SUMPRODUCT(('Armada 1670'!F84:F456=L86)*'Armada 1670'!J84:J456)</f>
        <v>5000</v>
      </c>
      <c r="N86">
        <f t="shared" si="19"/>
        <v>5000.000086</v>
      </c>
      <c r="O86">
        <f t="shared" si="20"/>
        <v>143</v>
      </c>
      <c r="R86">
        <v>83</v>
      </c>
      <c r="S86" t="str">
        <f t="shared" si="21"/>
        <v>Duárez de la Cuadra, Luis</v>
      </c>
      <c r="T86">
        <f t="shared" si="22"/>
        <v>27500</v>
      </c>
      <c r="W86" s="112" t="s">
        <v>987</v>
      </c>
      <c r="X86" cm="1">
        <f t="array" ref="X86">SUMPRODUCT((W86='Entrearmada 1664-1672'!E84:E300)*'Entrearmada 1664-1672'!N84:N300)</f>
        <v>0</v>
      </c>
      <c r="Y86">
        <f t="shared" si="23"/>
        <v>8.599999999999999E-5</v>
      </c>
      <c r="Z86">
        <f t="shared" si="24"/>
        <v>85</v>
      </c>
      <c r="AB86">
        <v>83</v>
      </c>
      <c r="AC86" s="108" t="str">
        <f t="shared" si="25"/>
        <v>Salcedo, Diego de</v>
      </c>
      <c r="AD86" s="108">
        <f t="shared" si="26"/>
        <v>0</v>
      </c>
    </row>
    <row r="87" spans="1:30" ht="15" customHeight="1" x14ac:dyDescent="0.3">
      <c r="A87" s="80" t="s">
        <v>741</v>
      </c>
      <c r="B87" cm="1">
        <f t="array" ref="B87">SUMPRODUCT((A87='Armada 1662'!D87:D351)*'Armada 1662'!H87:H351)</f>
        <v>7500</v>
      </c>
      <c r="C87">
        <f t="shared" si="17"/>
        <v>7500.0000870000003</v>
      </c>
      <c r="D87">
        <f t="shared" si="18"/>
        <v>109</v>
      </c>
      <c r="G87">
        <v>84</v>
      </c>
      <c r="H87" s="1" t="str">
        <f t="shared" si="15"/>
        <v>Bolivar, Pedro de</v>
      </c>
      <c r="I87">
        <f t="shared" si="16"/>
        <v>20500</v>
      </c>
      <c r="L87" t="s">
        <v>925</v>
      </c>
      <c r="M87" cm="1">
        <f t="array" ref="M87">SUMPRODUCT(('Armada 1670'!F85:F457=L87)*'Armada 1670'!J85:J457)</f>
        <v>215500</v>
      </c>
      <c r="N87">
        <f t="shared" si="19"/>
        <v>215500.00008699999</v>
      </c>
      <c r="O87">
        <f t="shared" si="20"/>
        <v>5</v>
      </c>
      <c r="R87">
        <v>84</v>
      </c>
      <c r="S87" t="str">
        <f t="shared" si="21"/>
        <v>Rodríguez Búcaro, Alonso</v>
      </c>
      <c r="T87">
        <f t="shared" si="22"/>
        <v>26700</v>
      </c>
      <c r="W87" s="112" t="s">
        <v>955</v>
      </c>
      <c r="X87" cm="1">
        <f t="array" ref="X87">SUMPRODUCT((W87='Entrearmada 1664-1672'!E85:E301)*'Entrearmada 1664-1672'!N85:N301)</f>
        <v>7600</v>
      </c>
      <c r="Y87">
        <f t="shared" si="23"/>
        <v>7600.0000870000003</v>
      </c>
      <c r="Z87">
        <f t="shared" si="24"/>
        <v>32</v>
      </c>
      <c r="AB87">
        <v>84</v>
      </c>
      <c r="AC87" s="108" t="str">
        <f t="shared" si="25"/>
        <v>Ruiz de Mármol, Alonso</v>
      </c>
      <c r="AD87" s="108">
        <f t="shared" si="26"/>
        <v>0</v>
      </c>
    </row>
    <row r="88" spans="1:30" ht="28.8" x14ac:dyDescent="0.3">
      <c r="A88" s="80" t="s">
        <v>826</v>
      </c>
      <c r="B88" cm="1">
        <f t="array" ref="B88">SUMPRODUCT((A88='Armada 1662'!D88:D352)*'Armada 1662'!H88:H352)</f>
        <v>29000</v>
      </c>
      <c r="C88">
        <f t="shared" si="17"/>
        <v>29000.000088000001</v>
      </c>
      <c r="D88">
        <f t="shared" si="18"/>
        <v>69</v>
      </c>
      <c r="G88">
        <v>85</v>
      </c>
      <c r="H88" s="1" t="str">
        <f t="shared" si="15"/>
        <v>Urriola, Francisco de</v>
      </c>
      <c r="I88">
        <f t="shared" si="16"/>
        <v>20000</v>
      </c>
      <c r="L88" t="s">
        <v>857</v>
      </c>
      <c r="M88" cm="1">
        <f t="array" ref="M88">SUMPRODUCT(('Armada 1670'!F86:F458=L88)*'Armada 1670'!J86:J458)</f>
        <v>26700</v>
      </c>
      <c r="N88">
        <f t="shared" si="19"/>
        <v>26700.000088000001</v>
      </c>
      <c r="O88">
        <f t="shared" si="20"/>
        <v>84</v>
      </c>
      <c r="R88">
        <v>85</v>
      </c>
      <c r="S88" t="str">
        <f t="shared" si="21"/>
        <v>Ávila, Juan Luis de</v>
      </c>
      <c r="T88">
        <f t="shared" si="22"/>
        <v>25500</v>
      </c>
      <c r="W88" s="112" t="s">
        <v>704</v>
      </c>
      <c r="X88" cm="1">
        <f t="array" ref="X88">SUMPRODUCT((W88='Entrearmada 1664-1672'!E86:E302)*'Entrearmada 1664-1672'!N86:N302)</f>
        <v>12500</v>
      </c>
      <c r="Y88">
        <f t="shared" si="23"/>
        <v>12500.000088000001</v>
      </c>
      <c r="Z88">
        <f t="shared" si="24"/>
        <v>22</v>
      </c>
      <c r="AB88">
        <v>85</v>
      </c>
      <c r="AC88" s="108" t="str">
        <f t="shared" si="25"/>
        <v>Roldán, Juan</v>
      </c>
      <c r="AD88" s="108">
        <f t="shared" si="26"/>
        <v>0</v>
      </c>
    </row>
    <row r="89" spans="1:30" ht="15" customHeight="1" x14ac:dyDescent="0.3">
      <c r="A89" s="80" t="s">
        <v>630</v>
      </c>
      <c r="B89" cm="1">
        <f t="array" ref="B89">SUMPRODUCT((A89='Armada 1662'!D89:D353)*'Armada 1662'!H89:H353)</f>
        <v>34100</v>
      </c>
      <c r="C89">
        <f t="shared" si="17"/>
        <v>34100.000089000001</v>
      </c>
      <c r="D89">
        <f t="shared" si="18"/>
        <v>62</v>
      </c>
      <c r="G89">
        <v>86</v>
      </c>
      <c r="H89" s="1" t="str">
        <f t="shared" si="15"/>
        <v>Gómez de Chaves</v>
      </c>
      <c r="I89">
        <f t="shared" si="16"/>
        <v>20000</v>
      </c>
      <c r="L89" t="s">
        <v>805</v>
      </c>
      <c r="M89" cm="1">
        <f t="array" ref="M89">SUMPRODUCT(('Armada 1670'!F87:F459=L89)*'Armada 1670'!J87:J459)</f>
        <v>19500</v>
      </c>
      <c r="N89">
        <f t="shared" si="19"/>
        <v>19500.000089000001</v>
      </c>
      <c r="O89">
        <f t="shared" si="20"/>
        <v>103</v>
      </c>
      <c r="R89">
        <v>86</v>
      </c>
      <c r="S89" t="str">
        <f t="shared" si="21"/>
        <v>Guerrero, Juan Bautista</v>
      </c>
      <c r="T89">
        <f t="shared" si="22"/>
        <v>25000</v>
      </c>
      <c r="W89" s="112" t="s">
        <v>713</v>
      </c>
      <c r="X89" cm="1">
        <f t="array" ref="X89">SUMPRODUCT((W89='Entrearmada 1664-1672'!E87:E303)*'Entrearmada 1664-1672'!N87:N303)</f>
        <v>0</v>
      </c>
      <c r="Y89">
        <f t="shared" si="23"/>
        <v>8.8999999999999995E-5</v>
      </c>
      <c r="Z89">
        <f t="shared" si="24"/>
        <v>84</v>
      </c>
      <c r="AB89">
        <v>86</v>
      </c>
      <c r="AC89" s="108" t="str">
        <f t="shared" si="25"/>
        <v>Rodríguez Calero, Juan</v>
      </c>
      <c r="AD89" s="108">
        <f t="shared" si="26"/>
        <v>0</v>
      </c>
    </row>
    <row r="90" spans="1:30" ht="28.8" x14ac:dyDescent="0.3">
      <c r="A90" s="80" t="s">
        <v>631</v>
      </c>
      <c r="B90" cm="1">
        <f t="array" ref="B90">SUMPRODUCT((A90='Armada 1662'!D90:D354)*'Armada 1662'!H90:H354)</f>
        <v>82500</v>
      </c>
      <c r="C90">
        <f t="shared" si="17"/>
        <v>82500.000090000001</v>
      </c>
      <c r="D90">
        <f t="shared" si="18"/>
        <v>25</v>
      </c>
      <c r="G90">
        <v>87</v>
      </c>
      <c r="H90" s="1" t="str">
        <f t="shared" si="15"/>
        <v>Mujica, Joseph de</v>
      </c>
      <c r="I90">
        <f t="shared" si="16"/>
        <v>19500</v>
      </c>
      <c r="L90" t="s">
        <v>926</v>
      </c>
      <c r="M90" cm="1">
        <f t="array" ref="M90">SUMPRODUCT(('Armada 1670'!F88:F460=L90)*'Armada 1670'!J88:J460)</f>
        <v>7000</v>
      </c>
      <c r="N90">
        <f t="shared" si="19"/>
        <v>7000.0000899999995</v>
      </c>
      <c r="O90">
        <f t="shared" si="20"/>
        <v>136</v>
      </c>
      <c r="R90">
        <v>87</v>
      </c>
      <c r="S90" t="str">
        <f t="shared" si="21"/>
        <v>Ruiz de Campos, Pedro</v>
      </c>
      <c r="T90">
        <f t="shared" si="22"/>
        <v>25000</v>
      </c>
      <c r="W90" s="112" t="s">
        <v>954</v>
      </c>
      <c r="X90" cm="1">
        <f t="array" ref="X90">SUMPRODUCT((W90='Entrearmada 1664-1672'!E88:E304)*'Entrearmada 1664-1672'!N88:N304)</f>
        <v>3872</v>
      </c>
      <c r="Y90">
        <f t="shared" si="23"/>
        <v>3872.00009</v>
      </c>
      <c r="Z90">
        <f t="shared" si="24"/>
        <v>40</v>
      </c>
      <c r="AB90">
        <v>87</v>
      </c>
      <c r="AC90" s="108" t="str">
        <f t="shared" si="25"/>
        <v>Puente, Felipe de la</v>
      </c>
      <c r="AD90" s="108">
        <f t="shared" si="26"/>
        <v>0</v>
      </c>
    </row>
    <row r="91" spans="1:30" ht="28.8" x14ac:dyDescent="0.3">
      <c r="A91" s="80" t="s">
        <v>633</v>
      </c>
      <c r="B91" cm="1">
        <f t="array" ref="B91">SUMPRODUCT((A91='Armada 1662'!D91:D355)*'Armada 1662'!H91:H355)</f>
        <v>50500</v>
      </c>
      <c r="C91">
        <f t="shared" si="17"/>
        <v>50500.000091000002</v>
      </c>
      <c r="D91">
        <f t="shared" si="18"/>
        <v>37</v>
      </c>
      <c r="G91">
        <v>88</v>
      </c>
      <c r="H91" s="1" t="str">
        <f t="shared" si="15"/>
        <v>López de Altozano, Juan</v>
      </c>
      <c r="I91">
        <f t="shared" si="16"/>
        <v>19000</v>
      </c>
      <c r="L91" t="s">
        <v>806</v>
      </c>
      <c r="M91" cm="1">
        <f t="array" ref="M91">SUMPRODUCT(('Armada 1670'!F89:F461=L91)*'Armada 1670'!J89:J461)</f>
        <v>13000</v>
      </c>
      <c r="N91">
        <f t="shared" si="19"/>
        <v>13000.000091</v>
      </c>
      <c r="O91">
        <f t="shared" si="20"/>
        <v>117</v>
      </c>
      <c r="R91">
        <v>88</v>
      </c>
      <c r="S91" t="str">
        <f t="shared" si="21"/>
        <v>Villarreal, Juan de</v>
      </c>
      <c r="T91">
        <f t="shared" si="22"/>
        <v>25000</v>
      </c>
      <c r="W91" s="112" t="s">
        <v>698</v>
      </c>
      <c r="X91" cm="1">
        <f t="array" ref="X91">SUMPRODUCT((W91='Entrearmada 1664-1672'!E89:E305)*'Entrearmada 1664-1672'!N89:N305)</f>
        <v>0</v>
      </c>
      <c r="Y91">
        <f t="shared" si="23"/>
        <v>9.0999999999999989E-5</v>
      </c>
      <c r="Z91">
        <f t="shared" si="24"/>
        <v>83</v>
      </c>
      <c r="AB91">
        <v>88</v>
      </c>
      <c r="AC91" s="108" t="str">
        <f t="shared" si="25"/>
        <v>Prado, Joseph de</v>
      </c>
      <c r="AD91" s="108">
        <f t="shared" si="26"/>
        <v>0</v>
      </c>
    </row>
    <row r="92" spans="1:30" ht="15" customHeight="1" x14ac:dyDescent="0.3">
      <c r="A92" s="12" t="s">
        <v>634</v>
      </c>
      <c r="B92" cm="1">
        <f t="array" ref="B92">SUMPRODUCT((A92='Armada 1662'!D92:D356)*'Armada 1662'!H92:H356)</f>
        <v>227500</v>
      </c>
      <c r="C92">
        <f t="shared" si="17"/>
        <v>227500.000092</v>
      </c>
      <c r="D92">
        <f t="shared" si="18"/>
        <v>7</v>
      </c>
      <c r="G92">
        <v>89</v>
      </c>
      <c r="H92" s="1" t="str">
        <f t="shared" si="15"/>
        <v>Lozano Pérez, Alonso</v>
      </c>
      <c r="I92">
        <f t="shared" si="16"/>
        <v>17500</v>
      </c>
      <c r="L92" t="s">
        <v>858</v>
      </c>
      <c r="M92" cm="1">
        <f t="array" ref="M92">SUMPRODUCT(('Armada 1670'!F90:F462=L92)*'Armada 1670'!J90:J462)</f>
        <v>25000</v>
      </c>
      <c r="N92">
        <f t="shared" si="19"/>
        <v>25000.000091999998</v>
      </c>
      <c r="O92">
        <f t="shared" si="20"/>
        <v>90</v>
      </c>
      <c r="R92">
        <v>89</v>
      </c>
      <c r="S92" t="str">
        <f t="shared" si="21"/>
        <v>Jáuregui, Asencio de</v>
      </c>
      <c r="T92">
        <f t="shared" si="22"/>
        <v>25000</v>
      </c>
      <c r="W92" s="112" t="s">
        <v>693</v>
      </c>
      <c r="X92" cm="1">
        <f t="array" ref="X92">SUMPRODUCT((W92='Entrearmada 1664-1672'!E90:E306)*'Entrearmada 1664-1672'!N90:N306)</f>
        <v>0</v>
      </c>
      <c r="Y92">
        <f t="shared" si="23"/>
        <v>9.2E-5</v>
      </c>
      <c r="Z92">
        <f t="shared" si="24"/>
        <v>82</v>
      </c>
      <c r="AB92">
        <v>89</v>
      </c>
      <c r="AC92" s="108" t="str">
        <f t="shared" si="25"/>
        <v>Pérez de Tudela, Luis</v>
      </c>
      <c r="AD92" s="108">
        <f t="shared" si="26"/>
        <v>0</v>
      </c>
    </row>
    <row r="93" spans="1:30" x14ac:dyDescent="0.3">
      <c r="A93" s="80" t="s">
        <v>635</v>
      </c>
      <c r="B93" cm="1">
        <f t="array" ref="B93">SUMPRODUCT((A93='Armada 1662'!D93:D357)*'Armada 1662'!H93:H357)</f>
        <v>2500</v>
      </c>
      <c r="C93">
        <f t="shared" si="17"/>
        <v>2500.0000930000001</v>
      </c>
      <c r="D93">
        <f t="shared" si="18"/>
        <v>116</v>
      </c>
      <c r="G93">
        <v>90</v>
      </c>
      <c r="H93" s="1" t="str">
        <f t="shared" si="15"/>
        <v>Blanco de Oliva, Cosme</v>
      </c>
      <c r="I93">
        <f t="shared" si="16"/>
        <v>17000</v>
      </c>
      <c r="L93" t="s">
        <v>807</v>
      </c>
      <c r="M93" cm="1">
        <f t="array" ref="M93">SUMPRODUCT(('Armada 1670'!F91:F463=L93)*'Armada 1670'!J91:J463)</f>
        <v>17500</v>
      </c>
      <c r="N93">
        <f t="shared" si="19"/>
        <v>17500.000092999999</v>
      </c>
      <c r="O93">
        <f t="shared" si="20"/>
        <v>108</v>
      </c>
      <c r="R93">
        <v>90</v>
      </c>
      <c r="S93" t="str">
        <f t="shared" si="21"/>
        <v>Sáenz Rámila, Andrés</v>
      </c>
      <c r="T93">
        <f t="shared" si="22"/>
        <v>25000</v>
      </c>
      <c r="W93" s="112" t="s">
        <v>688</v>
      </c>
      <c r="X93" cm="1">
        <f t="array" ref="X93">SUMPRODUCT((W93='Entrearmada 1664-1672'!E91:E307)*'Entrearmada 1664-1672'!N91:N307)</f>
        <v>0</v>
      </c>
      <c r="Y93">
        <f t="shared" si="23"/>
        <v>9.2999999999999997E-5</v>
      </c>
      <c r="Z93">
        <f t="shared" si="24"/>
        <v>81</v>
      </c>
      <c r="AB93">
        <v>90</v>
      </c>
      <c r="AC93" s="108" t="str">
        <f t="shared" si="25"/>
        <v>Ozaeta, Pedro de</v>
      </c>
      <c r="AD93" s="108">
        <f t="shared" si="26"/>
        <v>0</v>
      </c>
    </row>
    <row r="94" spans="1:30" ht="28.8" x14ac:dyDescent="0.3">
      <c r="A94" s="85" t="s">
        <v>636</v>
      </c>
      <c r="B94" cm="1">
        <f t="array" ref="B94">SUMPRODUCT((A94='Armada 1662'!D94:D358)*'Armada 1662'!H94:H358)</f>
        <v>56000</v>
      </c>
      <c r="C94">
        <f t="shared" si="17"/>
        <v>56000.000094000003</v>
      </c>
      <c r="D94">
        <f t="shared" si="18"/>
        <v>32</v>
      </c>
      <c r="G94">
        <v>91</v>
      </c>
      <c r="H94" s="1" t="str">
        <f t="shared" si="15"/>
        <v>García Prieto, Juan</v>
      </c>
      <c r="I94">
        <f t="shared" si="16"/>
        <v>16000</v>
      </c>
      <c r="L94" t="s">
        <v>860</v>
      </c>
      <c r="M94" cm="1">
        <f t="array" ref="M94">SUMPRODUCT(('Armada 1670'!F92:F464=L94)*'Armada 1670'!J92:J464)</f>
        <v>24600</v>
      </c>
      <c r="N94">
        <f t="shared" si="19"/>
        <v>24600.000093999999</v>
      </c>
      <c r="O94">
        <f t="shared" si="20"/>
        <v>93</v>
      </c>
      <c r="R94">
        <v>91</v>
      </c>
      <c r="S94" t="str">
        <f t="shared" si="21"/>
        <v>Barnechea, Roque de</v>
      </c>
      <c r="T94">
        <f t="shared" si="22"/>
        <v>25000</v>
      </c>
      <c r="W94" s="112" t="s">
        <v>970</v>
      </c>
      <c r="X94" cm="1">
        <f t="array" ref="X94">SUMPRODUCT((W94='Entrearmada 1664-1672'!E92:E308)*'Entrearmada 1664-1672'!N92:N308)</f>
        <v>0</v>
      </c>
      <c r="Y94">
        <f t="shared" si="23"/>
        <v>9.3999999999999994E-5</v>
      </c>
      <c r="Z94">
        <f t="shared" si="24"/>
        <v>80</v>
      </c>
      <c r="AB94">
        <v>91</v>
      </c>
      <c r="AC94" s="108" t="str">
        <f t="shared" si="25"/>
        <v>Orejuela, Diego de</v>
      </c>
      <c r="AD94" s="108">
        <f t="shared" si="26"/>
        <v>0</v>
      </c>
    </row>
    <row r="95" spans="1:30" ht="15" customHeight="1" x14ac:dyDescent="0.3">
      <c r="A95" s="80" t="s">
        <v>637</v>
      </c>
      <c r="B95" cm="1">
        <f t="array" ref="B95">SUMPRODUCT((A95='Armada 1662'!D95:D359)*'Armada 1662'!H95:H359)</f>
        <v>20500</v>
      </c>
      <c r="C95">
        <f t="shared" si="17"/>
        <v>20500.000094999999</v>
      </c>
      <c r="D95">
        <f t="shared" si="18"/>
        <v>83</v>
      </c>
      <c r="G95">
        <v>92</v>
      </c>
      <c r="H95" s="1" t="str">
        <f t="shared" si="15"/>
        <v>Arnalte, Gerónimo</v>
      </c>
      <c r="I95">
        <f t="shared" si="16"/>
        <v>15500</v>
      </c>
      <c r="L95" t="s">
        <v>808</v>
      </c>
      <c r="M95" cm="1">
        <f t="array" ref="M95">SUMPRODUCT(('Armada 1670'!F93:F465=L95)*'Armada 1670'!J93:J465)</f>
        <v>18000</v>
      </c>
      <c r="N95">
        <f t="shared" si="19"/>
        <v>18000.000094999999</v>
      </c>
      <c r="O95">
        <f t="shared" si="20"/>
        <v>106</v>
      </c>
      <c r="R95">
        <v>92</v>
      </c>
      <c r="S95" t="str">
        <f t="shared" si="21"/>
        <v>Ruiz de Vera, Rodrigo</v>
      </c>
      <c r="T95">
        <f t="shared" si="22"/>
        <v>25000</v>
      </c>
      <c r="W95" s="112" t="s">
        <v>972</v>
      </c>
      <c r="X95" cm="1">
        <f t="array" ref="X95">SUMPRODUCT((W95='Entrearmada 1664-1672'!E93:E309)*'Entrearmada 1664-1672'!N93:N309)</f>
        <v>1200</v>
      </c>
      <c r="Y95">
        <f t="shared" si="23"/>
        <v>1200.0000950000001</v>
      </c>
      <c r="Z95">
        <f t="shared" si="24"/>
        <v>53</v>
      </c>
      <c r="AB95">
        <v>92</v>
      </c>
      <c r="AC95" s="108" t="str">
        <f t="shared" si="25"/>
        <v>Ojeda, Diego de</v>
      </c>
      <c r="AD95" s="108">
        <f t="shared" si="26"/>
        <v>0</v>
      </c>
    </row>
    <row r="96" spans="1:30" ht="28.8" x14ac:dyDescent="0.3">
      <c r="A96" s="80" t="s">
        <v>638</v>
      </c>
      <c r="B96" cm="1">
        <f t="array" ref="B96">SUMPRODUCT((A96='Armada 1662'!D96:D360)*'Armada 1662'!H96:H360)</f>
        <v>27000</v>
      </c>
      <c r="C96">
        <f t="shared" si="17"/>
        <v>27000.000096</v>
      </c>
      <c r="D96">
        <f t="shared" si="18"/>
        <v>75</v>
      </c>
      <c r="G96">
        <v>93</v>
      </c>
      <c r="H96" s="1" t="str">
        <f t="shared" si="15"/>
        <v>Valles y Cenarro, Melchor de</v>
      </c>
      <c r="I96">
        <f t="shared" si="16"/>
        <v>15000</v>
      </c>
      <c r="L96" t="s">
        <v>809</v>
      </c>
      <c r="M96" cm="1">
        <f t="array" ref="M96">SUMPRODUCT(('Armada 1670'!F94:F466=L96)*'Armada 1670'!J94:J466)</f>
        <v>40000</v>
      </c>
      <c r="N96">
        <f t="shared" si="19"/>
        <v>40000.000096000003</v>
      </c>
      <c r="O96">
        <f t="shared" si="20"/>
        <v>64</v>
      </c>
      <c r="R96">
        <v>93</v>
      </c>
      <c r="S96" t="str">
        <f t="shared" si="21"/>
        <v>Vinciguerra, Nicolás</v>
      </c>
      <c r="T96">
        <f t="shared" si="22"/>
        <v>24600</v>
      </c>
      <c r="W96" s="112" t="s">
        <v>699</v>
      </c>
      <c r="X96" cm="1">
        <f t="array" ref="X96">SUMPRODUCT((W96='Entrearmada 1664-1672'!E94:E310)*'Entrearmada 1664-1672'!N94:N310)</f>
        <v>558</v>
      </c>
      <c r="Y96">
        <f t="shared" si="23"/>
        <v>558.00009599999998</v>
      </c>
      <c r="Z96">
        <f t="shared" si="24"/>
        <v>62</v>
      </c>
      <c r="AB96">
        <v>93</v>
      </c>
      <c r="AC96" s="108" t="str">
        <f t="shared" si="25"/>
        <v>Molina, Juan de</v>
      </c>
      <c r="AD96" s="108">
        <f t="shared" si="26"/>
        <v>0</v>
      </c>
    </row>
    <row r="97" spans="1:30" x14ac:dyDescent="0.3">
      <c r="A97" s="12" t="s">
        <v>639</v>
      </c>
      <c r="B97" cm="1">
        <f t="array" ref="B97">SUMPRODUCT((A97='Armada 1662'!D97:D361)*'Armada 1662'!H97:H361)</f>
        <v>43000</v>
      </c>
      <c r="C97">
        <f t="shared" si="17"/>
        <v>43000.000096999996</v>
      </c>
      <c r="D97">
        <f t="shared" si="18"/>
        <v>44</v>
      </c>
      <c r="G97">
        <v>94</v>
      </c>
      <c r="H97" s="1" t="str">
        <f t="shared" si="15"/>
        <v>Contreras, Manuel Infante de</v>
      </c>
      <c r="I97">
        <f t="shared" si="16"/>
        <v>15000</v>
      </c>
      <c r="L97" t="s">
        <v>811</v>
      </c>
      <c r="M97" cm="1">
        <f t="array" ref="M97">SUMPRODUCT(('Armada 1670'!F95:F467=L97)*'Armada 1670'!J95:J467)</f>
        <v>15000</v>
      </c>
      <c r="N97">
        <f t="shared" si="19"/>
        <v>15000.000097</v>
      </c>
      <c r="O97">
        <f t="shared" si="20"/>
        <v>113</v>
      </c>
      <c r="R97">
        <v>94</v>
      </c>
      <c r="S97" t="str">
        <f t="shared" si="21"/>
        <v>Aguilar, Juan de</v>
      </c>
      <c r="T97">
        <f t="shared" si="22"/>
        <v>24000</v>
      </c>
      <c r="W97" s="112" t="s">
        <v>715</v>
      </c>
      <c r="X97" cm="1">
        <f t="array" ref="X97">SUMPRODUCT((W97='Entrearmada 1664-1672'!E95:E311)*'Entrearmada 1664-1672'!N95:N311)</f>
        <v>0</v>
      </c>
      <c r="Y97">
        <f t="shared" si="23"/>
        <v>9.7E-5</v>
      </c>
      <c r="Z97">
        <f t="shared" si="24"/>
        <v>79</v>
      </c>
      <c r="AB97">
        <v>94</v>
      </c>
      <c r="AC97" s="108" t="str">
        <f t="shared" si="25"/>
        <v>Molero, Joseph</v>
      </c>
      <c r="AD97" s="108">
        <f t="shared" si="26"/>
        <v>0</v>
      </c>
    </row>
    <row r="98" spans="1:30" ht="15" customHeight="1" x14ac:dyDescent="0.3">
      <c r="A98" s="80" t="s">
        <v>641</v>
      </c>
      <c r="B98" cm="1">
        <f t="array" ref="B98">SUMPRODUCT((A98='Armada 1662'!D98:D362)*'Armada 1662'!H98:H362)</f>
        <v>22500</v>
      </c>
      <c r="C98">
        <f t="shared" si="17"/>
        <v>22500.000098</v>
      </c>
      <c r="D98">
        <f t="shared" si="18"/>
        <v>81</v>
      </c>
      <c r="G98">
        <v>95</v>
      </c>
      <c r="H98" s="1" t="str">
        <f t="shared" si="15"/>
        <v>Barco, Francisco del</v>
      </c>
      <c r="I98">
        <f t="shared" si="16"/>
        <v>14500</v>
      </c>
      <c r="L98" t="s">
        <v>927</v>
      </c>
      <c r="M98" cm="1">
        <f t="array" ref="M98">SUMPRODUCT(('Armada 1670'!F96:F468=L98)*'Armada 1670'!J96:J468)</f>
        <v>25000</v>
      </c>
      <c r="N98">
        <f t="shared" si="19"/>
        <v>25000.000098</v>
      </c>
      <c r="O98">
        <f t="shared" si="20"/>
        <v>89</v>
      </c>
      <c r="R98">
        <v>95</v>
      </c>
      <c r="S98" t="str">
        <f t="shared" si="21"/>
        <v>Sabogal, Bartolomé de</v>
      </c>
      <c r="T98">
        <f t="shared" si="22"/>
        <v>24000</v>
      </c>
      <c r="W98" s="112" t="s">
        <v>718</v>
      </c>
      <c r="X98" cm="1">
        <f t="array" ref="X98">SUMPRODUCT((W98='Entrearmada 1664-1672'!E96:E312)*'Entrearmada 1664-1672'!N96:N312)</f>
        <v>0</v>
      </c>
      <c r="Y98">
        <f t="shared" si="23"/>
        <v>9.7999999999999997E-5</v>
      </c>
      <c r="Z98">
        <f t="shared" si="24"/>
        <v>78</v>
      </c>
      <c r="AB98">
        <v>95</v>
      </c>
      <c r="AC98" s="108" t="str">
        <f t="shared" si="25"/>
        <v>Medrano, Miguel de</v>
      </c>
      <c r="AD98" s="108">
        <f t="shared" si="26"/>
        <v>0</v>
      </c>
    </row>
    <row r="99" spans="1:30" ht="28.8" x14ac:dyDescent="0.3">
      <c r="A99" s="80" t="s">
        <v>642</v>
      </c>
      <c r="B99" cm="1">
        <f t="array" ref="B99">SUMPRODUCT((A99='Armada 1662'!D99:D363)*'Armada 1662'!H99:H363)</f>
        <v>105000</v>
      </c>
      <c r="C99">
        <f t="shared" si="17"/>
        <v>105000.000099</v>
      </c>
      <c r="D99">
        <f t="shared" si="18"/>
        <v>21</v>
      </c>
      <c r="G99">
        <v>96</v>
      </c>
      <c r="H99" s="1" t="str">
        <f t="shared" si="15"/>
        <v>Zuñiga, Francisco de</v>
      </c>
      <c r="I99">
        <f t="shared" si="16"/>
        <v>14500</v>
      </c>
      <c r="L99" t="s">
        <v>812</v>
      </c>
      <c r="M99" cm="1">
        <f t="array" ref="M99">SUMPRODUCT(('Armada 1670'!F97:F469=L99)*'Armada 1670'!J97:J469)</f>
        <v>37500</v>
      </c>
      <c r="N99">
        <f t="shared" si="19"/>
        <v>37500.000098999997</v>
      </c>
      <c r="O99">
        <f t="shared" si="20"/>
        <v>70</v>
      </c>
      <c r="R99">
        <v>96</v>
      </c>
      <c r="S99" t="str">
        <f t="shared" si="21"/>
        <v>Torre, Tomás de la</v>
      </c>
      <c r="T99">
        <f t="shared" si="22"/>
        <v>23200</v>
      </c>
      <c r="W99" s="112" t="s">
        <v>984</v>
      </c>
      <c r="X99" cm="1">
        <f t="array" ref="X99">SUMPRODUCT((W99='Entrearmada 1664-1672'!E97:E313)*'Entrearmada 1664-1672'!N97:N313)</f>
        <v>15980</v>
      </c>
      <c r="Y99">
        <f t="shared" si="23"/>
        <v>15980.000099000001</v>
      </c>
      <c r="Z99">
        <f t="shared" si="24"/>
        <v>17</v>
      </c>
      <c r="AB99">
        <v>96</v>
      </c>
      <c r="AC99" s="108" t="str">
        <f t="shared" si="25"/>
        <v>Ladrón, Pedro</v>
      </c>
      <c r="AD99" s="108">
        <f t="shared" si="26"/>
        <v>0</v>
      </c>
    </row>
    <row r="100" spans="1:30" ht="28.8" x14ac:dyDescent="0.3">
      <c r="A100" s="80" t="s">
        <v>643</v>
      </c>
      <c r="B100" cm="1">
        <f t="array" ref="B100">SUMPRODUCT((A100='Armada 1662'!D100:D364)*'Armada 1662'!H100:H364)</f>
        <v>20000</v>
      </c>
      <c r="C100">
        <f t="shared" si="17"/>
        <v>20000.000100000001</v>
      </c>
      <c r="D100">
        <f t="shared" si="18"/>
        <v>85</v>
      </c>
      <c r="G100">
        <v>97</v>
      </c>
      <c r="H100" s="1" t="str">
        <f t="shared" ref="H100:H119" si="27">INDEX($A$3:$A$664,MATCH(G100,$D$3:$D$664,0))</f>
        <v>Sierra Calzada, Joseph de la</v>
      </c>
      <c r="I100">
        <f t="shared" ref="I100:I119" si="28">INDEX($B$3:$B$664,MATCH(G100,$D$3:$D$664,0))</f>
        <v>13500</v>
      </c>
      <c r="L100" t="s">
        <v>928</v>
      </c>
      <c r="M100" cm="1">
        <f t="array" ref="M100">SUMPRODUCT(('Armada 1670'!F98:F470=L100)*'Armada 1670'!J98:J470)</f>
        <v>37500</v>
      </c>
      <c r="N100">
        <f t="shared" si="19"/>
        <v>37500.000099999997</v>
      </c>
      <c r="O100">
        <f t="shared" si="20"/>
        <v>69</v>
      </c>
      <c r="R100">
        <v>97</v>
      </c>
      <c r="S100" t="str">
        <f t="shared" si="21"/>
        <v>Lopez de Villarín, Pedro</v>
      </c>
      <c r="T100">
        <f t="shared" si="22"/>
        <v>21700</v>
      </c>
      <c r="W100" s="112" t="s">
        <v>712</v>
      </c>
      <c r="X100" cm="1">
        <f t="array" ref="X100">SUMPRODUCT((W100='Entrearmada 1664-1672'!E98:E314)*'Entrearmada 1664-1672'!N98:N314)</f>
        <v>0</v>
      </c>
      <c r="Y100">
        <f t="shared" si="23"/>
        <v>9.9999999999999991E-5</v>
      </c>
      <c r="Z100">
        <f t="shared" si="24"/>
        <v>77</v>
      </c>
      <c r="AB100">
        <v>97</v>
      </c>
      <c r="AC100" s="108" t="str">
        <f t="shared" si="25"/>
        <v>Juan Matías</v>
      </c>
      <c r="AD100" s="108">
        <f t="shared" si="26"/>
        <v>0</v>
      </c>
    </row>
    <row r="101" spans="1:30" ht="15" customHeight="1" x14ac:dyDescent="0.3">
      <c r="A101" s="80" t="s">
        <v>645</v>
      </c>
      <c r="B101" cm="1">
        <f t="array" ref="B101">SUMPRODUCT((A101='Armada 1662'!D101:D365)*'Armada 1662'!H101:H365)</f>
        <v>85500</v>
      </c>
      <c r="C101">
        <f t="shared" si="17"/>
        <v>85500.000100999998</v>
      </c>
      <c r="D101">
        <f t="shared" si="18"/>
        <v>23</v>
      </c>
      <c r="G101">
        <v>98</v>
      </c>
      <c r="H101" s="1" t="str">
        <f t="shared" si="27"/>
        <v>Treto y Haro, Diego de</v>
      </c>
      <c r="I101">
        <f t="shared" si="28"/>
        <v>12500</v>
      </c>
      <c r="L101" t="s">
        <v>813</v>
      </c>
      <c r="M101" cm="1">
        <f t="array" ref="M101">SUMPRODUCT(('Armada 1670'!F99:F471=L101)*'Armada 1670'!J99:J471)</f>
        <v>82000</v>
      </c>
      <c r="N101">
        <f t="shared" si="19"/>
        <v>82000.000100999998</v>
      </c>
      <c r="O101">
        <f t="shared" si="20"/>
        <v>27</v>
      </c>
      <c r="R101">
        <v>98</v>
      </c>
      <c r="S101" t="str">
        <f t="shared" si="21"/>
        <v>Fuertes, Gaspar</v>
      </c>
      <c r="T101">
        <f t="shared" si="22"/>
        <v>21500</v>
      </c>
      <c r="W101" s="112" t="s">
        <v>880</v>
      </c>
      <c r="X101" cm="1">
        <f t="array" ref="X101">SUMPRODUCT((W101='Entrearmada 1664-1672'!E99:E315)*'Entrearmada 1664-1672'!N99:N315)</f>
        <v>0</v>
      </c>
      <c r="Y101">
        <f t="shared" si="23"/>
        <v>1.01E-4</v>
      </c>
      <c r="Z101">
        <f t="shared" si="24"/>
        <v>76</v>
      </c>
      <c r="AB101">
        <v>98</v>
      </c>
      <c r="AC101" s="108" t="str">
        <f t="shared" si="25"/>
        <v>Grados, Diego de</v>
      </c>
      <c r="AD101" s="108">
        <f t="shared" si="26"/>
        <v>0</v>
      </c>
    </row>
    <row r="102" spans="1:30" ht="28.8" x14ac:dyDescent="0.3">
      <c r="A102" s="80" t="s">
        <v>647</v>
      </c>
      <c r="B102" cm="1">
        <f t="array" ref="B102">SUMPRODUCT((A102='Armada 1662'!D102:D366)*'Armada 1662'!H102:H366)</f>
        <v>72000</v>
      </c>
      <c r="C102">
        <f t="shared" si="17"/>
        <v>72000.000102000005</v>
      </c>
      <c r="D102">
        <f t="shared" si="18"/>
        <v>28</v>
      </c>
      <c r="G102">
        <v>99</v>
      </c>
      <c r="H102" s="1" t="str">
        <f t="shared" si="27"/>
        <v>Navarro, Nicolas</v>
      </c>
      <c r="I102">
        <f t="shared" si="28"/>
        <v>12500</v>
      </c>
      <c r="L102" t="s">
        <v>624</v>
      </c>
      <c r="M102" cm="1">
        <f t="array" ref="M102">SUMPRODUCT(('Armada 1670'!F100:F472=L102)*'Armada 1670'!J100:J472)</f>
        <v>84000</v>
      </c>
      <c r="N102">
        <f t="shared" si="19"/>
        <v>84000.000102000005</v>
      </c>
      <c r="O102">
        <f t="shared" si="20"/>
        <v>26</v>
      </c>
      <c r="R102">
        <v>99</v>
      </c>
      <c r="S102" t="str">
        <f t="shared" si="21"/>
        <v>Capellana, Manuel de la</v>
      </c>
      <c r="T102">
        <f t="shared" si="22"/>
        <v>21400</v>
      </c>
      <c r="W102" s="112" t="s">
        <v>985</v>
      </c>
      <c r="X102" cm="1">
        <f t="array" ref="X102">SUMPRODUCT((W102='Entrearmada 1664-1672'!E100:E316)*'Entrearmada 1664-1672'!N100:N316)</f>
        <v>1600</v>
      </c>
      <c r="Y102">
        <f t="shared" si="23"/>
        <v>1600.000102</v>
      </c>
      <c r="Z102">
        <f t="shared" si="24"/>
        <v>52</v>
      </c>
      <c r="AB102">
        <v>99</v>
      </c>
      <c r="AC102" s="108" t="str">
        <f t="shared" si="25"/>
        <v>Céspedes y Toledo, Juan Antonio de</v>
      </c>
      <c r="AD102" s="108">
        <f t="shared" si="26"/>
        <v>0</v>
      </c>
    </row>
    <row r="103" spans="1:30" ht="28.8" x14ac:dyDescent="0.3">
      <c r="A103" s="80" t="s">
        <v>648</v>
      </c>
      <c r="B103" cm="1">
        <f t="array" ref="B103">SUMPRODUCT((A103='Armada 1662'!D103:D367)*'Armada 1662'!H103:H367)</f>
        <v>54350</v>
      </c>
      <c r="C103">
        <f t="shared" si="17"/>
        <v>54350.000102999998</v>
      </c>
      <c r="D103">
        <f t="shared" si="18"/>
        <v>33</v>
      </c>
      <c r="G103">
        <v>100</v>
      </c>
      <c r="H103" s="1" t="str">
        <f t="shared" si="27"/>
        <v>Farías, Gregorio</v>
      </c>
      <c r="I103">
        <f t="shared" si="28"/>
        <v>12500</v>
      </c>
      <c r="L103" t="s">
        <v>929</v>
      </c>
      <c r="M103" cm="1">
        <f t="array" ref="M103">SUMPRODUCT(('Armada 1670'!F101:F473=L103)*'Armada 1670'!J101:J473)</f>
        <v>72000</v>
      </c>
      <c r="N103">
        <f t="shared" si="19"/>
        <v>72000.000102999998</v>
      </c>
      <c r="O103">
        <f t="shared" si="20"/>
        <v>36</v>
      </c>
      <c r="R103">
        <v>100</v>
      </c>
      <c r="S103" t="str">
        <f t="shared" si="21"/>
        <v>Castellanos, Pedro</v>
      </c>
      <c r="T103">
        <f t="shared" si="22"/>
        <v>20000</v>
      </c>
      <c r="W103" s="112" t="s">
        <v>692</v>
      </c>
      <c r="X103" cm="1">
        <f t="array" ref="X103">SUMPRODUCT((W103='Entrearmada 1664-1672'!E101:E317)*'Entrearmada 1664-1672'!N101:N317)</f>
        <v>0</v>
      </c>
      <c r="Y103">
        <f t="shared" si="23"/>
        <v>1.03E-4</v>
      </c>
      <c r="Z103">
        <f t="shared" si="24"/>
        <v>75</v>
      </c>
      <c r="AB103">
        <v>100</v>
      </c>
      <c r="AC103" s="108" t="str">
        <f t="shared" si="25"/>
        <v>Arosti y Mendoza, Lorenzo de</v>
      </c>
      <c r="AD103" s="108">
        <f t="shared" si="26"/>
        <v>0</v>
      </c>
    </row>
    <row r="104" spans="1:30" ht="15" customHeight="1" x14ac:dyDescent="0.3">
      <c r="A104" s="12" t="s">
        <v>649</v>
      </c>
      <c r="B104" cm="1">
        <f t="array" ref="B104">SUMPRODUCT((A104='Armada 1662'!D104:D368)*'Armada 1662'!H104:H368)</f>
        <v>10000</v>
      </c>
      <c r="C104">
        <f t="shared" si="17"/>
        <v>10000.000104000001</v>
      </c>
      <c r="D104">
        <f t="shared" si="18"/>
        <v>104</v>
      </c>
      <c r="G104">
        <v>101</v>
      </c>
      <c r="H104" s="1" t="str">
        <f t="shared" si="27"/>
        <v>Méndez, Benito</v>
      </c>
      <c r="I104">
        <f t="shared" si="28"/>
        <v>12500</v>
      </c>
      <c r="L104" t="s">
        <v>930</v>
      </c>
      <c r="M104" cm="1">
        <f t="array" ref="M104">SUMPRODUCT(('Armada 1670'!F102:F474=L104)*'Armada 1670'!J102:J474)</f>
        <v>5000</v>
      </c>
      <c r="N104">
        <f t="shared" si="19"/>
        <v>5000.0001039999997</v>
      </c>
      <c r="O104">
        <f t="shared" si="20"/>
        <v>142</v>
      </c>
      <c r="R104">
        <v>101</v>
      </c>
      <c r="S104" t="str">
        <f t="shared" si="21"/>
        <v>Valverde, Juan de</v>
      </c>
      <c r="T104">
        <f t="shared" si="22"/>
        <v>20000</v>
      </c>
      <c r="AC104" s="108"/>
      <c r="AD104" s="109"/>
    </row>
    <row r="105" spans="1:30" x14ac:dyDescent="0.3">
      <c r="A105" s="80" t="s">
        <v>650</v>
      </c>
      <c r="B105" cm="1">
        <f t="array" ref="B105">SUMPRODUCT((A105='Armada 1662'!D105:D369)*'Armada 1662'!H105:H369)</f>
        <v>10000</v>
      </c>
      <c r="C105">
        <f t="shared" si="17"/>
        <v>10000.000104999999</v>
      </c>
      <c r="D105">
        <f t="shared" si="18"/>
        <v>103</v>
      </c>
      <c r="G105">
        <v>102</v>
      </c>
      <c r="H105" s="1" t="str">
        <f t="shared" si="27"/>
        <v>Torres, Juan Simón de</v>
      </c>
      <c r="I105">
        <f t="shared" si="28"/>
        <v>12500</v>
      </c>
      <c r="L105" t="s">
        <v>814</v>
      </c>
      <c r="M105" cm="1">
        <f t="array" ref="M105">SUMPRODUCT(('Armada 1670'!F103:F475=L105)*'Armada 1670'!J103:J475)</f>
        <v>75000</v>
      </c>
      <c r="N105">
        <f t="shared" si="19"/>
        <v>75000.000104999999</v>
      </c>
      <c r="O105">
        <f t="shared" si="20"/>
        <v>33</v>
      </c>
      <c r="R105">
        <v>102</v>
      </c>
      <c r="S105" t="str">
        <f t="shared" si="21"/>
        <v>Ibarzábal, Miguel de</v>
      </c>
      <c r="T105">
        <f t="shared" si="22"/>
        <v>20000</v>
      </c>
    </row>
    <row r="106" spans="1:30" x14ac:dyDescent="0.3">
      <c r="A106" s="80" t="s">
        <v>651</v>
      </c>
      <c r="B106" cm="1">
        <f t="array" ref="B106">SUMPRODUCT((A106='Armada 1662'!D106:D370)*'Armada 1662'!H106:H370)</f>
        <v>154000</v>
      </c>
      <c r="C106">
        <f t="shared" si="17"/>
        <v>154000.00010599999</v>
      </c>
      <c r="D106">
        <f t="shared" si="18"/>
        <v>14</v>
      </c>
      <c r="G106">
        <v>103</v>
      </c>
      <c r="H106" s="1" t="str">
        <f t="shared" si="27"/>
        <v>Alday, Pedro de</v>
      </c>
      <c r="I106">
        <f t="shared" si="28"/>
        <v>10000</v>
      </c>
      <c r="L106" t="s">
        <v>862</v>
      </c>
      <c r="M106" cm="1">
        <f t="array" ref="M106">SUMPRODUCT(('Armada 1670'!F104:F476=L106)*'Armada 1670'!J104:J476)</f>
        <v>35500</v>
      </c>
      <c r="N106">
        <f t="shared" si="19"/>
        <v>35500.000106</v>
      </c>
      <c r="O106">
        <f t="shared" si="20"/>
        <v>73</v>
      </c>
      <c r="R106">
        <v>103</v>
      </c>
      <c r="S106" t="str">
        <f t="shared" si="21"/>
        <v>Villacorta, Bernabé de</v>
      </c>
      <c r="T106">
        <f t="shared" si="22"/>
        <v>19500</v>
      </c>
    </row>
    <row r="107" spans="1:30" ht="15" customHeight="1" x14ac:dyDescent="0.3">
      <c r="A107" s="80" t="s">
        <v>946</v>
      </c>
      <c r="B107" cm="1">
        <f t="array" ref="B107">SUMPRODUCT((A107='Armada 1662'!D107:D371)*'Armada 1662'!H107:H371)</f>
        <v>12500</v>
      </c>
      <c r="C107">
        <f t="shared" si="17"/>
        <v>12500.000107</v>
      </c>
      <c r="D107">
        <f t="shared" si="18"/>
        <v>98</v>
      </c>
      <c r="G107">
        <v>104</v>
      </c>
      <c r="H107" s="1" t="str">
        <f t="shared" si="27"/>
        <v>Madariaga, Andrés de</v>
      </c>
      <c r="I107">
        <f t="shared" si="28"/>
        <v>10000</v>
      </c>
      <c r="L107" t="s">
        <v>815</v>
      </c>
      <c r="M107" cm="1">
        <f t="array" ref="M107">SUMPRODUCT(('Armada 1670'!F105:F477=L107)*'Armada 1670'!J105:J477)</f>
        <v>25000</v>
      </c>
      <c r="N107">
        <f t="shared" si="19"/>
        <v>25000.000107</v>
      </c>
      <c r="O107">
        <f t="shared" si="20"/>
        <v>88</v>
      </c>
      <c r="R107">
        <v>104</v>
      </c>
      <c r="S107" t="str">
        <f t="shared" si="21"/>
        <v>Miranda, Luis de</v>
      </c>
      <c r="T107">
        <f t="shared" si="22"/>
        <v>19500</v>
      </c>
    </row>
    <row r="108" spans="1:30" ht="28.8" x14ac:dyDescent="0.3">
      <c r="A108" s="80" t="s">
        <v>652</v>
      </c>
      <c r="B108" cm="1">
        <f t="array" ref="B108">SUMPRODUCT((A108='Armada 1662'!D108:D372)*'Armada 1662'!H108:H372)</f>
        <v>36000</v>
      </c>
      <c r="C108">
        <f t="shared" si="17"/>
        <v>36000.000108</v>
      </c>
      <c r="D108">
        <f t="shared" si="18"/>
        <v>57</v>
      </c>
      <c r="G108">
        <v>105</v>
      </c>
      <c r="H108" s="1" t="str">
        <f t="shared" si="27"/>
        <v>Vicueto, Alonso</v>
      </c>
      <c r="I108">
        <f t="shared" si="28"/>
        <v>10000</v>
      </c>
      <c r="L108" t="s">
        <v>931</v>
      </c>
      <c r="M108" cm="1">
        <f t="array" ref="M108">SUMPRODUCT(('Armada 1670'!F106:F478=L108)*'Armada 1670'!J106:J478)</f>
        <v>76400</v>
      </c>
      <c r="N108">
        <f t="shared" si="19"/>
        <v>76400.000107999993</v>
      </c>
      <c r="O108">
        <f t="shared" si="20"/>
        <v>32</v>
      </c>
      <c r="R108">
        <v>105</v>
      </c>
      <c r="S108" t="str">
        <f t="shared" si="21"/>
        <v>Aranguren, Jacinto de</v>
      </c>
      <c r="T108">
        <f t="shared" si="22"/>
        <v>18500</v>
      </c>
    </row>
    <row r="109" spans="1:30" ht="28.8" x14ac:dyDescent="0.3">
      <c r="A109" s="80" t="s">
        <v>610</v>
      </c>
      <c r="B109" cm="1">
        <f t="array" ref="B109">SUMPRODUCT((A109='Armada 1662'!D109:D373)*'Armada 1662'!H109:H373)</f>
        <v>41000</v>
      </c>
      <c r="C109">
        <f t="shared" si="17"/>
        <v>41000.000109000001</v>
      </c>
      <c r="D109">
        <f t="shared" si="18"/>
        <v>49</v>
      </c>
      <c r="G109">
        <v>106</v>
      </c>
      <c r="H109" s="1" t="str">
        <f t="shared" si="27"/>
        <v>Parra, Juan de la</v>
      </c>
      <c r="I109">
        <f t="shared" si="28"/>
        <v>8700</v>
      </c>
      <c r="L109" t="s">
        <v>816</v>
      </c>
      <c r="M109" cm="1">
        <f t="array" ref="M109">SUMPRODUCT(('Armada 1670'!F107:F479=L109)*'Armada 1670'!J107:J479)</f>
        <v>45000</v>
      </c>
      <c r="N109">
        <f t="shared" si="19"/>
        <v>45000.000109000001</v>
      </c>
      <c r="O109">
        <f t="shared" si="20"/>
        <v>58</v>
      </c>
      <c r="R109">
        <v>106</v>
      </c>
      <c r="S109" t="str">
        <f t="shared" si="21"/>
        <v>Pérez de Aragón, Francisco</v>
      </c>
      <c r="T109">
        <f t="shared" si="22"/>
        <v>18000</v>
      </c>
    </row>
    <row r="110" spans="1:30" ht="15" customHeight="1" x14ac:dyDescent="0.3">
      <c r="A110" s="80" t="s">
        <v>653</v>
      </c>
      <c r="B110" cm="1">
        <f t="array" ref="B110">SUMPRODUCT((A110='Armada 1662'!D110:D374)*'Armada 1662'!H110:H374)</f>
        <v>21000</v>
      </c>
      <c r="C110">
        <f t="shared" si="17"/>
        <v>21000.000110000001</v>
      </c>
      <c r="D110">
        <f t="shared" si="18"/>
        <v>82</v>
      </c>
      <c r="G110">
        <v>107</v>
      </c>
      <c r="H110" s="1" t="str">
        <f t="shared" si="27"/>
        <v>Campo Vega, Simón del</v>
      </c>
      <c r="I110">
        <f t="shared" si="28"/>
        <v>8500</v>
      </c>
      <c r="L110" t="s">
        <v>817</v>
      </c>
      <c r="M110" cm="1">
        <f t="array" ref="M110">SUMPRODUCT(('Armada 1670'!F108:F480=L110)*'Armada 1670'!J108:J480)</f>
        <v>7000</v>
      </c>
      <c r="N110">
        <f t="shared" si="19"/>
        <v>7000.0001099999999</v>
      </c>
      <c r="O110">
        <f t="shared" si="20"/>
        <v>135</v>
      </c>
      <c r="R110">
        <v>107</v>
      </c>
      <c r="S110" t="str">
        <f t="shared" si="21"/>
        <v>Rodríguez, Joseph</v>
      </c>
      <c r="T110">
        <f t="shared" si="22"/>
        <v>17500</v>
      </c>
    </row>
    <row r="111" spans="1:30" x14ac:dyDescent="0.3">
      <c r="A111" s="80" t="s">
        <v>655</v>
      </c>
      <c r="B111" cm="1">
        <f t="array" ref="B111">SUMPRODUCT((A111='Armada 1662'!D111:D375)*'Armada 1662'!H111:H375)</f>
        <v>131500</v>
      </c>
      <c r="C111">
        <f t="shared" si="17"/>
        <v>131500.000111</v>
      </c>
      <c r="D111">
        <f t="shared" si="18"/>
        <v>17</v>
      </c>
      <c r="G111">
        <v>108</v>
      </c>
      <c r="H111" s="1" t="str">
        <f t="shared" si="27"/>
        <v>Centeno Machado, Antonio</v>
      </c>
      <c r="I111">
        <f t="shared" si="28"/>
        <v>7980</v>
      </c>
      <c r="L111" t="s">
        <v>818</v>
      </c>
      <c r="M111" cm="1">
        <f t="array" ref="M111">SUMPRODUCT(('Armada 1670'!F109:F481=L111)*'Armada 1670'!J109:J481)</f>
        <v>43000</v>
      </c>
      <c r="N111">
        <f t="shared" si="19"/>
        <v>43000.000111000001</v>
      </c>
      <c r="O111">
        <f t="shared" si="20"/>
        <v>62</v>
      </c>
      <c r="R111">
        <v>108</v>
      </c>
      <c r="S111" t="str">
        <f t="shared" si="21"/>
        <v>Villanueva, Melchor de</v>
      </c>
      <c r="T111">
        <f t="shared" si="22"/>
        <v>17500</v>
      </c>
    </row>
    <row r="112" spans="1:30" ht="28.8" x14ac:dyDescent="0.3">
      <c r="A112" s="2" t="s">
        <v>658</v>
      </c>
      <c r="B112" cm="1">
        <f t="array" ref="B112">SUMPRODUCT((A112='Armada 1662'!D112:D376)*'Armada 1662'!H112:H376)</f>
        <v>122500</v>
      </c>
      <c r="C112">
        <f t="shared" si="17"/>
        <v>122500.00011199999</v>
      </c>
      <c r="D112">
        <f t="shared" si="18"/>
        <v>18</v>
      </c>
      <c r="G112">
        <v>109</v>
      </c>
      <c r="H112" s="1" t="str">
        <f t="shared" si="27"/>
        <v>Morales, Lorenzo de</v>
      </c>
      <c r="I112">
        <f t="shared" si="28"/>
        <v>7500</v>
      </c>
      <c r="L112" t="s">
        <v>819</v>
      </c>
      <c r="M112" cm="1">
        <f t="array" ref="M112">SUMPRODUCT(('Armada 1670'!F110:F482=L112)*'Armada 1670'!J110:J482)</f>
        <v>4000</v>
      </c>
      <c r="N112">
        <f t="shared" si="19"/>
        <v>4000.0001120000002</v>
      </c>
      <c r="O112">
        <f t="shared" si="20"/>
        <v>145</v>
      </c>
      <c r="R112">
        <v>109</v>
      </c>
      <c r="S112" t="str">
        <f t="shared" si="21"/>
        <v>Romero Zamora, Gabriel</v>
      </c>
      <c r="T112">
        <f t="shared" si="22"/>
        <v>17500</v>
      </c>
    </row>
    <row r="113" spans="1:20" ht="15" customHeight="1" x14ac:dyDescent="0.3">
      <c r="A113" s="80" t="s">
        <v>659</v>
      </c>
      <c r="B113" cm="1">
        <f t="array" ref="B113">SUMPRODUCT((A113='Armada 1662'!D113:D377)*'Armada 1662'!H113:H377)</f>
        <v>44047</v>
      </c>
      <c r="C113">
        <f t="shared" si="17"/>
        <v>44047.000113000002</v>
      </c>
      <c r="D113">
        <f t="shared" si="18"/>
        <v>43</v>
      </c>
      <c r="G113">
        <v>110</v>
      </c>
      <c r="H113" s="1" t="str">
        <f t="shared" si="27"/>
        <v>Ascarrunz, Andrés de</v>
      </c>
      <c r="I113">
        <f t="shared" si="28"/>
        <v>7000</v>
      </c>
      <c r="L113" t="s">
        <v>863</v>
      </c>
      <c r="M113" cm="1">
        <f t="array" ref="M113">SUMPRODUCT(('Armada 1670'!F111:F483=L113)*'Armada 1670'!J111:J483)</f>
        <v>43500</v>
      </c>
      <c r="N113">
        <f t="shared" si="19"/>
        <v>43500.000113000002</v>
      </c>
      <c r="O113">
        <f t="shared" si="20"/>
        <v>61</v>
      </c>
      <c r="R113">
        <v>110</v>
      </c>
      <c r="S113" t="str">
        <f t="shared" si="21"/>
        <v>Bermudo, Juan</v>
      </c>
      <c r="T113">
        <f t="shared" si="22"/>
        <v>17500</v>
      </c>
    </row>
    <row r="114" spans="1:20" ht="28.8" x14ac:dyDescent="0.3">
      <c r="A114" s="80" t="s">
        <v>813</v>
      </c>
      <c r="B114" cm="1">
        <f t="array" ref="B114">SUMPRODUCT((A114='Armada 1662'!D114:D378)*'Armada 1662'!H114:H378)</f>
        <v>31500</v>
      </c>
      <c r="C114">
        <f t="shared" si="17"/>
        <v>31500.000113999999</v>
      </c>
      <c r="D114">
        <f t="shared" si="18"/>
        <v>67</v>
      </c>
      <c r="G114">
        <v>111</v>
      </c>
      <c r="H114" s="1" t="str">
        <f t="shared" si="27"/>
        <v>Arias, Antonio</v>
      </c>
      <c r="I114">
        <f t="shared" si="28"/>
        <v>7000</v>
      </c>
      <c r="L114" t="s">
        <v>820</v>
      </c>
      <c r="M114" cm="1">
        <f t="array" ref="M114">SUMPRODUCT(('Armada 1670'!F112:F484=L114)*'Armada 1670'!J112:J484)</f>
        <v>10000</v>
      </c>
      <c r="N114">
        <f t="shared" si="19"/>
        <v>10000.000114</v>
      </c>
      <c r="O114">
        <f t="shared" si="20"/>
        <v>127</v>
      </c>
      <c r="R114">
        <v>111</v>
      </c>
      <c r="S114" t="str">
        <f t="shared" si="21"/>
        <v>Castillo, Diego Alonso del</v>
      </c>
      <c r="T114">
        <f t="shared" si="22"/>
        <v>16600</v>
      </c>
    </row>
    <row r="115" spans="1:20" ht="15" customHeight="1" x14ac:dyDescent="0.3">
      <c r="A115" s="80" t="s">
        <v>660</v>
      </c>
      <c r="B115" cm="1">
        <f t="array" ref="B115">SUMPRODUCT((A115='Armada 1662'!D115:D379)*'Armada 1662'!H115:H379)</f>
        <v>205000</v>
      </c>
      <c r="C115">
        <f t="shared" si="17"/>
        <v>205000.000115</v>
      </c>
      <c r="D115">
        <f t="shared" si="18"/>
        <v>8</v>
      </c>
      <c r="G115">
        <v>112</v>
      </c>
      <c r="H115" s="1" t="str">
        <f t="shared" si="27"/>
        <v>Castro, Leandro de</v>
      </c>
      <c r="I115">
        <f t="shared" si="28"/>
        <v>7000</v>
      </c>
      <c r="L115" t="s">
        <v>864</v>
      </c>
      <c r="M115" cm="1">
        <f t="array" ref="M115">SUMPRODUCT(('Armada 1670'!F113:F485=L115)*'Armada 1670'!J113:J485)</f>
        <v>34500</v>
      </c>
      <c r="N115">
        <f t="shared" si="19"/>
        <v>34500.000115000003</v>
      </c>
      <c r="O115">
        <f t="shared" si="20"/>
        <v>76</v>
      </c>
      <c r="R115">
        <v>112</v>
      </c>
      <c r="S115" t="str">
        <f t="shared" si="21"/>
        <v>Blanco de Oliva, Cosme</v>
      </c>
      <c r="T115">
        <f t="shared" si="22"/>
        <v>16500</v>
      </c>
    </row>
    <row r="116" spans="1:20" ht="43.2" x14ac:dyDescent="0.3">
      <c r="A116" s="12" t="s">
        <v>947</v>
      </c>
      <c r="B116" cm="1">
        <f t="array" ref="B116">SUMPRODUCT((A116='Armada 1662'!D116:D380)*'Armada 1662'!H116:H380)</f>
        <v>250000</v>
      </c>
      <c r="C116">
        <f t="shared" si="17"/>
        <v>250000.00011600001</v>
      </c>
      <c r="D116">
        <f t="shared" si="18"/>
        <v>5</v>
      </c>
      <c r="G116">
        <v>113</v>
      </c>
      <c r="H116" s="1" t="str">
        <f t="shared" si="27"/>
        <v>Asunsolo, Martín de</v>
      </c>
      <c r="I116">
        <f t="shared" si="28"/>
        <v>5000</v>
      </c>
      <c r="L116" s="80" t="s">
        <v>1009</v>
      </c>
      <c r="M116" cm="1">
        <f t="array" ref="M116">SUMPRODUCT(('Armada 1670'!F114:F486=L116)*'Armada 1670'!J114:J486)</f>
        <v>150000</v>
      </c>
      <c r="N116">
        <f t="shared" si="19"/>
        <v>150000.00011600001</v>
      </c>
      <c r="O116">
        <f t="shared" si="20"/>
        <v>12</v>
      </c>
      <c r="R116">
        <v>113</v>
      </c>
      <c r="S116" t="str">
        <f t="shared" si="21"/>
        <v>López de Aguirre, Juan</v>
      </c>
      <c r="T116">
        <f t="shared" si="22"/>
        <v>15000</v>
      </c>
    </row>
    <row r="117" spans="1:20" ht="15" customHeight="1" x14ac:dyDescent="0.3">
      <c r="A117" s="80" t="s">
        <v>868</v>
      </c>
      <c r="B117" cm="1">
        <f t="array" ref="B117">SUMPRODUCT((A117='Armada 1662'!D117:D381)*'Armada 1662'!H117:H381)</f>
        <v>156000</v>
      </c>
      <c r="C117">
        <f t="shared" si="17"/>
        <v>156000.00011699999</v>
      </c>
      <c r="D117">
        <f t="shared" si="18"/>
        <v>13</v>
      </c>
      <c r="G117">
        <v>114</v>
      </c>
      <c r="H117" s="1" t="str">
        <f t="shared" si="27"/>
        <v>Meneses, Miguel</v>
      </c>
      <c r="I117">
        <f t="shared" si="28"/>
        <v>5000</v>
      </c>
      <c r="L117" t="s">
        <v>932</v>
      </c>
      <c r="M117" cm="1">
        <f t="array" ref="M117">SUMPRODUCT(('Armada 1670'!F115:F487=L117)*'Armada 1670'!J115:J487)</f>
        <v>35000</v>
      </c>
      <c r="N117">
        <f t="shared" si="19"/>
        <v>35000.000117000003</v>
      </c>
      <c r="O117">
        <f t="shared" si="20"/>
        <v>75</v>
      </c>
      <c r="R117">
        <v>114</v>
      </c>
      <c r="S117" t="str">
        <f t="shared" si="21"/>
        <v>Bustillo, Francisco</v>
      </c>
      <c r="T117">
        <f t="shared" si="22"/>
        <v>14500</v>
      </c>
    </row>
    <row r="118" spans="1:20" ht="28.8" x14ac:dyDescent="0.3">
      <c r="A118" s="80" t="s">
        <v>661</v>
      </c>
      <c r="B118" cm="1">
        <f t="array" ref="B118">SUMPRODUCT((A118='Armada 1662'!D118:D382)*'Armada 1662'!H118:H382)</f>
        <v>302500</v>
      </c>
      <c r="C118">
        <f t="shared" si="17"/>
        <v>302500.00011800003</v>
      </c>
      <c r="D118">
        <f t="shared" si="18"/>
        <v>3</v>
      </c>
      <c r="G118">
        <v>115</v>
      </c>
      <c r="H118" s="1" t="str">
        <f t="shared" si="27"/>
        <v>Fernández Romero, Francisco</v>
      </c>
      <c r="I118">
        <f t="shared" si="28"/>
        <v>4500</v>
      </c>
      <c r="L118" t="s">
        <v>821</v>
      </c>
      <c r="M118" cm="1">
        <f t="array" ref="M118">SUMPRODUCT(('Armada 1670'!F116:F488=L118)*'Armada 1670'!J116:J488)</f>
        <v>145950</v>
      </c>
      <c r="N118">
        <f t="shared" si="19"/>
        <v>145950.000118</v>
      </c>
      <c r="O118">
        <f t="shared" si="20"/>
        <v>13</v>
      </c>
      <c r="R118">
        <v>115</v>
      </c>
      <c r="S118" t="str">
        <f t="shared" si="21"/>
        <v>Nuñovero, Gabriel de</v>
      </c>
      <c r="T118">
        <f t="shared" si="22"/>
        <v>14000</v>
      </c>
    </row>
    <row r="119" spans="1:20" ht="15" customHeight="1" x14ac:dyDescent="0.3">
      <c r="A119" s="84" t="s">
        <v>663</v>
      </c>
      <c r="B119" cm="1">
        <f t="array" ref="B119">SUMPRODUCT((A119='Armada 1662'!D119:D383)*'Armada 1662'!H119:H383)</f>
        <v>105000</v>
      </c>
      <c r="C119">
        <f t="shared" si="17"/>
        <v>105000.000119</v>
      </c>
      <c r="D119">
        <f t="shared" si="18"/>
        <v>20</v>
      </c>
      <c r="G119">
        <v>116</v>
      </c>
      <c r="H119" s="1" t="str">
        <f t="shared" si="27"/>
        <v>Valle, Juan del</v>
      </c>
      <c r="I119">
        <f t="shared" si="28"/>
        <v>2500</v>
      </c>
      <c r="L119" t="s">
        <v>933</v>
      </c>
      <c r="M119" cm="1">
        <f t="array" ref="M119">SUMPRODUCT(('Armada 1670'!F117:F489=L119)*'Armada 1670'!J117:J489)</f>
        <v>44000</v>
      </c>
      <c r="N119">
        <f t="shared" si="19"/>
        <v>44000.000118999997</v>
      </c>
      <c r="O119">
        <f t="shared" si="20"/>
        <v>59</v>
      </c>
      <c r="R119">
        <v>116</v>
      </c>
      <c r="S119" t="str">
        <f t="shared" si="21"/>
        <v>Tello de Peralta, Fernando</v>
      </c>
      <c r="T119">
        <f t="shared" si="22"/>
        <v>13500</v>
      </c>
    </row>
    <row r="120" spans="1:20" x14ac:dyDescent="0.3">
      <c r="A120" t="s">
        <v>664</v>
      </c>
      <c r="B120" cm="1">
        <f t="array" ref="B120">SUMPRODUCT((A120='Armada 1662'!D120:D384)*'Armada 1662'!H120:H384)</f>
        <v>39500</v>
      </c>
      <c r="C120">
        <f t="shared" ref="C120" si="29">B120+0.000001*ROW()</f>
        <v>39500.000119999997</v>
      </c>
      <c r="D120">
        <f t="shared" si="18"/>
        <v>52</v>
      </c>
      <c r="G120">
        <v>117</v>
      </c>
      <c r="H120" s="1" t="str">
        <f t="shared" ref="H120" si="30">INDEX($A$3:$A$664,MATCH(G120,$D$3:$D$664,0))</f>
        <v>Merino de Hoz, Miguel</v>
      </c>
      <c r="I120">
        <f t="shared" ref="I120" si="31">INDEX($B$3:$B$664,MATCH(G120,$D$3:$D$664,0))</f>
        <v>2000</v>
      </c>
      <c r="L120" t="s">
        <v>822</v>
      </c>
      <c r="M120" cm="1">
        <f t="array" ref="M120">SUMPRODUCT(('Armada 1670'!F118:F490=L120)*'Armada 1670'!J118:J490)</f>
        <v>72500</v>
      </c>
      <c r="N120">
        <f t="shared" si="19"/>
        <v>72500.000119999997</v>
      </c>
      <c r="O120">
        <f t="shared" si="20"/>
        <v>35</v>
      </c>
      <c r="R120">
        <v>117</v>
      </c>
      <c r="S120" t="str">
        <f t="shared" si="21"/>
        <v>Cordero de Valverde, Pascual</v>
      </c>
      <c r="T120">
        <f t="shared" si="22"/>
        <v>13000</v>
      </c>
    </row>
    <row r="121" spans="1:20" ht="15" customHeight="1" x14ac:dyDescent="0.3">
      <c r="B121">
        <f>SUM(B4:B120)</f>
        <v>7258255</v>
      </c>
      <c r="H121" s="1"/>
      <c r="L121" t="s">
        <v>823</v>
      </c>
      <c r="M121" cm="1">
        <f t="array" ref="M121">SUMPRODUCT(('Armada 1670'!F119:F491=L121)*'Armada 1670'!J119:J491)</f>
        <v>5500</v>
      </c>
      <c r="N121">
        <f t="shared" si="19"/>
        <v>5500.000121</v>
      </c>
      <c r="O121">
        <f t="shared" si="20"/>
        <v>138</v>
      </c>
      <c r="R121">
        <v>118</v>
      </c>
      <c r="S121" t="str">
        <f t="shared" si="21"/>
        <v>Loayza y Quiñones, Pedro de</v>
      </c>
      <c r="T121">
        <f t="shared" si="22"/>
        <v>13000</v>
      </c>
    </row>
    <row r="122" spans="1:20" x14ac:dyDescent="0.3">
      <c r="B122">
        <v>445200</v>
      </c>
      <c r="H122" s="1"/>
      <c r="L122" t="s">
        <v>824</v>
      </c>
      <c r="M122" cm="1">
        <f t="array" ref="M122">SUMPRODUCT(('Armada 1670'!F120:F492=L122)*'Armada 1670'!J120:J492)</f>
        <v>25000</v>
      </c>
      <c r="N122">
        <f t="shared" si="19"/>
        <v>25000.000122000001</v>
      </c>
      <c r="O122">
        <f t="shared" si="20"/>
        <v>87</v>
      </c>
      <c r="R122">
        <v>119</v>
      </c>
      <c r="S122" t="str">
        <f t="shared" si="21"/>
        <v>Martínez Roldán, Francisco</v>
      </c>
      <c r="T122">
        <f t="shared" si="22"/>
        <v>13000</v>
      </c>
    </row>
    <row r="123" spans="1:20" ht="15" customHeight="1" x14ac:dyDescent="0.3">
      <c r="B123" s="33">
        <v>511650</v>
      </c>
      <c r="H123" s="1"/>
      <c r="L123" t="s">
        <v>606</v>
      </c>
      <c r="M123" cm="1">
        <f t="array" ref="M123">SUMPRODUCT(('Armada 1670'!F121:F493=L123)*'Armada 1670'!J121:J493)</f>
        <v>25500</v>
      </c>
      <c r="N123">
        <f t="shared" si="19"/>
        <v>25500.000123000002</v>
      </c>
      <c r="O123">
        <f t="shared" si="20"/>
        <v>85</v>
      </c>
      <c r="R123">
        <v>120</v>
      </c>
      <c r="S123" t="str">
        <f t="shared" si="21"/>
        <v>Moreno de Olmedo, Juan</v>
      </c>
      <c r="T123">
        <f t="shared" si="22"/>
        <v>13000</v>
      </c>
    </row>
    <row r="124" spans="1:20" ht="15" customHeight="1" x14ac:dyDescent="0.3">
      <c r="B124" s="33">
        <v>201000</v>
      </c>
      <c r="L124" t="s">
        <v>934</v>
      </c>
      <c r="M124" cm="1">
        <f t="array" ref="M124">SUMPRODUCT(('Armada 1670'!F122:F494=L124)*'Armada 1670'!J122:J494)</f>
        <v>20000</v>
      </c>
      <c r="N124">
        <f t="shared" si="19"/>
        <v>20000.000123999998</v>
      </c>
      <c r="O124">
        <f t="shared" si="20"/>
        <v>102</v>
      </c>
      <c r="R124">
        <v>121</v>
      </c>
      <c r="S124" t="str">
        <f t="shared" si="21"/>
        <v>Rodríguez, Andrés</v>
      </c>
      <c r="T124">
        <f t="shared" si="22"/>
        <v>12500</v>
      </c>
    </row>
    <row r="125" spans="1:20" x14ac:dyDescent="0.3">
      <c r="B125">
        <f>SUM(B121:B124)</f>
        <v>8416105</v>
      </c>
      <c r="L125" t="s">
        <v>825</v>
      </c>
      <c r="M125" cm="1">
        <f t="array" ref="M125">SUMPRODUCT(('Armada 1670'!F123:F495=L125)*'Armada 1670'!J123:J495)</f>
        <v>112000</v>
      </c>
      <c r="N125">
        <f t="shared" si="19"/>
        <v>112000.00012500001</v>
      </c>
      <c r="O125">
        <f t="shared" si="20"/>
        <v>20</v>
      </c>
      <c r="R125">
        <v>122</v>
      </c>
      <c r="S125" t="str">
        <f t="shared" si="21"/>
        <v>Herrado, Agustín de</v>
      </c>
      <c r="T125">
        <f t="shared" si="22"/>
        <v>12000</v>
      </c>
    </row>
    <row r="126" spans="1:20" ht="15" customHeight="1" x14ac:dyDescent="0.3">
      <c r="L126" t="s">
        <v>826</v>
      </c>
      <c r="M126" cm="1">
        <f t="array" ref="M126">SUMPRODUCT(('Armada 1670'!F124:F496=L126)*'Armada 1670'!J124:J496)</f>
        <v>18500</v>
      </c>
      <c r="N126">
        <f t="shared" si="19"/>
        <v>18500.000125999999</v>
      </c>
      <c r="O126">
        <f t="shared" si="20"/>
        <v>105</v>
      </c>
      <c r="R126">
        <v>123</v>
      </c>
      <c r="S126" t="str">
        <f t="shared" si="21"/>
        <v>Martínez, Martín Pablo</v>
      </c>
      <c r="T126">
        <f t="shared" si="22"/>
        <v>11500</v>
      </c>
    </row>
    <row r="127" spans="1:20" x14ac:dyDescent="0.3">
      <c r="L127" t="s">
        <v>827</v>
      </c>
      <c r="M127" cm="1">
        <f t="array" ref="M127">SUMPRODUCT(('Armada 1670'!F125:F497=L127)*'Armada 1670'!J125:J497)</f>
        <v>31300</v>
      </c>
      <c r="N127">
        <f t="shared" si="19"/>
        <v>31300.000126999999</v>
      </c>
      <c r="O127">
        <f t="shared" si="20"/>
        <v>79</v>
      </c>
      <c r="R127">
        <v>124</v>
      </c>
      <c r="S127" t="str">
        <f t="shared" si="21"/>
        <v>Riquelme, Cristóbal</v>
      </c>
      <c r="T127">
        <f t="shared" si="22"/>
        <v>11100</v>
      </c>
    </row>
    <row r="128" spans="1:20" x14ac:dyDescent="0.3">
      <c r="L128" t="s">
        <v>828</v>
      </c>
      <c r="M128" cm="1">
        <f t="array" ref="M128">SUMPRODUCT(('Armada 1670'!F126:F498=L128)*'Armada 1670'!J126:J498)</f>
        <v>7000</v>
      </c>
      <c r="N128">
        <f t="shared" si="19"/>
        <v>7000.0001279999997</v>
      </c>
      <c r="O128">
        <f t="shared" si="20"/>
        <v>134</v>
      </c>
      <c r="R128">
        <v>125</v>
      </c>
      <c r="S128" t="str">
        <f t="shared" si="21"/>
        <v>Martínez de Zea, Jorge</v>
      </c>
      <c r="T128">
        <f t="shared" si="22"/>
        <v>11000</v>
      </c>
    </row>
    <row r="129" spans="12:20" ht="15" customHeight="1" x14ac:dyDescent="0.3">
      <c r="L129" t="s">
        <v>829</v>
      </c>
      <c r="M129" cm="1">
        <f t="array" ref="M129">SUMPRODUCT(('Armada 1670'!F127:F499=L129)*'Armada 1670'!J127:J499)</f>
        <v>14000</v>
      </c>
      <c r="N129">
        <f t="shared" si="19"/>
        <v>14000.000129</v>
      </c>
      <c r="O129">
        <f t="shared" si="20"/>
        <v>115</v>
      </c>
      <c r="R129">
        <v>126</v>
      </c>
      <c r="S129" t="str">
        <f t="shared" si="21"/>
        <v>Rotalde, Domingo de</v>
      </c>
      <c r="T129">
        <f t="shared" si="22"/>
        <v>11000</v>
      </c>
    </row>
    <row r="130" spans="12:20" x14ac:dyDescent="0.3">
      <c r="L130" t="s">
        <v>633</v>
      </c>
      <c r="M130" cm="1">
        <f t="array" ref="M130">SUMPRODUCT(('Armada 1670'!F128:F500=L130)*'Armada 1670'!J128:J500)</f>
        <v>100500</v>
      </c>
      <c r="N130">
        <f t="shared" si="19"/>
        <v>100500.00013</v>
      </c>
      <c r="O130">
        <f t="shared" si="20"/>
        <v>23</v>
      </c>
      <c r="R130">
        <v>127</v>
      </c>
      <c r="S130" t="str">
        <f t="shared" si="21"/>
        <v>Jáuregui, Martín de</v>
      </c>
      <c r="T130">
        <f t="shared" si="22"/>
        <v>10000</v>
      </c>
    </row>
    <row r="131" spans="12:20" ht="15" customHeight="1" x14ac:dyDescent="0.3">
      <c r="L131" t="s">
        <v>830</v>
      </c>
      <c r="M131" cm="1">
        <f t="array" ref="M131">SUMPRODUCT(('Armada 1670'!F129:F501=L131)*'Armada 1670'!J129:J501)</f>
        <v>81500</v>
      </c>
      <c r="N131">
        <f t="shared" si="19"/>
        <v>81500.000130999993</v>
      </c>
      <c r="O131">
        <f t="shared" si="20"/>
        <v>29</v>
      </c>
      <c r="R131">
        <v>128</v>
      </c>
      <c r="S131" t="str">
        <f t="shared" si="21"/>
        <v>Zavala, Felipe de</v>
      </c>
      <c r="T131">
        <f t="shared" si="22"/>
        <v>10000</v>
      </c>
    </row>
    <row r="132" spans="12:20" x14ac:dyDescent="0.3">
      <c r="L132" t="s">
        <v>831</v>
      </c>
      <c r="M132" cm="1">
        <f t="array" ref="M132">SUMPRODUCT(('Armada 1670'!F130:F502=L132)*'Armada 1670'!J130:J502)</f>
        <v>38000</v>
      </c>
      <c r="N132">
        <f t="shared" si="19"/>
        <v>38000.000132000001</v>
      </c>
      <c r="O132">
        <f t="shared" si="20"/>
        <v>67</v>
      </c>
      <c r="R132">
        <v>129</v>
      </c>
      <c r="S132" t="str">
        <f t="shared" si="21"/>
        <v>Aguilera, Diego de</v>
      </c>
      <c r="T132">
        <f t="shared" si="22"/>
        <v>8000</v>
      </c>
    </row>
    <row r="133" spans="12:20" x14ac:dyDescent="0.3">
      <c r="L133" t="s">
        <v>832</v>
      </c>
      <c r="M133" cm="1">
        <f t="array" ref="M133">SUMPRODUCT(('Armada 1670'!F131:F503=L133)*'Armada 1670'!J131:J503)</f>
        <v>5000</v>
      </c>
      <c r="N133">
        <f t="shared" ref="N133:N153" si="32">M133+0.000001*ROW()</f>
        <v>5000.0001329999996</v>
      </c>
      <c r="O133">
        <f t="shared" ref="O133:O153" si="33">_xlfn.RANK.EQ(N133,$N$3:$N$153)</f>
        <v>141</v>
      </c>
      <c r="R133">
        <v>130</v>
      </c>
      <c r="S133" t="str">
        <f t="shared" ref="S133:S153" si="34">INDEX($L$3:$L$155,MATCH(R133,$O$3:$O$155,0))</f>
        <v>Campo, Simón del</v>
      </c>
      <c r="T133">
        <f t="shared" ref="T133:T153" si="35">INDEX($M$3:$M$155,MATCH(R133,$O$3:$O$155,0))</f>
        <v>7500</v>
      </c>
    </row>
    <row r="134" spans="12:20" ht="15" customHeight="1" x14ac:dyDescent="0.3">
      <c r="L134" t="s">
        <v>833</v>
      </c>
      <c r="M134" cm="1">
        <f t="array" ref="M134">SUMPRODUCT(('Armada 1670'!F132:F504=L134)*'Armada 1670'!J132:J504)</f>
        <v>35000</v>
      </c>
      <c r="N134">
        <f t="shared" si="32"/>
        <v>35000.000134000002</v>
      </c>
      <c r="O134">
        <f t="shared" si="33"/>
        <v>74</v>
      </c>
      <c r="R134">
        <v>131</v>
      </c>
      <c r="S134" t="str">
        <f t="shared" si="34"/>
        <v>Iriarte Muguerza, Juan de</v>
      </c>
      <c r="T134">
        <f t="shared" si="35"/>
        <v>7500</v>
      </c>
    </row>
    <row r="135" spans="12:20" x14ac:dyDescent="0.3">
      <c r="L135" t="s">
        <v>935</v>
      </c>
      <c r="M135" cm="1">
        <f t="array" ref="M135">SUMPRODUCT(('Armada 1670'!F133:F505=L135)*'Armada 1670'!J133:J505)</f>
        <v>6050</v>
      </c>
      <c r="N135">
        <f t="shared" si="32"/>
        <v>6050.0001350000002</v>
      </c>
      <c r="O135">
        <f t="shared" si="33"/>
        <v>137</v>
      </c>
      <c r="R135">
        <v>132</v>
      </c>
      <c r="S135" t="str">
        <f t="shared" si="34"/>
        <v>Torres, Cristóbal de</v>
      </c>
      <c r="T135">
        <f t="shared" si="35"/>
        <v>7500</v>
      </c>
    </row>
    <row r="136" spans="12:20" x14ac:dyDescent="0.3">
      <c r="L136" t="s">
        <v>834</v>
      </c>
      <c r="M136" cm="1">
        <f t="array" ref="M136">SUMPRODUCT(('Armada 1670'!F134:F506=L136)*'Armada 1670'!J134:J506)</f>
        <v>28000</v>
      </c>
      <c r="N136">
        <f t="shared" si="32"/>
        <v>28000.000135999999</v>
      </c>
      <c r="O136">
        <f t="shared" si="33"/>
        <v>81</v>
      </c>
      <c r="R136">
        <v>133</v>
      </c>
      <c r="S136" t="str">
        <f t="shared" si="34"/>
        <v>Quiroz, Francisco de</v>
      </c>
      <c r="T136">
        <f t="shared" si="35"/>
        <v>7149</v>
      </c>
    </row>
    <row r="137" spans="12:20" x14ac:dyDescent="0.3">
      <c r="L137" t="s">
        <v>615</v>
      </c>
      <c r="M137" cm="1">
        <f t="array" ref="M137">SUMPRODUCT(('Armada 1670'!F135:F507=L137)*'Armada 1670'!J135:J507)</f>
        <v>20000</v>
      </c>
      <c r="N137">
        <f t="shared" si="32"/>
        <v>20000.000136999999</v>
      </c>
      <c r="O137">
        <f t="shared" si="33"/>
        <v>101</v>
      </c>
      <c r="R137">
        <v>134</v>
      </c>
      <c r="S137" t="str">
        <f t="shared" si="34"/>
        <v>Cabezas, Marco Antonio</v>
      </c>
      <c r="T137">
        <f t="shared" si="35"/>
        <v>7000</v>
      </c>
    </row>
    <row r="138" spans="12:20" ht="15" customHeight="1" x14ac:dyDescent="0.3">
      <c r="L138" t="s">
        <v>835</v>
      </c>
      <c r="M138" cm="1">
        <f t="array" ref="M138">SUMPRODUCT(('Armada 1670'!F136:F508=L138)*'Armada 1670'!J136:J508)</f>
        <v>33500</v>
      </c>
      <c r="N138">
        <f t="shared" si="32"/>
        <v>33500.000138000003</v>
      </c>
      <c r="O138">
        <f t="shared" si="33"/>
        <v>78</v>
      </c>
      <c r="R138">
        <v>135</v>
      </c>
      <c r="S138" t="str">
        <f t="shared" si="34"/>
        <v>Velasco, Miguel de</v>
      </c>
      <c r="T138">
        <f t="shared" si="35"/>
        <v>7000</v>
      </c>
    </row>
    <row r="139" spans="12:20" x14ac:dyDescent="0.3">
      <c r="L139" t="s">
        <v>936</v>
      </c>
      <c r="M139" cm="1">
        <f t="array" ref="M139">SUMPRODUCT(('Armada 1670'!F137:F509=L139)*'Armada 1670'!J137:J509)</f>
        <v>71000</v>
      </c>
      <c r="N139">
        <f t="shared" si="32"/>
        <v>71000.000138999996</v>
      </c>
      <c r="O139">
        <f t="shared" si="33"/>
        <v>37</v>
      </c>
      <c r="R139">
        <v>136</v>
      </c>
      <c r="S139" t="str">
        <f t="shared" si="34"/>
        <v>Fernández de Balsera, Pedro</v>
      </c>
      <c r="T139">
        <f t="shared" si="35"/>
        <v>7000</v>
      </c>
    </row>
    <row r="140" spans="12:20" ht="15" customHeight="1" x14ac:dyDescent="0.3">
      <c r="L140" t="s">
        <v>836</v>
      </c>
      <c r="M140" cm="1">
        <f t="array" ref="M140">SUMPRODUCT(('Armada 1670'!F138:F510=L140)*'Armada 1670'!J138:J510)</f>
        <v>7500</v>
      </c>
      <c r="N140">
        <f t="shared" si="32"/>
        <v>7500.0001400000001</v>
      </c>
      <c r="O140">
        <f t="shared" si="33"/>
        <v>130</v>
      </c>
      <c r="R140">
        <v>137</v>
      </c>
      <c r="S140" t="str">
        <f t="shared" si="34"/>
        <v>Mena Caballero, Juan de</v>
      </c>
      <c r="T140">
        <f t="shared" si="35"/>
        <v>6050</v>
      </c>
    </row>
    <row r="141" spans="12:20" x14ac:dyDescent="0.3">
      <c r="L141" t="s">
        <v>837</v>
      </c>
      <c r="M141" cm="1">
        <f t="array" ref="M141">SUMPRODUCT(('Armada 1670'!F139:F511=L141)*'Armada 1670'!J139:J511)</f>
        <v>81500</v>
      </c>
      <c r="N141">
        <f t="shared" si="32"/>
        <v>81500.000140999997</v>
      </c>
      <c r="O141">
        <f t="shared" si="33"/>
        <v>28</v>
      </c>
      <c r="R141">
        <v>138</v>
      </c>
      <c r="S141" t="str">
        <f t="shared" si="34"/>
        <v>Vásquez Lozano, Alonso</v>
      </c>
      <c r="T141">
        <f t="shared" si="35"/>
        <v>5500</v>
      </c>
    </row>
    <row r="142" spans="12:20" ht="15" customHeight="1" x14ac:dyDescent="0.3">
      <c r="L142" t="s">
        <v>838</v>
      </c>
      <c r="M142" cm="1">
        <f t="array" ref="M142">SUMPRODUCT(('Armada 1670'!F140:F512=L142)*'Armada 1670'!J140:J512)</f>
        <v>39000</v>
      </c>
      <c r="N142">
        <f t="shared" si="32"/>
        <v>39000.000141999997</v>
      </c>
      <c r="O142">
        <f t="shared" si="33"/>
        <v>66</v>
      </c>
      <c r="R142">
        <v>139</v>
      </c>
      <c r="S142" t="str">
        <f t="shared" si="34"/>
        <v>Ocerín Jáuregui, Pedro de</v>
      </c>
      <c r="T142">
        <f t="shared" si="35"/>
        <v>5500</v>
      </c>
    </row>
    <row r="143" spans="12:20" x14ac:dyDescent="0.3">
      <c r="L143" t="s">
        <v>839</v>
      </c>
      <c r="M143" cm="1">
        <f t="array" ref="M143">SUMPRODUCT(('Armada 1670'!F141:F513=L143)*'Armada 1670'!J141:J513)</f>
        <v>40500</v>
      </c>
      <c r="N143">
        <f t="shared" si="32"/>
        <v>40500.000142999997</v>
      </c>
      <c r="O143">
        <f t="shared" si="33"/>
        <v>63</v>
      </c>
      <c r="R143">
        <v>140</v>
      </c>
      <c r="S143" t="str">
        <f t="shared" si="34"/>
        <v>Vera, Carlos Francisco de</v>
      </c>
      <c r="T143">
        <f t="shared" si="35"/>
        <v>5000</v>
      </c>
    </row>
    <row r="144" spans="12:20" x14ac:dyDescent="0.3">
      <c r="L144" t="s">
        <v>840</v>
      </c>
      <c r="M144" cm="1">
        <f t="array" ref="M144">SUMPRODUCT(('Armada 1670'!F142:F514=L144)*'Armada 1670'!J142:J514)</f>
        <v>20000</v>
      </c>
      <c r="N144">
        <f t="shared" si="32"/>
        <v>20000.000144000001</v>
      </c>
      <c r="O144">
        <f t="shared" si="33"/>
        <v>100</v>
      </c>
      <c r="R144">
        <v>141</v>
      </c>
      <c r="S144" t="str">
        <f t="shared" si="34"/>
        <v>Montijo, Juan</v>
      </c>
      <c r="T144">
        <f t="shared" si="35"/>
        <v>5000</v>
      </c>
    </row>
    <row r="145" spans="12:20" ht="15" customHeight="1" x14ac:dyDescent="0.3">
      <c r="L145" t="s">
        <v>841</v>
      </c>
      <c r="M145" cm="1">
        <f t="array" ref="M145">SUMPRODUCT(('Armada 1670'!F143:F515=L145)*'Armada 1670'!J143:J515)</f>
        <v>17500</v>
      </c>
      <c r="N145">
        <f t="shared" si="32"/>
        <v>17500.000145000002</v>
      </c>
      <c r="O145">
        <f t="shared" si="33"/>
        <v>107</v>
      </c>
      <c r="R145">
        <v>142</v>
      </c>
      <c r="S145" t="str">
        <f t="shared" si="34"/>
        <v>Ibarzábal, Felipe de</v>
      </c>
      <c r="T145">
        <f t="shared" si="35"/>
        <v>5000</v>
      </c>
    </row>
    <row r="146" spans="12:20" x14ac:dyDescent="0.3">
      <c r="L146" t="s">
        <v>842</v>
      </c>
      <c r="M146" cm="1">
        <f t="array" ref="M146">SUMPRODUCT(('Armada 1670'!F144:F516=L146)*'Armada 1670'!J144:J516)</f>
        <v>25000</v>
      </c>
      <c r="N146">
        <f t="shared" si="32"/>
        <v>25000.000145999998</v>
      </c>
      <c r="O146">
        <f t="shared" si="33"/>
        <v>86</v>
      </c>
      <c r="R146">
        <v>143</v>
      </c>
      <c r="S146" t="str">
        <f t="shared" si="34"/>
        <v>Salazar, Manuel de</v>
      </c>
      <c r="T146">
        <f t="shared" si="35"/>
        <v>5000</v>
      </c>
    </row>
    <row r="147" spans="12:20" ht="15" customHeight="1" x14ac:dyDescent="0.3">
      <c r="L147" t="s">
        <v>937</v>
      </c>
      <c r="M147" cm="1">
        <f t="array" ref="M147">SUMPRODUCT(('Armada 1670'!F145:F517=L147)*'Armada 1670'!J145:J517)</f>
        <v>33650</v>
      </c>
      <c r="N147">
        <f t="shared" si="32"/>
        <v>33650.000146999999</v>
      </c>
      <c r="O147">
        <f t="shared" si="33"/>
        <v>77</v>
      </c>
      <c r="R147">
        <v>144</v>
      </c>
      <c r="S147" t="str">
        <f t="shared" si="34"/>
        <v>Cáceres, Nicolás de</v>
      </c>
      <c r="T147">
        <f t="shared" si="35"/>
        <v>4500</v>
      </c>
    </row>
    <row r="148" spans="12:20" x14ac:dyDescent="0.3">
      <c r="L148" t="s">
        <v>844</v>
      </c>
      <c r="M148" cm="1">
        <f t="array" ref="M148">SUMPRODUCT(('Armada 1670'!F146:F518=L148)*'Armada 1670'!J146:J518)</f>
        <v>3800</v>
      </c>
      <c r="N148">
        <f t="shared" si="32"/>
        <v>3800.0001480000001</v>
      </c>
      <c r="O148">
        <f t="shared" si="33"/>
        <v>147</v>
      </c>
      <c r="R148">
        <v>145</v>
      </c>
      <c r="S148" t="str">
        <f t="shared" si="34"/>
        <v>Aller del Agua, Felipe</v>
      </c>
      <c r="T148">
        <f t="shared" si="35"/>
        <v>4000</v>
      </c>
    </row>
    <row r="149" spans="12:20" ht="15" customHeight="1" x14ac:dyDescent="0.3">
      <c r="L149" t="s">
        <v>845</v>
      </c>
      <c r="M149" cm="1">
        <f t="array" ref="M149">SUMPRODUCT(('Armada 1670'!F147:F519=L149)*'Armada 1670'!J147:J519)</f>
        <v>21400</v>
      </c>
      <c r="N149">
        <f t="shared" si="32"/>
        <v>21400.000149</v>
      </c>
      <c r="O149">
        <f t="shared" si="33"/>
        <v>99</v>
      </c>
      <c r="R149">
        <v>146</v>
      </c>
      <c r="S149" t="str">
        <f t="shared" si="34"/>
        <v>Marquina, Antonio</v>
      </c>
      <c r="T149">
        <f t="shared" si="35"/>
        <v>4000</v>
      </c>
    </row>
    <row r="150" spans="12:20" x14ac:dyDescent="0.3">
      <c r="L150" t="s">
        <v>867</v>
      </c>
      <c r="M150" cm="1">
        <f t="array" ref="M150">SUMPRODUCT(('Armada 1670'!F148:F520=L150)*'Armada 1670'!J148:J520)</f>
        <v>101500</v>
      </c>
      <c r="N150">
        <f t="shared" si="32"/>
        <v>101500.00015000001</v>
      </c>
      <c r="O150">
        <f t="shared" si="33"/>
        <v>22</v>
      </c>
      <c r="R150">
        <v>147</v>
      </c>
      <c r="S150" t="str">
        <f t="shared" si="34"/>
        <v>Serrano de Segura, Joseph</v>
      </c>
      <c r="T150">
        <f t="shared" si="35"/>
        <v>3800</v>
      </c>
    </row>
    <row r="151" spans="12:20" ht="15" customHeight="1" x14ac:dyDescent="0.3">
      <c r="L151" t="s">
        <v>846</v>
      </c>
      <c r="M151" cm="1">
        <f t="array" ref="M151">SUMPRODUCT(('Armada 1670'!F149:F521=L151)*'Armada 1670'!J149:J521)</f>
        <v>47800</v>
      </c>
      <c r="N151">
        <f t="shared" si="32"/>
        <v>47800.000151</v>
      </c>
      <c r="O151">
        <f t="shared" si="33"/>
        <v>56</v>
      </c>
      <c r="R151">
        <v>148</v>
      </c>
      <c r="S151" t="str">
        <f t="shared" si="34"/>
        <v>Amurrieta, Juan de</v>
      </c>
      <c r="T151">
        <f t="shared" si="35"/>
        <v>2800</v>
      </c>
    </row>
    <row r="152" spans="12:20" x14ac:dyDescent="0.3">
      <c r="L152" t="s">
        <v>847</v>
      </c>
      <c r="M152" cm="1">
        <f t="array" ref="M152">SUMPRODUCT(('Armada 1670'!F150:F522=L152)*'Armada 1670'!J150:J522)</f>
        <v>5000</v>
      </c>
      <c r="N152">
        <f t="shared" si="32"/>
        <v>5000.0001519999996</v>
      </c>
      <c r="O152">
        <f t="shared" si="33"/>
        <v>140</v>
      </c>
      <c r="R152">
        <v>149</v>
      </c>
      <c r="S152" t="str">
        <f t="shared" si="34"/>
        <v>Castro, Diego Alonso de</v>
      </c>
      <c r="T152">
        <f t="shared" si="35"/>
        <v>2500</v>
      </c>
    </row>
    <row r="153" spans="12:20" x14ac:dyDescent="0.3">
      <c r="L153" t="s">
        <v>911</v>
      </c>
      <c r="M153" cm="1">
        <f t="array" ref="M153">SUMPRODUCT(('Armada 1670'!F151:F523=L153)*'Armada 1670'!J151:J523)</f>
        <v>57500</v>
      </c>
      <c r="N153">
        <f t="shared" si="32"/>
        <v>57500.000153000001</v>
      </c>
      <c r="O153">
        <f t="shared" si="33"/>
        <v>42</v>
      </c>
      <c r="R153">
        <v>150</v>
      </c>
      <c r="S153" t="str">
        <f t="shared" si="34"/>
        <v>Torre, Santiago de la</v>
      </c>
      <c r="T153">
        <f t="shared" si="35"/>
        <v>1000</v>
      </c>
    </row>
    <row r="154" spans="12:20" ht="15" customHeight="1" x14ac:dyDescent="0.3"/>
    <row r="157" spans="12:20" ht="15" customHeight="1" x14ac:dyDescent="0.3"/>
    <row r="160" spans="12:20" ht="15" customHeight="1" x14ac:dyDescent="0.3"/>
    <row r="162" ht="15" customHeight="1" x14ac:dyDescent="0.3"/>
    <row r="165" ht="15" customHeight="1" x14ac:dyDescent="0.3"/>
    <row r="167" ht="15" customHeight="1" x14ac:dyDescent="0.3"/>
    <row r="170" ht="15" customHeight="1" x14ac:dyDescent="0.3"/>
    <row r="173" ht="15" customHeight="1" x14ac:dyDescent="0.3"/>
    <row r="177" ht="15" customHeight="1" x14ac:dyDescent="0.3"/>
    <row r="179" ht="15" customHeight="1" x14ac:dyDescent="0.3"/>
    <row r="182" ht="15" customHeight="1" x14ac:dyDescent="0.3"/>
    <row r="186" ht="15" customHeight="1" x14ac:dyDescent="0.3"/>
    <row r="189" ht="15" customHeight="1" x14ac:dyDescent="0.3"/>
    <row r="191" ht="15" customHeight="1" x14ac:dyDescent="0.3"/>
    <row r="193" ht="15" customHeight="1" x14ac:dyDescent="0.3"/>
    <row r="197" ht="15" customHeight="1" x14ac:dyDescent="0.3"/>
    <row r="200" ht="15" customHeight="1" x14ac:dyDescent="0.3"/>
    <row r="202" ht="15" customHeight="1" x14ac:dyDescent="0.3"/>
    <row r="204" ht="15" customHeight="1" x14ac:dyDescent="0.3"/>
    <row r="208" ht="15" customHeight="1" x14ac:dyDescent="0.3"/>
    <row r="211" ht="15" customHeight="1" x14ac:dyDescent="0.3"/>
    <row r="213" ht="15" customHeight="1" x14ac:dyDescent="0.3"/>
    <row r="215" ht="15" customHeight="1" x14ac:dyDescent="0.3"/>
    <row r="219" ht="15" customHeight="1" x14ac:dyDescent="0.3"/>
    <row r="221" ht="15" customHeight="1" x14ac:dyDescent="0.3"/>
    <row r="224" ht="15" customHeight="1" x14ac:dyDescent="0.3"/>
    <row r="228" ht="15" customHeight="1" x14ac:dyDescent="0.3"/>
    <row r="230" ht="15" customHeight="1" x14ac:dyDescent="0.3"/>
    <row r="232" ht="15" customHeight="1" x14ac:dyDescent="0.3"/>
    <row r="234" ht="15" customHeight="1" x14ac:dyDescent="0.3"/>
    <row r="236" ht="15" customHeight="1" x14ac:dyDescent="0.3"/>
    <row r="239" ht="15" customHeight="1" x14ac:dyDescent="0.3"/>
    <row r="242" ht="15" customHeight="1" x14ac:dyDescent="0.3"/>
    <row r="246" ht="15" customHeight="1" x14ac:dyDescent="0.3"/>
    <row r="248" ht="15" customHeight="1" x14ac:dyDescent="0.3"/>
    <row r="251" ht="15" customHeight="1" x14ac:dyDescent="0.3"/>
    <row r="254" ht="15" customHeight="1" x14ac:dyDescent="0.3"/>
    <row r="257" ht="15" customHeight="1" x14ac:dyDescent="0.3"/>
    <row r="260" ht="15" customHeight="1" x14ac:dyDescent="0.3"/>
    <row r="263" ht="15" customHeight="1" x14ac:dyDescent="0.3"/>
    <row r="266" ht="15" customHeight="1" x14ac:dyDescent="0.3"/>
  </sheetData>
  <dataConsolidate topLabels="1">
    <dataRefs count="1">
      <dataRef ref="L3:M375" sheet="Mayores Exportado" r:id="rId1"/>
    </dataRefs>
  </dataConsolidate>
  <mergeCells count="4">
    <mergeCell ref="W1:AE1"/>
    <mergeCell ref="L1:T1"/>
    <mergeCell ref="G2:I2"/>
    <mergeCell ref="A1:I1"/>
  </mergeCells>
  <pageMargins left="0.7" right="0.7" top="0.75" bottom="0.75" header="0.3" footer="0.3"/>
  <pageSetup paperSize="9" orientation="portrait" r:id="rId2"/>
  <tableParts count="6">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Armada 1662</vt:lpstr>
      <vt:lpstr>Armada 1664</vt:lpstr>
      <vt:lpstr>Armada 1670</vt:lpstr>
      <vt:lpstr>Entrearmada 1664-1672</vt:lpstr>
      <vt:lpstr>Resumen General</vt:lpstr>
      <vt:lpstr>Resumen Mayores Exportadores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2025-03-18T21:22:14Z</dcterms:modified>
</cp:coreProperties>
</file>