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13_ncr:1_{F11877AC-7DE8-469E-8E08-FFA204576A16}" xr6:coauthVersionLast="47" xr6:coauthVersionMax="47" xr10:uidLastSave="{00000000-0000-0000-0000-000000000000}"/>
  <bookViews>
    <workbookView xWindow="11850" yWindow="180" windowWidth="15150" windowHeight="15270" firstSheet="1" activeTab="8" xr2:uid="{00000000-000D-0000-FFFF-FFFF00000000}"/>
  </bookViews>
  <sheets>
    <sheet name="1697-98" sheetId="30" r:id="rId1"/>
    <sheet name="1696-97" sheetId="29" r:id="rId2"/>
    <sheet name="1702" sheetId="27" r:id="rId3"/>
    <sheet name="1704" sheetId="26" r:id="rId4"/>
    <sheet name="1705" sheetId="25" r:id="rId5"/>
    <sheet name="1706" sheetId="23" r:id="rId6"/>
    <sheet name="1708" sheetId="22" r:id="rId7"/>
    <sheet name="1710" sheetId="21" r:id="rId8"/>
    <sheet name="1707" sheetId="20" r:id="rId9"/>
    <sheet name="1710-11" sheetId="31" r:id="rId10"/>
    <sheet name="1711-15" sheetId="18"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1" i="20" l="1"/>
  <c r="I50" i="27"/>
  <c r="H40" i="27"/>
  <c r="H6" i="27"/>
  <c r="D53" i="29"/>
  <c r="D10" i="29"/>
  <c r="E9" i="30"/>
</calcChain>
</file>

<file path=xl/sharedStrings.xml><?xml version="1.0" encoding="utf-8"?>
<sst xmlns="http://schemas.openxmlformats.org/spreadsheetml/2006/main" count="1178" uniqueCount="392">
  <si>
    <t>Producto</t>
  </si>
  <si>
    <t>Reales</t>
  </si>
  <si>
    <t>Fecha</t>
  </si>
  <si>
    <t>"Quenta de cargo y data que da don Juan Fernandez de Valdiviesso, administrador general de los reales derechos, de los pesos de a ocho que an entrado en la caja de su administracin desde 1 de febrero de 1711 años asta 22 de febrero de 1715 por los causados asta 28 de maio de 1711 que fue quando fenezio el asiento zelebrado por este comercio con su magestad cuias cantidades se yran declarando en esta memoria" [F. 573r]</t>
  </si>
  <si>
    <t>Averia del sur [f. 597v]</t>
  </si>
  <si>
    <t>Cargo</t>
  </si>
  <si>
    <t>reales</t>
  </si>
  <si>
    <t>Comentarios</t>
  </si>
  <si>
    <t>Se indica que es lo recaudado en la administración de Lima "como pareze por menor de personas y cantidades por la zertificacion del contador Francisco de Herrera Zizero que lo es de dicho derecho".</t>
  </si>
  <si>
    <t>Panamá</t>
  </si>
  <si>
    <t>Pagó</t>
  </si>
  <si>
    <t>Plata amonedada</t>
  </si>
  <si>
    <t>Pesos</t>
  </si>
  <si>
    <t>Tipo de producto</t>
  </si>
  <si>
    <t>Total</t>
  </si>
  <si>
    <t>Barco</t>
  </si>
  <si>
    <t>Cobrado</t>
  </si>
  <si>
    <t>Impuesto</t>
  </si>
  <si>
    <t>"pasaron a la ciudad de Portovelo en plata y frutos"</t>
  </si>
  <si>
    <t>1/2%</t>
  </si>
  <si>
    <t>Oro</t>
  </si>
  <si>
    <t>Plata y frutos</t>
  </si>
  <si>
    <t>"me hago cargo […] que entrego el lizenciado don Juan de Aranda con la quenta que dio del tiempo que corrio a su cargo la administracion de Panama"</t>
  </si>
  <si>
    <t>Lana de vicuña</t>
  </si>
  <si>
    <t>"que se cobraron de las sacas de lana que dejaron de pagara en el Callao"</t>
  </si>
  <si>
    <t>"Quenta que da [sic] doctor Juan Estevan Munarriz, cavallero del Orden de Santiago, comisario del comercio del Peru nombrado por este tribunal de lo que recaudo de yndulto en la ciudad de Panama del thesoro de particulares que paso de dicha ciudad a la de San Phelipe de Portovelo esta presente armada del cargo del señor general marques del Villar del Tajo que bajo al puerto de Perico por el año de 1707 y es en la manera siguiente" [f. 515r-v]</t>
  </si>
  <si>
    <t>"Quaderno donde se toma la rason de las partidas que pagan diferentes comersiantes del real derecho de la averia deste mar del 2 por 100 que corre desde 1 de henerp de 1710 años asta fin de junio de dicho año" [514r]</t>
  </si>
  <si>
    <t>El quaderno solo tiene el mes de febrero</t>
  </si>
  <si>
    <t>08.II.1714</t>
  </si>
  <si>
    <t>Romero, Joseph</t>
  </si>
  <si>
    <t>1 cajón</t>
  </si>
  <si>
    <t>Fragata</t>
  </si>
  <si>
    <t>Nuestra Señora del Puerto Claro</t>
  </si>
  <si>
    <t>Llano, Simón de</t>
  </si>
  <si>
    <t>Talledo, Matías de</t>
  </si>
  <si>
    <t>18.II.1714</t>
  </si>
  <si>
    <t>Arenar y Celis, Pedro del</t>
  </si>
  <si>
    <t>San Carlos</t>
  </si>
  <si>
    <t>Valparaiso</t>
  </si>
  <si>
    <t>Mendoza, Luis de</t>
  </si>
  <si>
    <t>Sacas de lana</t>
  </si>
  <si>
    <t>Pagó en el Callao</t>
  </si>
  <si>
    <t>X</t>
  </si>
  <si>
    <t>Añues, Bernardo Ignacio de</t>
  </si>
  <si>
    <t>Casal de Santiago, Domingo del</t>
  </si>
  <si>
    <t>Sacas no pagadas en el Callao</t>
  </si>
  <si>
    <t>Villaverde, Domingo de</t>
  </si>
  <si>
    <t>Arcaraso, Juan de</t>
  </si>
  <si>
    <t>Flon y Zurbarán, Bartolomé de</t>
  </si>
  <si>
    <t>"Razon de las certificaciones que presentan en esta real administracion los que pagan haverias de ambos mares por sacas de lanas de vicuña de haver pagado sus derechos en la administracion del Callao a razon de seis pesos y quatro reales saca sencilla: y de los pesos que fuera del indulto de su valor se les cobran pertenecientes al dicho derecho en el dicho puerto del Callao por defecto de certificacion de haverlos satisfecho" [ff. 479r-482r]</t>
  </si>
  <si>
    <t>Rodríguez Pantoja, Francisco</t>
  </si>
  <si>
    <t>Fuentes Antelo, Alonso de</t>
  </si>
  <si>
    <t>Orellana, Clemente de</t>
  </si>
  <si>
    <t>Morillo Caballero, Juan</t>
  </si>
  <si>
    <t>Valle, Gil del</t>
  </si>
  <si>
    <t>González de Asiego, Juan</t>
  </si>
  <si>
    <t>Valdez, Andrés de</t>
  </si>
  <si>
    <t>Puente, Martín de la</t>
  </si>
  <si>
    <t>Diaz García de la Hiedra, Pedro</t>
  </si>
  <si>
    <t>Gutiérrez Cossío, Pedro</t>
  </si>
  <si>
    <t>Bautista de Palacios, Juan</t>
  </si>
  <si>
    <t>Jáuregui, Domingo Antonio de</t>
  </si>
  <si>
    <t>Pando, Fernando de</t>
  </si>
  <si>
    <t>Noriega, Bartolomé de</t>
  </si>
  <si>
    <t>Dongo, Carlos Manuel</t>
  </si>
  <si>
    <t>Gondra Villela, Ventura de</t>
  </si>
  <si>
    <t>Cantos y Andújar, Sebastián de</t>
  </si>
  <si>
    <t>López, Juan Gabriel</t>
  </si>
  <si>
    <t>Egúzquiza, Joseph de</t>
  </si>
  <si>
    <t>Morales, Francisco de</t>
  </si>
  <si>
    <t>Cobrado en el Callao en pesos</t>
  </si>
  <si>
    <t>Cobrado en Panamá</t>
  </si>
  <si>
    <t>Velasco, Baltasar de</t>
  </si>
  <si>
    <t>"[…] administrador general que soy de los reales derechos, almoxarifasgos y averia de ambos mares en este puerto del Callao a los señores prior y consules […] de los derechos que an sido a mi cargo de derechos de salidas de navios para distintos puertos" [f. 360r]</t>
  </si>
  <si>
    <t>"Memoria, quenta y razon donde me hago cargo de los reales derechos que e cobrado del 2 por 100 de la aberia de este mar este año de 1706 en que no se comprehenden los que se an cobrado en las reales administraziones de Lima como parece de las zertificaciones del contador Francisco de Herrera Zizero y mi libro de aberia desde f. 6 hasta f. 12 que es en la forma y manera siguiente" [ff. 428r-430v]</t>
  </si>
  <si>
    <t>"Memorias, quenta y razon donde me hago cargo de los pesos que e cobrado y an entrado en mi poder del 2 por 100 de la aberia deste mar como consta de mi libro de aberia de este año de 1705 en que no se comprehenden los cobrados en la real administrazion  de Lima, permissos de los señores del Tribunal, salida de la fragata Nuestra Señora de la Concepcion que fueron del cargo del señor capitan don Juan Bautista de Palazios, consul de dicho Tribunal, ni tanpoco los que ymporto la aberia del patache que salio con el real situado de Panama de que la di aparte a dichos señores" [ff. 368r-v]</t>
  </si>
  <si>
    <t>26.I.1705</t>
  </si>
  <si>
    <t>Ayesta, Baltasar de</t>
  </si>
  <si>
    <t>Entregó</t>
  </si>
  <si>
    <t>Jesús, María y José</t>
  </si>
  <si>
    <t>10 cajones de reales</t>
  </si>
  <si>
    <t>Destino</t>
  </si>
  <si>
    <t>Realejo y Sonsonate</t>
  </si>
  <si>
    <t>Valor total</t>
  </si>
  <si>
    <t>Rave, Lucas de la</t>
  </si>
  <si>
    <t>05.III.1705</t>
  </si>
  <si>
    <t>Escobar, Matías de</t>
  </si>
  <si>
    <t>Nuestra Señora del Carmen</t>
  </si>
  <si>
    <t>Capitán</t>
  </si>
  <si>
    <t>Vecino de Realejo</t>
  </si>
  <si>
    <t>22.X.1705</t>
  </si>
  <si>
    <t>Mellado, Miguel</t>
  </si>
  <si>
    <t>Balandra</t>
  </si>
  <si>
    <t>Sánchez, Simón</t>
  </si>
  <si>
    <t>Oqueche</t>
  </si>
  <si>
    <t>"Memoria, quenta y razon de las cantidades de pesos que an entregado en mi poder desde 16 de febreri de 1704 años de este mar como parese por mi libro de averia desde f. 15 asta f. 15b sin las partidas que se an gastado digo cobrado en la real administracion de Lima y dieron permisso los señores prior y consules del Tribunal [...]" [f. 358r-v]</t>
  </si>
  <si>
    <t>16.II.1704</t>
  </si>
  <si>
    <t>Nuestra Señora de la Concepción</t>
  </si>
  <si>
    <t>Embarcó</t>
  </si>
  <si>
    <t>Sonsonate</t>
  </si>
  <si>
    <t>Murga, Manuel de</t>
  </si>
  <si>
    <t>pagado en Lima</t>
  </si>
  <si>
    <t>Solar, Joseph del</t>
  </si>
  <si>
    <t>Mendive, Juan Bautista de (gobernador)</t>
  </si>
  <si>
    <t>Pérez, Antonio</t>
  </si>
  <si>
    <t>Garza, Sebastián</t>
  </si>
  <si>
    <t>Miranda, Juan de</t>
  </si>
  <si>
    <t>13.III.1704</t>
  </si>
  <si>
    <t>Fernández Dávila, Manuel</t>
  </si>
  <si>
    <t>Gobernador</t>
  </si>
  <si>
    <t>Sargento mayor</t>
  </si>
  <si>
    <t>Navío</t>
  </si>
  <si>
    <t>Asención del Señor</t>
  </si>
  <si>
    <t>07.VIII.1704</t>
  </si>
  <si>
    <t>Rodríguez, Manuel</t>
  </si>
  <si>
    <t>Guayaquil</t>
  </si>
  <si>
    <t>no pagó derechos por orden del tribunal</t>
  </si>
  <si>
    <t>En todas las partidas solo se indica que se pasaron pesos. He asumido que se trata de plata amonedada.</t>
  </si>
  <si>
    <t>12.VIII.1704</t>
  </si>
  <si>
    <t>Gurmendi, Bernardino</t>
  </si>
  <si>
    <t>Concepción</t>
  </si>
  <si>
    <t>pagó en el Callao</t>
  </si>
  <si>
    <t>San Fermín</t>
  </si>
  <si>
    <t>27.XI.1704</t>
  </si>
  <si>
    <t>San Francisco de Asís</t>
  </si>
  <si>
    <t>Concha, Luis de la</t>
  </si>
  <si>
    <t>Montemayor, Fernando de</t>
  </si>
  <si>
    <t>"Quenta que presento yo don Francisco de Velaochaga, administrador general que he sido de los reales derechos de almoxarifasgs y averias de ambos mares en este puerto del Callao, a los señores prior y consules […] de los pesos que an sido a mi cargo de derechos reales de salidas de navios para diferentes puertos en este año de 1704 desde primero de henero de dicho año asta fin de diziembre de dicho año. Y no me ago cargo d elo que se a cobrado en la real administracion de Lima de las partidas que se an otorgado en dicha ciudad como ni de los navios que an salido para el puerto de arica cuyos ajustes se an echo en dicha real administracion de Lima como asimismo de lo que se a cobrado en la real administracion de Lima del real derecho de la averia" [f. 341r]</t>
  </si>
  <si>
    <t>Tipo de emb.</t>
  </si>
  <si>
    <t>Nombre de emb.</t>
  </si>
  <si>
    <t>Embarcación</t>
  </si>
  <si>
    <t>Valor</t>
  </si>
  <si>
    <t>Nombres</t>
  </si>
  <si>
    <t>13.I.1702</t>
  </si>
  <si>
    <t>Esquiros, Juan Antonio de</t>
  </si>
  <si>
    <t>Solo se indica pesos</t>
  </si>
  <si>
    <t>Lima</t>
  </si>
  <si>
    <t>Santo Ecce Homo</t>
  </si>
  <si>
    <t>Melgarejo, Joseph</t>
  </si>
  <si>
    <t>Fraile</t>
  </si>
  <si>
    <t>Plata labrada</t>
  </si>
  <si>
    <t>60 marcos</t>
  </si>
  <si>
    <t>Velarde, Bustamante, Andrés</t>
  </si>
  <si>
    <t>Contador</t>
  </si>
  <si>
    <t>Barrionuevo, Francisco de</t>
  </si>
  <si>
    <t>Era para la compra de negros. No pagó derechos por auto del Consulado.</t>
  </si>
  <si>
    <t>San Gerónimo</t>
  </si>
  <si>
    <t>Diez de Recalde, Manuel</t>
  </si>
  <si>
    <t>Franco, Diego</t>
  </si>
  <si>
    <t>Cid, Augustín del</t>
  </si>
  <si>
    <t>Larrondo, Antonio de la</t>
  </si>
  <si>
    <t>Mendive, Juan Bautista de</t>
  </si>
  <si>
    <t>Ulaortua, Marcos de</t>
  </si>
  <si>
    <t>Fernández de Valdivieso, Juan</t>
  </si>
  <si>
    <t>San Diego</t>
  </si>
  <si>
    <t>17.V.1702</t>
  </si>
  <si>
    <t>15.III.1702</t>
  </si>
  <si>
    <t>Zosaya, Pedro de</t>
  </si>
  <si>
    <t>Herboso, Francisco de</t>
  </si>
  <si>
    <t>17.VI.1702</t>
  </si>
  <si>
    <t>San Francisco Javier</t>
  </si>
  <si>
    <t>Urra, Juan Antonio de</t>
  </si>
  <si>
    <t>Silva, Manuel de</t>
  </si>
  <si>
    <t>No pagó por auto de prior y cónsules</t>
  </si>
  <si>
    <t>06.VII.1702</t>
  </si>
  <si>
    <t>Malo, Melchor</t>
  </si>
  <si>
    <t>Sagustia, Jacinto de la</t>
  </si>
  <si>
    <t>04.VIII.1702</t>
  </si>
  <si>
    <t>Nuestra Señora del Populo</t>
  </si>
  <si>
    <t>Echarte, Tomás de</t>
  </si>
  <si>
    <t>Arrebellón, Fernando de</t>
  </si>
  <si>
    <t>Bravo del Rivero, Juan</t>
  </si>
  <si>
    <t>Sánchez de Barreda, Miguel</t>
  </si>
  <si>
    <t>Arana, Juan Bautista de</t>
  </si>
  <si>
    <t>Callao</t>
  </si>
  <si>
    <t>Mantilla, Baltasar de</t>
  </si>
  <si>
    <t>1 cajón de reales</t>
  </si>
  <si>
    <t>Maticorena, Juan de</t>
  </si>
  <si>
    <t>02.IX.1702</t>
  </si>
  <si>
    <t>González Cordero, Pedro</t>
  </si>
  <si>
    <t>Santa Rita</t>
  </si>
  <si>
    <t>Cantos, Sebastián de</t>
  </si>
  <si>
    <t>Ibarrola, Luis de</t>
  </si>
  <si>
    <t>23.X.1702</t>
  </si>
  <si>
    <t>Jáuregui, Ignacio de</t>
  </si>
  <si>
    <t>La Asunción del Señor</t>
  </si>
  <si>
    <t>1000 marcos</t>
  </si>
  <si>
    <t>63 marcos</t>
  </si>
  <si>
    <t>Morel, Joseph</t>
  </si>
  <si>
    <t>No pagó por auto</t>
  </si>
  <si>
    <t>Montes, Manuel Lorenzo de</t>
  </si>
  <si>
    <t>Azaña, Pedro de</t>
  </si>
  <si>
    <t>Diaz de la Fuente, Francisco</t>
  </si>
  <si>
    <t>26.XII.1702</t>
  </si>
  <si>
    <t>Montaño, Juan</t>
  </si>
  <si>
    <t>Santa Cruz</t>
  </si>
  <si>
    <t>Cassal de Santiago, Domingo del</t>
  </si>
  <si>
    <t>CARGO</t>
  </si>
  <si>
    <t>"me hago cargo de 108 pesos de que pago en esta real administracion don Pedro de Olaortua […] por 5 400 pesos que remitio a Panama en partida de rexistro de 9 400 pesos y dejo de pagar de los 4 000 pesos restantes por thenerlo pagado el año pasado en la real administracion de Lima".</t>
  </si>
  <si>
    <t>Pagador</t>
  </si>
  <si>
    <t>Atributo</t>
  </si>
  <si>
    <t>Tipo de prod.</t>
  </si>
  <si>
    <t>Valor del producto</t>
  </si>
  <si>
    <t>Pagado en</t>
  </si>
  <si>
    <t>Memoria, quenta y rason de las cantidades de pesos que an entregado en mi poder desde 13 de henero de 1702 años hasta 26 de diziembre de dicho año del real derecho de la averia deste mar como parese porque se an cobrado en la real administracion de Lima y dieron permisso los señores prior y consules [...] por diferentes autos que es en la forma y manera siguiente" [ff. 335r-337v]</t>
  </si>
  <si>
    <t>"Quenta que presento yo don Francisco de Velaochaga, administrador general de los reales derechos de su magestad en el puerto del Callao […] del cargo que me ago desde 1 de henero de 1702 años asta fin de diziembre del dicho año" [f. 317r]</t>
  </si>
  <si>
    <t>Recibio del comisario de Panamá Juan de Valladares en la manera siguiente</t>
  </si>
  <si>
    <t>Remitidos por el comisario de entre año don Juan de Orosco "despues que vino a esta ciudad el dicho don Juan de Valladares"</t>
  </si>
  <si>
    <t>Estravios fechos en esta ciudad a las personas siguientes</t>
  </si>
  <si>
    <t>Cerna, Rodrigo de la</t>
  </si>
  <si>
    <t>García, Tomás</t>
  </si>
  <si>
    <t>Gamonal, Juan de Dios</t>
  </si>
  <si>
    <t>García Álvarez, Francisco</t>
  </si>
  <si>
    <t>González, Juan</t>
  </si>
  <si>
    <t>Ercilla, Marcos de</t>
  </si>
  <si>
    <t>Blanco, Pablo</t>
  </si>
  <si>
    <t>Franco Urzino, Domingo</t>
  </si>
  <si>
    <t>Vera, Pedro de la</t>
  </si>
  <si>
    <t>Veque, Guillermo</t>
  </si>
  <si>
    <t>Salazar, Juan Bautista</t>
  </si>
  <si>
    <t>Hermosa, Pantaleón de la</t>
  </si>
  <si>
    <t>Veque, Francisco</t>
  </si>
  <si>
    <t>Barandica, Martin de</t>
  </si>
  <si>
    <t>Borda, Gabriel de la</t>
  </si>
  <si>
    <t>Alcega, Juan de</t>
  </si>
  <si>
    <t>Capetillo, Diego</t>
  </si>
  <si>
    <t>Fano, Martín de</t>
  </si>
  <si>
    <t>Narea, Ignacio de</t>
  </si>
  <si>
    <t>Vásquez de Velasco, Pedro</t>
  </si>
  <si>
    <t>Oro "pesos de oro"</t>
  </si>
  <si>
    <t>Méndez, Simón</t>
  </si>
  <si>
    <t>Cruz Villalobos, Francisco de la</t>
  </si>
  <si>
    <t>García, Pedro</t>
  </si>
  <si>
    <t>Vela Patiño, Diego de</t>
  </si>
  <si>
    <t>Gutiérrez, Francisco</t>
  </si>
  <si>
    <t>Martínez de Mendoza, Sebastián</t>
  </si>
  <si>
    <t>Sierra Mollinedo, Joseph de</t>
  </si>
  <si>
    <t>Colón, Esteban Ángel</t>
  </si>
  <si>
    <t>Barrenechea, Antonio de</t>
  </si>
  <si>
    <t>Mantilla, Baltasar</t>
  </si>
  <si>
    <t>Aguado, Pedro</t>
  </si>
  <si>
    <t>Amberes, Francisco de</t>
  </si>
  <si>
    <t>Baquia, Juan de la</t>
  </si>
  <si>
    <t>Estravios fechos en Boqueron</t>
  </si>
  <si>
    <t>Rodríguez, Nicolás</t>
  </si>
  <si>
    <t>Molina, Silvestre de</t>
  </si>
  <si>
    <t>Pablo, Pedro</t>
  </si>
  <si>
    <t>Santamaría, Gregorio de</t>
  </si>
  <si>
    <t>"no constan del manual por haverse perdido las guias y solo consta de una memoria que dio Pedro de la Riva, comisario de dicho sitio"</t>
  </si>
  <si>
    <t>Estravios fechos en Cruces</t>
  </si>
  <si>
    <t>Mendares, Roque</t>
  </si>
  <si>
    <t>"Quenta que da don Florian de Frias Davila, comisario nombrado para este sitio de Portovelo […] de lo que fue a su cago en esta administrazion esta armada del cargo del señor general don Joseph de Alzamora Urzino este año de 1696 y 1697" [ff. 240r-243r]</t>
  </si>
  <si>
    <t>"Cargo de los pesos que se an cobrado del derecho de averia desde primero de henero de 697 hasta 13 de dicho mes de 1698" [f. 180.1v]</t>
  </si>
  <si>
    <t>Llanos, Antonio de</t>
  </si>
  <si>
    <t>San Juan de Dios</t>
  </si>
  <si>
    <t>Pagó (2%)</t>
  </si>
  <si>
    <t>Baquero de Chávez, Cristóbal</t>
  </si>
  <si>
    <t>03.X.1697</t>
  </si>
  <si>
    <t>08.I.1697</t>
  </si>
  <si>
    <t>13.I.1698</t>
  </si>
  <si>
    <t>Esnos, Martín de</t>
  </si>
  <si>
    <t>Patache</t>
  </si>
  <si>
    <t>El dinero sería entregado a don Joseph Gudino, vecino de Panamá</t>
  </si>
  <si>
    <t>No es claro quién ni dónde se elabararon estas cuentas</t>
  </si>
  <si>
    <t>06.II.1706</t>
  </si>
  <si>
    <t>Chauri, Juan de</t>
  </si>
  <si>
    <t>2 cajones</t>
  </si>
  <si>
    <t>San Francisco</t>
  </si>
  <si>
    <t>Realexo y Sonsonate</t>
  </si>
  <si>
    <t>Dueño/maestre</t>
  </si>
  <si>
    <t>Malerva, Pedro Alexandro</t>
  </si>
  <si>
    <t>Hoces y Córdova, Gonzalo de</t>
  </si>
  <si>
    <t>Villar, Tomás del</t>
  </si>
  <si>
    <t>Quevedo, Joseph</t>
  </si>
  <si>
    <t>3 cajones</t>
  </si>
  <si>
    <t>Peña, Joseph de la</t>
  </si>
  <si>
    <t>Diaz de Peredo, Francisco</t>
  </si>
  <si>
    <t>Rondo, Antonio de la</t>
  </si>
  <si>
    <t>No se comprende lo pagado en Lima</t>
  </si>
  <si>
    <t>Martínez de Miranda, Juan</t>
  </si>
  <si>
    <t>El Espíritu Santo</t>
  </si>
  <si>
    <t>26.III.1706</t>
  </si>
  <si>
    <t>Fernández Montejo, Gaspar</t>
  </si>
  <si>
    <t>San Cayetano</t>
  </si>
  <si>
    <t>07.VIII.1706</t>
  </si>
  <si>
    <t>Valencia, Domingo de</t>
  </si>
  <si>
    <t>m</t>
  </si>
  <si>
    <t>Anuncibay, Francisco de</t>
  </si>
  <si>
    <t>Ortega, Martín de</t>
  </si>
  <si>
    <t>d y m</t>
  </si>
  <si>
    <t>Ibarbuen, Antonio</t>
  </si>
  <si>
    <t>Carreño, Tomasa</t>
  </si>
  <si>
    <t>4 cajones</t>
  </si>
  <si>
    <t>Urquiso, Juan de</t>
  </si>
  <si>
    <t>Rendón, Bartolomé</t>
  </si>
  <si>
    <t>d</t>
  </si>
  <si>
    <t>Aliende, Juan de</t>
  </si>
  <si>
    <t>Obregón, Gerónimo de</t>
  </si>
  <si>
    <t>12 talegas</t>
  </si>
  <si>
    <t>Lagunas, Cristóbal de</t>
  </si>
  <si>
    <t>Sánchez de Tagle, Francisco</t>
  </si>
  <si>
    <t>Serrano de Estrada, Alonso</t>
  </si>
  <si>
    <t>Delgado Rico, Juan Joseph</t>
  </si>
  <si>
    <t>09.XI.1706</t>
  </si>
  <si>
    <t>Nuestra Señora de las Mercedes</t>
  </si>
  <si>
    <t>Ariga, Jacinto de</t>
  </si>
  <si>
    <t>Rucoba, Baltasar de</t>
  </si>
  <si>
    <t>05.XII.1706</t>
  </si>
  <si>
    <t>Gonález Delgado, Pedro</t>
  </si>
  <si>
    <t>m y d. Llevaba de exceso a lo pagado en Lima</t>
  </si>
  <si>
    <t>Nombre</t>
  </si>
  <si>
    <t>"Quenta que da el sargento mayor don Cristobal Calderon Santivañes del Horden de Alcantara a los señores prior y consules de todos los pessos que an sido a su cargo desde primero de julio de 1710 asta 28 de mayo de 1711 años" [F. 522r]</t>
  </si>
  <si>
    <t>"Cargo del dos por ciento del derecho de aberia de este Mar del Sur. Siguese lo que he cobrado del real derecho del dos por ciento de averia deste Mar del Sur de que me ago cargo desde primero de julio de 1710 asta fin de julio de 1711 que son en la manera siguiente" ff. 534v-538v. Cobrado en el Callao</t>
  </si>
  <si>
    <t>Pagó 2</t>
  </si>
  <si>
    <t>Maestre</t>
  </si>
  <si>
    <t>Valor de producto</t>
  </si>
  <si>
    <t>Comentario</t>
  </si>
  <si>
    <t>08.VII.1710</t>
  </si>
  <si>
    <t>Obredo, Juan Antonio</t>
  </si>
  <si>
    <t>Nuestra Señora de la Candelaria</t>
  </si>
  <si>
    <t>Pagado en el Callao</t>
  </si>
  <si>
    <t>12.VII.1710</t>
  </si>
  <si>
    <t>Barrenechea, Juan de</t>
  </si>
  <si>
    <t>Nuestra Señora de Guadalupe</t>
  </si>
  <si>
    <t>Pagador por mano de Francisco Tenorio, maestre de la fragata, a entregar a don Amador de Ubau</t>
  </si>
  <si>
    <t>07.VII.1710</t>
  </si>
  <si>
    <t>Montenegro, Bernardo de</t>
  </si>
  <si>
    <t>Nuestra Señora de Puerto Claro</t>
  </si>
  <si>
    <t>Trujillo</t>
  </si>
  <si>
    <t>Araujo, Francisco de</t>
  </si>
  <si>
    <t>No se indica</t>
  </si>
  <si>
    <t>Se cobró el doble de impuesto, pues iban ocultos</t>
  </si>
  <si>
    <t>29.VII.1710</t>
  </si>
  <si>
    <t>García de Serna, Francisco</t>
  </si>
  <si>
    <t>Arispe, Juan Bautista de</t>
  </si>
  <si>
    <t>Iturriaga, Ignacio de</t>
  </si>
  <si>
    <t>Bozangel, Gabriel de</t>
  </si>
  <si>
    <t>8 pesos adicionales fueron pagados en Lima</t>
  </si>
  <si>
    <t>03.I.1711</t>
  </si>
  <si>
    <t>Rebellon, Fernando</t>
  </si>
  <si>
    <t>Carrión, Gregorio</t>
  </si>
  <si>
    <t>Cabez, Gabriel de la</t>
  </si>
  <si>
    <t>Doblones</t>
  </si>
  <si>
    <t>Aguirre, Carlos de</t>
  </si>
  <si>
    <t>Pérez de Arandia, Diego</t>
  </si>
  <si>
    <t>Arizaga, Juan de</t>
  </si>
  <si>
    <t>Arispacochaga, Juan de</t>
  </si>
  <si>
    <t>Rodríguez, Pedro</t>
  </si>
  <si>
    <t>04.II.1711</t>
  </si>
  <si>
    <t>Calderón, Ángel</t>
  </si>
  <si>
    <t>Ibarra, Joseph de</t>
  </si>
  <si>
    <t>Nuestra Señora del Viejo</t>
  </si>
  <si>
    <t>Calderón, Cristóbal</t>
  </si>
  <si>
    <t>Realejo</t>
  </si>
  <si>
    <t>Los remitió a doña Agustina Zapata.</t>
  </si>
  <si>
    <t>Guerra, Pedro</t>
  </si>
  <si>
    <t>Eloriaga, Juan de</t>
  </si>
  <si>
    <t>Molleda, Bartolomé</t>
  </si>
  <si>
    <t>Laramendi, Esteban de</t>
  </si>
  <si>
    <t>Iturri, Gaspar de</t>
  </si>
  <si>
    <t>Larondo, Antonio de</t>
  </si>
  <si>
    <t>El dinero pertenecía a Pedro Bécquer.</t>
  </si>
  <si>
    <t>Puente, Juan de la</t>
  </si>
  <si>
    <t>10 cajones</t>
  </si>
  <si>
    <t>48 marcos 1 onza</t>
  </si>
  <si>
    <t>Los remitió a don Domingo de Ayarce.</t>
  </si>
  <si>
    <t>García de la Torre, Marcelo</t>
  </si>
  <si>
    <t>García de Sandoval</t>
  </si>
  <si>
    <t>Cortázar, Simón de</t>
  </si>
  <si>
    <t>07.II.1711</t>
  </si>
  <si>
    <t>Orbea, Diego de</t>
  </si>
  <si>
    <t>Nuestra Señora del Loreto</t>
  </si>
  <si>
    <t>El dinero debía entregarse a Marco de Oyarzábal</t>
  </si>
  <si>
    <t>Arce, Pedro de</t>
  </si>
  <si>
    <t>El dinero debía entregarse a Juan de Aspur</t>
  </si>
  <si>
    <t>Galán, Francisco Bruno</t>
  </si>
  <si>
    <t>Baca, Francisco</t>
  </si>
  <si>
    <t>El dinero debía entregarse a Francisco de Espinosa</t>
  </si>
  <si>
    <t>12.II.1711</t>
  </si>
  <si>
    <t>Oalerrota, Juan de</t>
  </si>
  <si>
    <t>Torre, Juan de la</t>
  </si>
  <si>
    <t>Nuestra Señora de la Soledad</t>
  </si>
  <si>
    <t>Valparaíso</t>
  </si>
  <si>
    <t>22.IV.1711</t>
  </si>
  <si>
    <t>Quint Tello, Diego</t>
  </si>
  <si>
    <t>Salinas, Pedro de</t>
  </si>
  <si>
    <t>El Sol Dorado</t>
  </si>
  <si>
    <t>El dinero debía entregarse a don Miguel de Verástegui</t>
  </si>
  <si>
    <t>03.VI.1711</t>
  </si>
  <si>
    <t>Bruño, Francisco</t>
  </si>
  <si>
    <t>Obredo, Juan Antonio de</t>
  </si>
  <si>
    <t>"fuera de lo que cobro la real administración de Lima que consta por zertificaciones del contador de la aberia"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</si>
</sst>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7">
    <xf numFmtId="0" fontId="0" fillId="0" borderId="0" xfId="0"/>
    <xf numFmtId="9" fontId="0" fillId="0" borderId="0" xfId="0" applyNumberFormat="1"/>
    <xf numFmtId="0" fontId="1" fillId="0" borderId="0" xfId="0" applyFont="1"/>
    <xf numFmtId="9" fontId="1" fillId="0" borderId="0" xfId="0" applyNumberFormat="1" applyFont="1"/>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left" vertical="center"/>
    </xf>
    <xf numFmtId="0" fontId="1" fillId="0" borderId="0" xfId="0" applyFont="1" applyAlignment="1">
      <alignment horizontal="left" vertical="center"/>
    </xf>
    <xf numFmtId="9" fontId="0" fillId="0" borderId="0" xfId="0" applyNumberFormat="1" applyAlignment="1">
      <alignment horizontal="center" vertical="center"/>
    </xf>
    <xf numFmtId="0" fontId="0" fillId="2" borderId="0" xfId="0" applyFill="1"/>
    <xf numFmtId="0" fontId="1" fillId="0" borderId="0" xfId="0" applyFont="1" applyAlignment="1">
      <alignment horizontal="center" vertical="center" wrapText="1"/>
    </xf>
    <xf numFmtId="0" fontId="0" fillId="0" borderId="0" xfId="0" applyFont="1"/>
    <xf numFmtId="0" fontId="1"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Font="1" applyAlignment="1">
      <alignment horizontal="center" vertical="center"/>
    </xf>
    <xf numFmtId="0" fontId="2" fillId="0" borderId="0" xfId="0" applyFont="1" applyFill="1" applyAlignment="1">
      <alignment horizontal="center" vertical="center"/>
    </xf>
    <xf numFmtId="0" fontId="0" fillId="0" borderId="0" xfId="0" applyAlignment="1"/>
    <xf numFmtId="9" fontId="1" fillId="0" borderId="0" xfId="0" applyNumberFormat="1" applyFont="1" applyAlignment="1">
      <alignment horizontal="center" vertical="center" wrapText="1"/>
    </xf>
    <xf numFmtId="0" fontId="0" fillId="0" borderId="0" xfId="0" applyAlignment="1">
      <alignment horizontal="center" vertical="center" wrapText="1"/>
    </xf>
    <xf numFmtId="0" fontId="2" fillId="0" borderId="0" xfId="0" applyFont="1"/>
    <xf numFmtId="0" fontId="0" fillId="0" borderId="1" xfId="0" applyBorder="1"/>
    <xf numFmtId="0" fontId="0" fillId="0" borderId="2" xfId="0" applyBorder="1"/>
    <xf numFmtId="0" fontId="0" fillId="0" borderId="3" xfId="0" applyBorder="1"/>
    <xf numFmtId="0" fontId="1" fillId="0" borderId="0" xfId="0" applyFont="1" applyAlignment="1">
      <alignment horizontal="center" vertical="center" wrapText="1"/>
    </xf>
    <xf numFmtId="0" fontId="1" fillId="0" borderId="0" xfId="0" applyFont="1" applyAlignment="1">
      <alignment horizontal="center" wrapText="1"/>
    </xf>
    <xf numFmtId="0" fontId="1" fillId="0" borderId="0" xfId="0" applyFont="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workbookViewId="0">
      <selection activeCell="E9" sqref="E9"/>
    </sheetView>
  </sheetViews>
  <sheetFormatPr baseColWidth="10" defaultRowHeight="15" x14ac:dyDescent="0.25"/>
  <sheetData>
    <row r="1" spans="1:9" x14ac:dyDescent="0.25">
      <c r="A1" t="s">
        <v>263</v>
      </c>
    </row>
    <row r="2" spans="1:9" x14ac:dyDescent="0.25">
      <c r="A2" s="2" t="s">
        <v>252</v>
      </c>
      <c r="B2" s="2"/>
    </row>
    <row r="3" spans="1:9" x14ac:dyDescent="0.25">
      <c r="D3" t="s">
        <v>255</v>
      </c>
      <c r="E3" t="s">
        <v>14</v>
      </c>
      <c r="F3" t="s">
        <v>81</v>
      </c>
      <c r="G3" t="s">
        <v>128</v>
      </c>
      <c r="H3" t="s">
        <v>129</v>
      </c>
    </row>
    <row r="4" spans="1:9" x14ac:dyDescent="0.25">
      <c r="A4" t="s">
        <v>258</v>
      </c>
      <c r="B4" t="s">
        <v>253</v>
      </c>
      <c r="D4">
        <v>120</v>
      </c>
      <c r="E4">
        <v>6000</v>
      </c>
      <c r="F4" t="s">
        <v>9</v>
      </c>
      <c r="G4" t="s">
        <v>31</v>
      </c>
      <c r="H4" t="s">
        <v>254</v>
      </c>
    </row>
    <row r="5" spans="1:9" x14ac:dyDescent="0.25">
      <c r="A5" t="s">
        <v>257</v>
      </c>
      <c r="B5" t="s">
        <v>256</v>
      </c>
      <c r="C5" t="s">
        <v>110</v>
      </c>
      <c r="D5">
        <v>80</v>
      </c>
      <c r="E5">
        <v>4000</v>
      </c>
      <c r="F5" t="s">
        <v>9</v>
      </c>
      <c r="G5" t="s">
        <v>111</v>
      </c>
      <c r="H5" t="s">
        <v>160</v>
      </c>
    </row>
    <row r="6" spans="1:9" x14ac:dyDescent="0.25">
      <c r="A6" t="s">
        <v>259</v>
      </c>
      <c r="B6" t="s">
        <v>260</v>
      </c>
      <c r="D6">
        <v>850</v>
      </c>
      <c r="E6">
        <v>42500</v>
      </c>
      <c r="F6" t="s">
        <v>9</v>
      </c>
      <c r="G6" t="s">
        <v>261</v>
      </c>
      <c r="H6" t="s">
        <v>195</v>
      </c>
      <c r="I6" t="s">
        <v>262</v>
      </c>
    </row>
    <row r="7" spans="1:9" x14ac:dyDescent="0.25">
      <c r="D7">
        <v>1050</v>
      </c>
    </row>
    <row r="9" spans="1:9" x14ac:dyDescent="0.25">
      <c r="D9" t="s">
        <v>14</v>
      </c>
      <c r="E9">
        <f>SUM(E4:E6)</f>
        <v>52500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3"/>
  <sheetViews>
    <sheetView workbookViewId="0"/>
  </sheetViews>
  <sheetFormatPr baseColWidth="10" defaultRowHeight="15" x14ac:dyDescent="0.25"/>
  <sheetData>
    <row r="1" spans="1:7" x14ac:dyDescent="0.25">
      <c r="A1" s="2" t="s">
        <v>251</v>
      </c>
    </row>
    <row r="3" spans="1:7" x14ac:dyDescent="0.25">
      <c r="A3" s="2" t="s">
        <v>5</v>
      </c>
      <c r="B3" s="2" t="s">
        <v>206</v>
      </c>
      <c r="C3">
        <v>688460</v>
      </c>
    </row>
    <row r="4" spans="1:7" x14ac:dyDescent="0.25">
      <c r="B4" s="2" t="s">
        <v>207</v>
      </c>
      <c r="C4">
        <v>6000</v>
      </c>
    </row>
    <row r="5" spans="1:7" x14ac:dyDescent="0.25">
      <c r="C5">
        <v>694460</v>
      </c>
    </row>
    <row r="7" spans="1:7" x14ac:dyDescent="0.25">
      <c r="A7" s="2" t="s">
        <v>208</v>
      </c>
    </row>
    <row r="8" spans="1:7" x14ac:dyDescent="0.25">
      <c r="D8" t="s">
        <v>83</v>
      </c>
      <c r="F8" t="s">
        <v>16</v>
      </c>
    </row>
    <row r="9" spans="1:7" x14ac:dyDescent="0.25">
      <c r="A9" t="s">
        <v>209</v>
      </c>
      <c r="D9">
        <v>300</v>
      </c>
      <c r="F9">
        <v>42</v>
      </c>
    </row>
    <row r="10" spans="1:7" x14ac:dyDescent="0.25">
      <c r="A10" t="s">
        <v>210</v>
      </c>
      <c r="D10" s="19">
        <f>28*100/14</f>
        <v>200</v>
      </c>
      <c r="F10">
        <v>28</v>
      </c>
    </row>
    <row r="11" spans="1:7" x14ac:dyDescent="0.25">
      <c r="A11" t="s">
        <v>211</v>
      </c>
      <c r="D11">
        <v>50</v>
      </c>
      <c r="F11">
        <v>7</v>
      </c>
    </row>
    <row r="12" spans="1:7" x14ac:dyDescent="0.25">
      <c r="A12" t="s">
        <v>212</v>
      </c>
      <c r="D12">
        <v>184</v>
      </c>
      <c r="E12">
        <v>5</v>
      </c>
      <c r="F12">
        <v>25</v>
      </c>
    </row>
    <row r="13" spans="1:7" x14ac:dyDescent="0.25">
      <c r="A13" t="s">
        <v>213</v>
      </c>
      <c r="D13">
        <v>100</v>
      </c>
      <c r="F13">
        <v>14</v>
      </c>
    </row>
    <row r="14" spans="1:7" x14ac:dyDescent="0.25">
      <c r="A14" t="s">
        <v>214</v>
      </c>
      <c r="D14">
        <v>80</v>
      </c>
      <c r="F14">
        <v>10</v>
      </c>
      <c r="G14">
        <v>4</v>
      </c>
    </row>
    <row r="15" spans="1:7" x14ac:dyDescent="0.25">
      <c r="A15" t="s">
        <v>215</v>
      </c>
      <c r="D15">
        <v>916</v>
      </c>
      <c r="F15">
        <v>59</v>
      </c>
      <c r="G15">
        <v>7</v>
      </c>
    </row>
    <row r="16" spans="1:7" x14ac:dyDescent="0.25">
      <c r="A16" t="s">
        <v>216</v>
      </c>
      <c r="D16">
        <v>160</v>
      </c>
      <c r="F16">
        <v>22</v>
      </c>
      <c r="G16">
        <v>3</v>
      </c>
    </row>
    <row r="17" spans="1:7" x14ac:dyDescent="0.25">
      <c r="A17" t="s">
        <v>217</v>
      </c>
      <c r="D17">
        <v>224</v>
      </c>
      <c r="F17">
        <v>14</v>
      </c>
      <c r="G17">
        <v>5</v>
      </c>
    </row>
    <row r="18" spans="1:7" x14ac:dyDescent="0.25">
      <c r="A18" t="s">
        <v>218</v>
      </c>
      <c r="D18">
        <v>250</v>
      </c>
      <c r="F18">
        <v>35</v>
      </c>
    </row>
    <row r="19" spans="1:7" x14ac:dyDescent="0.25">
      <c r="A19" t="s">
        <v>219</v>
      </c>
      <c r="D19">
        <v>128</v>
      </c>
      <c r="F19">
        <v>8</v>
      </c>
      <c r="G19">
        <v>2</v>
      </c>
    </row>
    <row r="20" spans="1:7" x14ac:dyDescent="0.25">
      <c r="A20" t="s">
        <v>220</v>
      </c>
      <c r="D20">
        <v>52</v>
      </c>
      <c r="F20">
        <v>7</v>
      </c>
    </row>
    <row r="21" spans="1:7" x14ac:dyDescent="0.25">
      <c r="A21" t="s">
        <v>221</v>
      </c>
      <c r="D21">
        <v>256</v>
      </c>
      <c r="F21">
        <v>35</v>
      </c>
    </row>
    <row r="22" spans="1:7" x14ac:dyDescent="0.25">
      <c r="A22" t="s">
        <v>222</v>
      </c>
      <c r="D22">
        <v>112</v>
      </c>
      <c r="F22">
        <v>15</v>
      </c>
      <c r="G22">
        <v>5</v>
      </c>
    </row>
    <row r="23" spans="1:7" x14ac:dyDescent="0.25">
      <c r="A23" t="s">
        <v>223</v>
      </c>
      <c r="D23">
        <v>400</v>
      </c>
      <c r="F23">
        <v>56</v>
      </c>
    </row>
    <row r="24" spans="1:7" x14ac:dyDescent="0.25">
      <c r="A24" t="s">
        <v>224</v>
      </c>
      <c r="D24">
        <v>57</v>
      </c>
      <c r="F24">
        <v>7</v>
      </c>
    </row>
    <row r="25" spans="1:7" x14ac:dyDescent="0.25">
      <c r="A25" t="s">
        <v>225</v>
      </c>
      <c r="D25">
        <v>200</v>
      </c>
      <c r="F25">
        <v>28</v>
      </c>
    </row>
    <row r="26" spans="1:7" x14ac:dyDescent="0.25">
      <c r="A26" t="s">
        <v>226</v>
      </c>
      <c r="D26">
        <v>400</v>
      </c>
      <c r="F26">
        <v>56</v>
      </c>
    </row>
    <row r="27" spans="1:7" x14ac:dyDescent="0.25">
      <c r="A27" t="s">
        <v>227</v>
      </c>
      <c r="D27">
        <v>897</v>
      </c>
      <c r="F27">
        <v>97</v>
      </c>
    </row>
    <row r="28" spans="1:7" x14ac:dyDescent="0.25">
      <c r="A28" t="s">
        <v>228</v>
      </c>
      <c r="D28">
        <v>1000</v>
      </c>
      <c r="E28" t="s">
        <v>229</v>
      </c>
      <c r="F28">
        <v>5</v>
      </c>
    </row>
    <row r="29" spans="1:7" x14ac:dyDescent="0.25">
      <c r="A29" t="s">
        <v>230</v>
      </c>
      <c r="D29">
        <v>48</v>
      </c>
      <c r="F29">
        <v>7</v>
      </c>
    </row>
    <row r="30" spans="1:7" x14ac:dyDescent="0.25">
      <c r="A30" t="s">
        <v>231</v>
      </c>
      <c r="D30">
        <v>140</v>
      </c>
      <c r="F30">
        <v>20</v>
      </c>
    </row>
    <row r="31" spans="1:7" x14ac:dyDescent="0.25">
      <c r="A31" t="s">
        <v>232</v>
      </c>
      <c r="D31">
        <v>100</v>
      </c>
      <c r="F31">
        <v>7</v>
      </c>
    </row>
    <row r="32" spans="1:7" x14ac:dyDescent="0.25">
      <c r="A32" t="s">
        <v>233</v>
      </c>
      <c r="D32">
        <v>200</v>
      </c>
      <c r="F32">
        <v>14</v>
      </c>
    </row>
    <row r="33" spans="1:7" x14ac:dyDescent="0.25">
      <c r="A33" t="s">
        <v>234</v>
      </c>
      <c r="D33">
        <v>169</v>
      </c>
      <c r="F33">
        <v>20</v>
      </c>
      <c r="G33">
        <v>6</v>
      </c>
    </row>
    <row r="34" spans="1:7" x14ac:dyDescent="0.25">
      <c r="A34" t="s">
        <v>235</v>
      </c>
      <c r="D34">
        <v>100</v>
      </c>
      <c r="F34">
        <v>14</v>
      </c>
    </row>
    <row r="35" spans="1:7" x14ac:dyDescent="0.25">
      <c r="A35" t="s">
        <v>236</v>
      </c>
      <c r="D35">
        <v>100</v>
      </c>
      <c r="F35">
        <v>14</v>
      </c>
    </row>
    <row r="36" spans="1:7" x14ac:dyDescent="0.25">
      <c r="A36" t="s">
        <v>237</v>
      </c>
      <c r="D36">
        <v>100</v>
      </c>
      <c r="F36">
        <v>14</v>
      </c>
    </row>
    <row r="37" spans="1:7" x14ac:dyDescent="0.25">
      <c r="A37" t="s">
        <v>238</v>
      </c>
      <c r="D37">
        <v>1582</v>
      </c>
      <c r="F37">
        <v>103</v>
      </c>
    </row>
    <row r="38" spans="1:7" x14ac:dyDescent="0.25">
      <c r="A38" t="s">
        <v>239</v>
      </c>
      <c r="D38">
        <v>50</v>
      </c>
      <c r="F38">
        <v>7</v>
      </c>
    </row>
    <row r="39" spans="1:7" x14ac:dyDescent="0.25">
      <c r="A39" t="s">
        <v>240</v>
      </c>
      <c r="D39">
        <v>121</v>
      </c>
      <c r="F39">
        <v>16</v>
      </c>
      <c r="G39">
        <v>4</v>
      </c>
    </row>
    <row r="40" spans="1:7" x14ac:dyDescent="0.25">
      <c r="A40" t="s">
        <v>241</v>
      </c>
      <c r="D40">
        <v>3991</v>
      </c>
      <c r="F40">
        <v>562</v>
      </c>
    </row>
    <row r="41" spans="1:7" x14ac:dyDescent="0.25">
      <c r="A41" t="s">
        <v>242</v>
      </c>
      <c r="D41">
        <v>14000</v>
      </c>
      <c r="F41">
        <v>1730</v>
      </c>
    </row>
    <row r="43" spans="1:7" x14ac:dyDescent="0.25">
      <c r="A43" s="2" t="s">
        <v>243</v>
      </c>
    </row>
    <row r="44" spans="1:7" x14ac:dyDescent="0.25">
      <c r="A44" t="s">
        <v>244</v>
      </c>
      <c r="D44">
        <v>200</v>
      </c>
      <c r="F44">
        <v>24</v>
      </c>
      <c r="G44">
        <v>4</v>
      </c>
    </row>
    <row r="45" spans="1:7" x14ac:dyDescent="0.25">
      <c r="A45" t="s">
        <v>245</v>
      </c>
      <c r="D45">
        <v>320</v>
      </c>
      <c r="F45">
        <v>41</v>
      </c>
    </row>
    <row r="46" spans="1:7" x14ac:dyDescent="0.25">
      <c r="A46" t="s">
        <v>246</v>
      </c>
      <c r="D46">
        <v>213</v>
      </c>
      <c r="F46">
        <v>26</v>
      </c>
      <c r="G46">
        <v>2</v>
      </c>
    </row>
    <row r="47" spans="1:7" x14ac:dyDescent="0.25">
      <c r="A47" t="s">
        <v>247</v>
      </c>
      <c r="D47">
        <v>4300</v>
      </c>
      <c r="F47">
        <v>528</v>
      </c>
    </row>
    <row r="48" spans="1:7" x14ac:dyDescent="0.25">
      <c r="A48" t="s">
        <v>248</v>
      </c>
      <c r="D48">
        <v>280</v>
      </c>
      <c r="F48">
        <v>22</v>
      </c>
      <c r="G48">
        <v>5</v>
      </c>
    </row>
    <row r="50" spans="1:6" x14ac:dyDescent="0.25">
      <c r="A50" s="2" t="s">
        <v>249</v>
      </c>
    </row>
    <row r="51" spans="1:6" x14ac:dyDescent="0.25">
      <c r="A51" t="s">
        <v>250</v>
      </c>
      <c r="D51">
        <v>200</v>
      </c>
      <c r="F51">
        <v>28</v>
      </c>
    </row>
    <row r="53" spans="1:6" x14ac:dyDescent="0.25">
      <c r="C53" t="s">
        <v>14</v>
      </c>
      <c r="D53">
        <f>SUM(D9:D51)</f>
        <v>32180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50"/>
  <sheetViews>
    <sheetView zoomScale="80" zoomScaleNormal="80" workbookViewId="0">
      <selection activeCell="K49" sqref="K49"/>
    </sheetView>
  </sheetViews>
  <sheetFormatPr baseColWidth="10" defaultRowHeight="15" x14ac:dyDescent="0.25"/>
  <sheetData>
    <row r="1" spans="1:14" x14ac:dyDescent="0.25">
      <c r="A1" s="2" t="s">
        <v>205</v>
      </c>
    </row>
    <row r="2" spans="1:14" x14ac:dyDescent="0.25">
      <c r="A2" s="2" t="s">
        <v>204</v>
      </c>
    </row>
    <row r="3" spans="1:14" x14ac:dyDescent="0.25">
      <c r="A3" s="2" t="s">
        <v>2</v>
      </c>
      <c r="B3" s="2" t="s">
        <v>199</v>
      </c>
      <c r="C3" s="2" t="s">
        <v>200</v>
      </c>
      <c r="D3" s="2" t="s">
        <v>128</v>
      </c>
      <c r="E3" s="2" t="s">
        <v>129</v>
      </c>
      <c r="F3" s="2" t="s">
        <v>0</v>
      </c>
      <c r="G3" s="2" t="s">
        <v>201</v>
      </c>
      <c r="H3" s="2" t="s">
        <v>202</v>
      </c>
      <c r="I3" s="2" t="s">
        <v>83</v>
      </c>
      <c r="J3" s="2" t="s">
        <v>81</v>
      </c>
      <c r="K3" s="3">
        <v>0.02</v>
      </c>
      <c r="L3" s="2"/>
      <c r="M3" s="2" t="s">
        <v>203</v>
      </c>
      <c r="N3" s="2" t="s">
        <v>7</v>
      </c>
    </row>
    <row r="4" spans="1:14" x14ac:dyDescent="0.25">
      <c r="A4" t="s">
        <v>133</v>
      </c>
      <c r="B4" t="s">
        <v>134</v>
      </c>
      <c r="D4" t="s">
        <v>31</v>
      </c>
      <c r="E4" t="s">
        <v>137</v>
      </c>
      <c r="F4" t="s">
        <v>11</v>
      </c>
      <c r="G4" t="s">
        <v>12</v>
      </c>
      <c r="H4">
        <v>5000</v>
      </c>
      <c r="J4" t="s">
        <v>9</v>
      </c>
      <c r="K4">
        <v>100</v>
      </c>
      <c r="L4" t="s">
        <v>1</v>
      </c>
      <c r="M4" t="s">
        <v>136</v>
      </c>
      <c r="N4" t="s">
        <v>135</v>
      </c>
    </row>
    <row r="5" spans="1:14" x14ac:dyDescent="0.25">
      <c r="A5" t="s">
        <v>133</v>
      </c>
      <c r="B5" t="s">
        <v>138</v>
      </c>
      <c r="C5" t="s">
        <v>139</v>
      </c>
      <c r="D5" t="s">
        <v>31</v>
      </c>
      <c r="E5" t="s">
        <v>137</v>
      </c>
      <c r="F5" t="s">
        <v>11</v>
      </c>
      <c r="G5" t="s">
        <v>12</v>
      </c>
      <c r="H5">
        <v>12000</v>
      </c>
      <c r="J5" t="s">
        <v>9</v>
      </c>
      <c r="K5">
        <v>249</v>
      </c>
      <c r="L5">
        <v>4</v>
      </c>
      <c r="M5" t="s">
        <v>136</v>
      </c>
    </row>
    <row r="6" spans="1:14" x14ac:dyDescent="0.25">
      <c r="F6" t="s">
        <v>140</v>
      </c>
      <c r="G6" t="s">
        <v>141</v>
      </c>
      <c r="H6" s="19">
        <f>60*8</f>
        <v>480</v>
      </c>
    </row>
    <row r="7" spans="1:14" x14ac:dyDescent="0.25">
      <c r="A7" t="s">
        <v>133</v>
      </c>
      <c r="B7" t="s">
        <v>142</v>
      </c>
      <c r="D7" t="s">
        <v>31</v>
      </c>
      <c r="E7" t="s">
        <v>137</v>
      </c>
      <c r="F7" t="s">
        <v>11</v>
      </c>
      <c r="G7" t="s">
        <v>12</v>
      </c>
      <c r="H7">
        <v>18000</v>
      </c>
      <c r="J7" t="s">
        <v>9</v>
      </c>
      <c r="K7">
        <v>360</v>
      </c>
      <c r="M7" t="s">
        <v>136</v>
      </c>
    </row>
    <row r="8" spans="1:14" x14ac:dyDescent="0.25">
      <c r="A8" t="s">
        <v>133</v>
      </c>
      <c r="B8" t="s">
        <v>144</v>
      </c>
      <c r="C8" t="s">
        <v>143</v>
      </c>
      <c r="D8" t="s">
        <v>31</v>
      </c>
      <c r="E8" t="s">
        <v>137</v>
      </c>
      <c r="F8" t="s">
        <v>11</v>
      </c>
      <c r="G8" t="s">
        <v>12</v>
      </c>
      <c r="H8">
        <v>3000</v>
      </c>
      <c r="J8" t="s">
        <v>9</v>
      </c>
      <c r="K8">
        <v>0</v>
      </c>
      <c r="N8" t="s">
        <v>145</v>
      </c>
    </row>
    <row r="9" spans="1:14" x14ac:dyDescent="0.25">
      <c r="A9" t="s">
        <v>156</v>
      </c>
      <c r="B9" t="s">
        <v>52</v>
      </c>
      <c r="C9" t="s">
        <v>88</v>
      </c>
      <c r="D9" t="s">
        <v>31</v>
      </c>
      <c r="E9" t="s">
        <v>146</v>
      </c>
      <c r="F9" t="s">
        <v>11</v>
      </c>
      <c r="G9" t="s">
        <v>12</v>
      </c>
      <c r="H9">
        <v>605</v>
      </c>
      <c r="J9" t="s">
        <v>99</v>
      </c>
      <c r="K9">
        <v>12</v>
      </c>
      <c r="M9" t="s">
        <v>136</v>
      </c>
    </row>
    <row r="10" spans="1:14" x14ac:dyDescent="0.25">
      <c r="A10" t="s">
        <v>156</v>
      </c>
      <c r="B10" t="s">
        <v>147</v>
      </c>
      <c r="D10" t="s">
        <v>31</v>
      </c>
      <c r="E10" t="s">
        <v>146</v>
      </c>
      <c r="F10" t="s">
        <v>11</v>
      </c>
      <c r="G10" t="s">
        <v>12</v>
      </c>
      <c r="H10">
        <v>10000</v>
      </c>
      <c r="J10" t="s">
        <v>99</v>
      </c>
      <c r="K10">
        <v>200</v>
      </c>
      <c r="M10" t="s">
        <v>136</v>
      </c>
    </row>
    <row r="11" spans="1:14" x14ac:dyDescent="0.25">
      <c r="A11" t="s">
        <v>156</v>
      </c>
      <c r="B11" t="s">
        <v>148</v>
      </c>
      <c r="D11" t="s">
        <v>31</v>
      </c>
      <c r="E11" t="s">
        <v>146</v>
      </c>
      <c r="F11" t="s">
        <v>11</v>
      </c>
      <c r="G11" t="s">
        <v>12</v>
      </c>
      <c r="H11">
        <v>20000</v>
      </c>
      <c r="J11" t="s">
        <v>99</v>
      </c>
      <c r="K11">
        <v>400</v>
      </c>
      <c r="M11" t="s">
        <v>136</v>
      </c>
    </row>
    <row r="12" spans="1:14" x14ac:dyDescent="0.25">
      <c r="A12" t="s">
        <v>156</v>
      </c>
      <c r="B12" t="s">
        <v>149</v>
      </c>
      <c r="D12" t="s">
        <v>31</v>
      </c>
      <c r="E12" t="s">
        <v>146</v>
      </c>
      <c r="F12" t="s">
        <v>11</v>
      </c>
      <c r="G12" t="s">
        <v>12</v>
      </c>
      <c r="H12">
        <v>1623</v>
      </c>
      <c r="J12" t="s">
        <v>99</v>
      </c>
      <c r="K12">
        <v>32</v>
      </c>
      <c r="M12" t="s">
        <v>136</v>
      </c>
    </row>
    <row r="13" spans="1:14" x14ac:dyDescent="0.25">
      <c r="A13" t="s">
        <v>156</v>
      </c>
      <c r="B13" t="s">
        <v>150</v>
      </c>
      <c r="D13" t="s">
        <v>31</v>
      </c>
      <c r="E13" t="s">
        <v>146</v>
      </c>
      <c r="F13" t="s">
        <v>11</v>
      </c>
      <c r="G13" t="s">
        <v>12</v>
      </c>
      <c r="H13">
        <v>1000</v>
      </c>
      <c r="J13" t="s">
        <v>99</v>
      </c>
      <c r="K13">
        <v>20</v>
      </c>
      <c r="M13" t="s">
        <v>136</v>
      </c>
    </row>
    <row r="14" spans="1:14" x14ac:dyDescent="0.25">
      <c r="A14" t="s">
        <v>156</v>
      </c>
      <c r="B14" t="s">
        <v>151</v>
      </c>
      <c r="C14" t="s">
        <v>109</v>
      </c>
      <c r="D14" t="s">
        <v>31</v>
      </c>
      <c r="E14" t="s">
        <v>146</v>
      </c>
      <c r="F14" t="s">
        <v>11</v>
      </c>
      <c r="G14" t="s">
        <v>12</v>
      </c>
      <c r="H14">
        <v>19005</v>
      </c>
      <c r="J14" t="s">
        <v>99</v>
      </c>
      <c r="K14">
        <v>380</v>
      </c>
      <c r="M14" t="s">
        <v>136</v>
      </c>
    </row>
    <row r="15" spans="1:14" x14ac:dyDescent="0.25">
      <c r="A15" t="s">
        <v>156</v>
      </c>
      <c r="B15" t="s">
        <v>152</v>
      </c>
      <c r="D15" t="s">
        <v>31</v>
      </c>
      <c r="E15" t="s">
        <v>146</v>
      </c>
      <c r="F15" t="s">
        <v>11</v>
      </c>
      <c r="G15" t="s">
        <v>12</v>
      </c>
      <c r="H15">
        <v>1966</v>
      </c>
      <c r="J15" t="s">
        <v>99</v>
      </c>
      <c r="K15">
        <v>39</v>
      </c>
      <c r="L15">
        <v>3</v>
      </c>
      <c r="M15" t="s">
        <v>136</v>
      </c>
    </row>
    <row r="16" spans="1:14" x14ac:dyDescent="0.25">
      <c r="A16" t="s">
        <v>156</v>
      </c>
      <c r="B16" t="s">
        <v>153</v>
      </c>
      <c r="C16" t="s">
        <v>88</v>
      </c>
      <c r="D16" t="s">
        <v>31</v>
      </c>
      <c r="E16" t="s">
        <v>146</v>
      </c>
      <c r="F16" t="s">
        <v>11</v>
      </c>
      <c r="G16" t="s">
        <v>12</v>
      </c>
      <c r="H16">
        <v>2000</v>
      </c>
      <c r="J16" t="s">
        <v>99</v>
      </c>
      <c r="K16">
        <v>400</v>
      </c>
      <c r="M16" t="s">
        <v>136</v>
      </c>
    </row>
    <row r="17" spans="1:14" x14ac:dyDescent="0.25">
      <c r="A17" t="s">
        <v>156</v>
      </c>
      <c r="B17" t="s">
        <v>102</v>
      </c>
      <c r="D17" t="s">
        <v>31</v>
      </c>
      <c r="E17" t="s">
        <v>146</v>
      </c>
      <c r="F17" t="s">
        <v>11</v>
      </c>
      <c r="G17" t="s">
        <v>12</v>
      </c>
      <c r="H17">
        <v>1011</v>
      </c>
      <c r="J17" t="s">
        <v>99</v>
      </c>
      <c r="K17">
        <v>20</v>
      </c>
      <c r="M17" t="s">
        <v>136</v>
      </c>
    </row>
    <row r="18" spans="1:14" x14ac:dyDescent="0.25">
      <c r="A18" t="s">
        <v>155</v>
      </c>
      <c r="B18" t="s">
        <v>157</v>
      </c>
      <c r="D18" t="s">
        <v>15</v>
      </c>
      <c r="E18" t="s">
        <v>154</v>
      </c>
      <c r="F18" t="s">
        <v>11</v>
      </c>
      <c r="G18" t="s">
        <v>12</v>
      </c>
      <c r="H18">
        <v>7500</v>
      </c>
      <c r="J18" t="s">
        <v>9</v>
      </c>
      <c r="K18">
        <v>150</v>
      </c>
      <c r="M18" t="s">
        <v>136</v>
      </c>
    </row>
    <row r="19" spans="1:14" x14ac:dyDescent="0.25">
      <c r="A19" t="s">
        <v>155</v>
      </c>
      <c r="B19" t="s">
        <v>69</v>
      </c>
      <c r="C19" t="s">
        <v>88</v>
      </c>
      <c r="D19" t="s">
        <v>15</v>
      </c>
      <c r="E19" t="s">
        <v>154</v>
      </c>
      <c r="F19" t="s">
        <v>11</v>
      </c>
      <c r="G19" t="s">
        <v>12</v>
      </c>
      <c r="H19">
        <v>12500</v>
      </c>
      <c r="J19" t="s">
        <v>9</v>
      </c>
      <c r="K19">
        <v>250</v>
      </c>
      <c r="M19" t="s">
        <v>136</v>
      </c>
    </row>
    <row r="20" spans="1:14" x14ac:dyDescent="0.25">
      <c r="A20" t="s">
        <v>155</v>
      </c>
      <c r="B20" t="s">
        <v>158</v>
      </c>
      <c r="D20" t="s">
        <v>15</v>
      </c>
      <c r="E20" t="s">
        <v>154</v>
      </c>
      <c r="F20" t="s">
        <v>11</v>
      </c>
      <c r="G20" t="s">
        <v>12</v>
      </c>
      <c r="H20">
        <v>16000</v>
      </c>
      <c r="J20" t="s">
        <v>9</v>
      </c>
      <c r="K20">
        <v>320</v>
      </c>
      <c r="M20" t="s">
        <v>136</v>
      </c>
    </row>
    <row r="21" spans="1:14" x14ac:dyDescent="0.25">
      <c r="A21" t="s">
        <v>159</v>
      </c>
      <c r="B21" t="s">
        <v>161</v>
      </c>
      <c r="D21" t="s">
        <v>31</v>
      </c>
      <c r="E21" t="s">
        <v>160</v>
      </c>
      <c r="F21" t="s">
        <v>11</v>
      </c>
      <c r="G21" t="s">
        <v>12</v>
      </c>
      <c r="H21">
        <v>3000</v>
      </c>
      <c r="J21" t="s">
        <v>115</v>
      </c>
      <c r="K21">
        <v>60</v>
      </c>
      <c r="M21" t="s">
        <v>136</v>
      </c>
    </row>
    <row r="22" spans="1:14" x14ac:dyDescent="0.25">
      <c r="A22" t="s">
        <v>159</v>
      </c>
      <c r="B22" t="s">
        <v>162</v>
      </c>
      <c r="D22" t="s">
        <v>31</v>
      </c>
      <c r="E22" t="s">
        <v>160</v>
      </c>
      <c r="F22" t="s">
        <v>11</v>
      </c>
      <c r="G22" t="s">
        <v>12</v>
      </c>
      <c r="H22">
        <v>6350</v>
      </c>
      <c r="J22" t="s">
        <v>115</v>
      </c>
      <c r="K22">
        <v>0</v>
      </c>
      <c r="M22" t="s">
        <v>136</v>
      </c>
      <c r="N22" t="s">
        <v>163</v>
      </c>
    </row>
    <row r="23" spans="1:14" x14ac:dyDescent="0.25">
      <c r="A23" t="s">
        <v>164</v>
      </c>
      <c r="B23" t="s">
        <v>165</v>
      </c>
      <c r="D23" t="s">
        <v>111</v>
      </c>
      <c r="E23" t="s">
        <v>87</v>
      </c>
      <c r="F23" t="s">
        <v>11</v>
      </c>
      <c r="G23" t="s">
        <v>12</v>
      </c>
      <c r="H23">
        <v>25000</v>
      </c>
      <c r="J23" t="s">
        <v>115</v>
      </c>
      <c r="K23">
        <v>375</v>
      </c>
      <c r="M23" t="s">
        <v>136</v>
      </c>
    </row>
    <row r="24" spans="1:14" x14ac:dyDescent="0.25">
      <c r="A24" t="s">
        <v>164</v>
      </c>
      <c r="B24" t="s">
        <v>166</v>
      </c>
      <c r="D24" t="s">
        <v>111</v>
      </c>
      <c r="E24" t="s">
        <v>87</v>
      </c>
      <c r="F24" t="s">
        <v>11</v>
      </c>
      <c r="G24" t="s">
        <v>12</v>
      </c>
      <c r="H24">
        <v>4000</v>
      </c>
      <c r="J24" t="s">
        <v>115</v>
      </c>
      <c r="K24">
        <v>80</v>
      </c>
      <c r="M24" t="s">
        <v>136</v>
      </c>
    </row>
    <row r="25" spans="1:14" x14ac:dyDescent="0.25">
      <c r="A25" t="s">
        <v>167</v>
      </c>
      <c r="B25" t="s">
        <v>169</v>
      </c>
      <c r="D25" t="s">
        <v>15</v>
      </c>
      <c r="E25" t="s">
        <v>168</v>
      </c>
      <c r="F25" t="s">
        <v>11</v>
      </c>
      <c r="G25" t="s">
        <v>12</v>
      </c>
      <c r="H25">
        <v>4000</v>
      </c>
      <c r="J25" t="s">
        <v>9</v>
      </c>
      <c r="K25">
        <v>80</v>
      </c>
      <c r="M25" t="s">
        <v>136</v>
      </c>
    </row>
    <row r="26" spans="1:14" x14ac:dyDescent="0.25">
      <c r="A26" t="s">
        <v>167</v>
      </c>
      <c r="B26" t="s">
        <v>170</v>
      </c>
      <c r="D26" t="s">
        <v>15</v>
      </c>
      <c r="E26" t="s">
        <v>168</v>
      </c>
      <c r="F26" t="s">
        <v>11</v>
      </c>
      <c r="G26" t="s">
        <v>12</v>
      </c>
      <c r="H26">
        <v>2000</v>
      </c>
      <c r="J26" t="s">
        <v>9</v>
      </c>
      <c r="K26">
        <v>40</v>
      </c>
      <c r="M26" t="s">
        <v>136</v>
      </c>
    </row>
    <row r="27" spans="1:14" x14ac:dyDescent="0.25">
      <c r="A27" t="s">
        <v>167</v>
      </c>
      <c r="B27" t="s">
        <v>171</v>
      </c>
      <c r="D27" t="s">
        <v>15</v>
      </c>
      <c r="E27" t="s">
        <v>168</v>
      </c>
      <c r="F27" t="s">
        <v>11</v>
      </c>
      <c r="G27" t="s">
        <v>12</v>
      </c>
      <c r="H27">
        <v>9000</v>
      </c>
      <c r="J27" t="s">
        <v>9</v>
      </c>
      <c r="K27">
        <v>184</v>
      </c>
      <c r="M27" t="s">
        <v>136</v>
      </c>
    </row>
    <row r="28" spans="1:14" x14ac:dyDescent="0.25">
      <c r="A28" t="s">
        <v>167</v>
      </c>
      <c r="B28" t="s">
        <v>172</v>
      </c>
      <c r="C28" t="s">
        <v>88</v>
      </c>
      <c r="D28" t="s">
        <v>15</v>
      </c>
      <c r="E28" t="s">
        <v>168</v>
      </c>
      <c r="F28" t="s">
        <v>11</v>
      </c>
      <c r="G28" t="s">
        <v>12</v>
      </c>
      <c r="H28">
        <v>20000</v>
      </c>
      <c r="J28" t="s">
        <v>9</v>
      </c>
      <c r="K28">
        <v>400</v>
      </c>
      <c r="M28" t="s">
        <v>136</v>
      </c>
    </row>
    <row r="29" spans="1:14" x14ac:dyDescent="0.25">
      <c r="A29" t="s">
        <v>167</v>
      </c>
      <c r="B29" t="s">
        <v>173</v>
      </c>
      <c r="C29" t="s">
        <v>88</v>
      </c>
      <c r="D29" t="s">
        <v>15</v>
      </c>
      <c r="E29" t="s">
        <v>168</v>
      </c>
      <c r="F29" t="s">
        <v>11</v>
      </c>
      <c r="G29" t="s">
        <v>12</v>
      </c>
      <c r="H29">
        <v>10000</v>
      </c>
      <c r="J29" t="s">
        <v>9</v>
      </c>
      <c r="K29">
        <v>200</v>
      </c>
      <c r="M29" t="s">
        <v>136</v>
      </c>
    </row>
    <row r="30" spans="1:14" x14ac:dyDescent="0.25">
      <c r="A30" t="s">
        <v>167</v>
      </c>
      <c r="B30" t="s">
        <v>173</v>
      </c>
      <c r="C30" t="s">
        <v>88</v>
      </c>
      <c r="D30" t="s">
        <v>15</v>
      </c>
      <c r="E30" t="s">
        <v>168</v>
      </c>
      <c r="F30" t="s">
        <v>11</v>
      </c>
      <c r="G30" t="s">
        <v>12</v>
      </c>
      <c r="H30">
        <v>5000</v>
      </c>
      <c r="J30" t="s">
        <v>9</v>
      </c>
      <c r="K30">
        <v>100</v>
      </c>
      <c r="M30" t="s">
        <v>174</v>
      </c>
    </row>
    <row r="31" spans="1:14" x14ac:dyDescent="0.25">
      <c r="A31" t="s">
        <v>167</v>
      </c>
      <c r="B31" t="s">
        <v>175</v>
      </c>
      <c r="D31" t="s">
        <v>15</v>
      </c>
      <c r="E31" t="s">
        <v>168</v>
      </c>
      <c r="F31" t="s">
        <v>11</v>
      </c>
      <c r="G31" t="s">
        <v>176</v>
      </c>
      <c r="H31">
        <v>2500</v>
      </c>
      <c r="J31" t="s">
        <v>9</v>
      </c>
      <c r="K31">
        <v>50</v>
      </c>
      <c r="M31" t="s">
        <v>136</v>
      </c>
    </row>
    <row r="32" spans="1:14" x14ac:dyDescent="0.25">
      <c r="A32" t="s">
        <v>167</v>
      </c>
      <c r="B32" t="s">
        <v>177</v>
      </c>
      <c r="C32" t="s">
        <v>88</v>
      </c>
      <c r="D32" t="s">
        <v>15</v>
      </c>
      <c r="E32" t="s">
        <v>168</v>
      </c>
      <c r="F32" t="s">
        <v>11</v>
      </c>
      <c r="G32" t="s">
        <v>12</v>
      </c>
      <c r="H32">
        <v>7500</v>
      </c>
      <c r="J32" t="s">
        <v>9</v>
      </c>
      <c r="K32">
        <v>150</v>
      </c>
      <c r="M32" t="s">
        <v>136</v>
      </c>
    </row>
    <row r="33" spans="1:14" x14ac:dyDescent="0.25">
      <c r="A33" t="s">
        <v>178</v>
      </c>
      <c r="B33" t="s">
        <v>179</v>
      </c>
      <c r="C33" t="s">
        <v>88</v>
      </c>
      <c r="D33" t="s">
        <v>31</v>
      </c>
      <c r="E33" t="s">
        <v>180</v>
      </c>
      <c r="F33" t="s">
        <v>11</v>
      </c>
      <c r="G33" t="s">
        <v>12</v>
      </c>
      <c r="H33">
        <v>5000</v>
      </c>
      <c r="J33" t="s">
        <v>9</v>
      </c>
      <c r="K33">
        <v>100</v>
      </c>
      <c r="M33" t="s">
        <v>136</v>
      </c>
    </row>
    <row r="34" spans="1:14" x14ac:dyDescent="0.25">
      <c r="A34" t="s">
        <v>178</v>
      </c>
      <c r="B34" t="s">
        <v>181</v>
      </c>
      <c r="C34" t="s">
        <v>88</v>
      </c>
      <c r="D34" t="s">
        <v>31</v>
      </c>
      <c r="E34" t="s">
        <v>180</v>
      </c>
      <c r="F34" t="s">
        <v>11</v>
      </c>
      <c r="G34" t="s">
        <v>12</v>
      </c>
      <c r="H34">
        <v>2500</v>
      </c>
      <c r="J34" t="s">
        <v>9</v>
      </c>
      <c r="K34">
        <v>50</v>
      </c>
      <c r="M34" t="s">
        <v>136</v>
      </c>
    </row>
    <row r="35" spans="1:14" x14ac:dyDescent="0.25">
      <c r="A35" t="s">
        <v>178</v>
      </c>
      <c r="B35" t="s">
        <v>69</v>
      </c>
      <c r="D35" t="s">
        <v>31</v>
      </c>
      <c r="E35" t="s">
        <v>180</v>
      </c>
      <c r="F35" t="s">
        <v>11</v>
      </c>
      <c r="G35" t="s">
        <v>12</v>
      </c>
      <c r="H35">
        <v>13000</v>
      </c>
      <c r="J35" t="s">
        <v>9</v>
      </c>
      <c r="K35">
        <v>260</v>
      </c>
      <c r="M35" t="s">
        <v>136</v>
      </c>
    </row>
    <row r="36" spans="1:14" x14ac:dyDescent="0.25">
      <c r="A36" t="s">
        <v>178</v>
      </c>
      <c r="B36" t="s">
        <v>182</v>
      </c>
      <c r="C36" t="s">
        <v>88</v>
      </c>
      <c r="D36" t="s">
        <v>31</v>
      </c>
      <c r="E36" t="s">
        <v>180</v>
      </c>
      <c r="F36" t="s">
        <v>11</v>
      </c>
      <c r="G36" t="s">
        <v>12</v>
      </c>
      <c r="H36">
        <v>16000</v>
      </c>
      <c r="J36" t="s">
        <v>9</v>
      </c>
      <c r="K36">
        <v>320</v>
      </c>
      <c r="M36" t="s">
        <v>136</v>
      </c>
    </row>
    <row r="37" spans="1:14" x14ac:dyDescent="0.25">
      <c r="A37" t="s">
        <v>183</v>
      </c>
      <c r="B37" t="s">
        <v>184</v>
      </c>
      <c r="C37" t="s">
        <v>88</v>
      </c>
      <c r="D37" t="s">
        <v>111</v>
      </c>
      <c r="E37" t="s">
        <v>185</v>
      </c>
      <c r="F37" t="s">
        <v>11</v>
      </c>
      <c r="G37" t="s">
        <v>12</v>
      </c>
      <c r="H37">
        <v>16000</v>
      </c>
      <c r="J37" t="s">
        <v>9</v>
      </c>
      <c r="K37">
        <v>480</v>
      </c>
      <c r="M37" t="s">
        <v>136</v>
      </c>
    </row>
    <row r="38" spans="1:14" x14ac:dyDescent="0.25">
      <c r="F38" t="s">
        <v>140</v>
      </c>
      <c r="G38" t="s">
        <v>186</v>
      </c>
      <c r="H38" s="19">
        <v>8000</v>
      </c>
    </row>
    <row r="39" spans="1:14" x14ac:dyDescent="0.25">
      <c r="A39" t="s">
        <v>183</v>
      </c>
      <c r="B39" t="s">
        <v>184</v>
      </c>
      <c r="C39" t="s">
        <v>88</v>
      </c>
      <c r="D39" t="s">
        <v>111</v>
      </c>
      <c r="E39" t="s">
        <v>185</v>
      </c>
      <c r="F39" t="s">
        <v>11</v>
      </c>
      <c r="G39" t="s">
        <v>12</v>
      </c>
      <c r="H39">
        <v>3000</v>
      </c>
      <c r="J39" t="s">
        <v>9</v>
      </c>
      <c r="K39">
        <v>70</v>
      </c>
      <c r="M39" t="s">
        <v>174</v>
      </c>
    </row>
    <row r="40" spans="1:14" x14ac:dyDescent="0.25">
      <c r="F40" t="s">
        <v>140</v>
      </c>
      <c r="G40" t="s">
        <v>187</v>
      </c>
      <c r="H40" s="19">
        <f>63*8</f>
        <v>504</v>
      </c>
    </row>
    <row r="41" spans="1:14" x14ac:dyDescent="0.25">
      <c r="A41" t="s">
        <v>183</v>
      </c>
      <c r="B41" t="s">
        <v>93</v>
      </c>
      <c r="D41" t="s">
        <v>111</v>
      </c>
      <c r="E41" t="s">
        <v>185</v>
      </c>
      <c r="F41" t="s">
        <v>11</v>
      </c>
      <c r="G41" t="s">
        <v>12</v>
      </c>
      <c r="H41">
        <v>10000</v>
      </c>
      <c r="J41" t="s">
        <v>9</v>
      </c>
      <c r="K41">
        <v>20</v>
      </c>
      <c r="M41" t="s">
        <v>174</v>
      </c>
    </row>
    <row r="42" spans="1:14" x14ac:dyDescent="0.25">
      <c r="A42" t="s">
        <v>183</v>
      </c>
      <c r="B42" t="s">
        <v>188</v>
      </c>
      <c r="D42" t="s">
        <v>111</v>
      </c>
      <c r="E42" t="s">
        <v>185</v>
      </c>
      <c r="F42" t="s">
        <v>11</v>
      </c>
      <c r="G42" t="s">
        <v>12</v>
      </c>
      <c r="H42">
        <v>10000</v>
      </c>
      <c r="J42" t="s">
        <v>9</v>
      </c>
      <c r="K42">
        <v>0</v>
      </c>
      <c r="N42" t="s">
        <v>189</v>
      </c>
    </row>
    <row r="43" spans="1:14" x14ac:dyDescent="0.25">
      <c r="A43" t="s">
        <v>183</v>
      </c>
      <c r="B43" t="s">
        <v>190</v>
      </c>
      <c r="D43" t="s">
        <v>111</v>
      </c>
      <c r="E43" t="s">
        <v>185</v>
      </c>
      <c r="F43" t="s">
        <v>11</v>
      </c>
      <c r="G43" t="s">
        <v>12</v>
      </c>
      <c r="H43">
        <v>5000</v>
      </c>
      <c r="J43" t="s">
        <v>9</v>
      </c>
      <c r="K43">
        <v>100</v>
      </c>
      <c r="M43" t="s">
        <v>136</v>
      </c>
    </row>
    <row r="44" spans="1:14" x14ac:dyDescent="0.25">
      <c r="A44" t="s">
        <v>183</v>
      </c>
      <c r="B44" t="s">
        <v>151</v>
      </c>
      <c r="C44" t="s">
        <v>109</v>
      </c>
      <c r="D44" t="s">
        <v>111</v>
      </c>
      <c r="E44" t="s">
        <v>185</v>
      </c>
      <c r="F44" t="s">
        <v>11</v>
      </c>
      <c r="G44" t="s">
        <v>12</v>
      </c>
      <c r="H44">
        <v>5000</v>
      </c>
      <c r="J44" t="s">
        <v>9</v>
      </c>
      <c r="K44">
        <v>100</v>
      </c>
      <c r="M44" t="s">
        <v>136</v>
      </c>
    </row>
    <row r="45" spans="1:14" x14ac:dyDescent="0.25">
      <c r="A45" t="s">
        <v>183</v>
      </c>
      <c r="B45" t="s">
        <v>191</v>
      </c>
      <c r="D45" t="s">
        <v>111</v>
      </c>
      <c r="E45" t="s">
        <v>185</v>
      </c>
      <c r="F45" t="s">
        <v>11</v>
      </c>
      <c r="G45" t="s">
        <v>12</v>
      </c>
      <c r="H45">
        <v>2200</v>
      </c>
      <c r="J45" t="s">
        <v>9</v>
      </c>
      <c r="K45">
        <v>44</v>
      </c>
      <c r="M45" t="s">
        <v>136</v>
      </c>
    </row>
    <row r="46" spans="1:14" x14ac:dyDescent="0.25">
      <c r="A46" t="s">
        <v>183</v>
      </c>
      <c r="B46" t="s">
        <v>192</v>
      </c>
      <c r="D46" t="s">
        <v>111</v>
      </c>
      <c r="E46" t="s">
        <v>185</v>
      </c>
      <c r="F46" t="s">
        <v>11</v>
      </c>
      <c r="G46" t="s">
        <v>12</v>
      </c>
      <c r="H46">
        <v>10000</v>
      </c>
      <c r="J46" t="s">
        <v>9</v>
      </c>
      <c r="K46">
        <v>200</v>
      </c>
      <c r="M46" t="s">
        <v>136</v>
      </c>
    </row>
    <row r="47" spans="1:14" x14ac:dyDescent="0.25">
      <c r="A47" t="s">
        <v>193</v>
      </c>
      <c r="B47" t="s">
        <v>194</v>
      </c>
      <c r="C47" t="s">
        <v>139</v>
      </c>
      <c r="D47" t="s">
        <v>15</v>
      </c>
      <c r="E47" t="s">
        <v>195</v>
      </c>
      <c r="F47" t="s">
        <v>11</v>
      </c>
      <c r="G47" t="s">
        <v>12</v>
      </c>
      <c r="H47">
        <v>3000</v>
      </c>
      <c r="J47" t="s">
        <v>9</v>
      </c>
      <c r="K47">
        <v>60</v>
      </c>
      <c r="M47" t="s">
        <v>136</v>
      </c>
    </row>
    <row r="48" spans="1:14" x14ac:dyDescent="0.25">
      <c r="A48" t="s">
        <v>193</v>
      </c>
      <c r="B48" t="s">
        <v>196</v>
      </c>
      <c r="D48" t="s">
        <v>15</v>
      </c>
      <c r="E48" t="s">
        <v>195</v>
      </c>
      <c r="F48" t="s">
        <v>11</v>
      </c>
      <c r="G48" t="s">
        <v>12</v>
      </c>
      <c r="H48">
        <v>24000</v>
      </c>
      <c r="J48" t="s">
        <v>115</v>
      </c>
      <c r="K48">
        <v>360</v>
      </c>
      <c r="M48" t="s">
        <v>136</v>
      </c>
    </row>
    <row r="49" spans="1:14" ht="15.75" thickBot="1" x14ac:dyDescent="0.3">
      <c r="A49" s="9" t="s">
        <v>197</v>
      </c>
      <c r="H49">
        <v>5400</v>
      </c>
      <c r="K49">
        <v>108</v>
      </c>
      <c r="M49" t="s">
        <v>174</v>
      </c>
      <c r="N49" t="s">
        <v>198</v>
      </c>
    </row>
    <row r="50" spans="1:14" ht="15.75" thickBot="1" x14ac:dyDescent="0.3">
      <c r="G50" s="20" t="s">
        <v>14</v>
      </c>
      <c r="H50" s="21">
        <v>1702</v>
      </c>
      <c r="I50" s="22">
        <f>SUM(H4:H48)</f>
        <v>363244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4"/>
  <sheetViews>
    <sheetView workbookViewId="0">
      <selection activeCell="F23" sqref="F23"/>
    </sheetView>
  </sheetViews>
  <sheetFormatPr baseColWidth="10" defaultRowHeight="15" x14ac:dyDescent="0.25"/>
  <sheetData>
    <row r="1" spans="1:12" x14ac:dyDescent="0.25">
      <c r="A1" t="s">
        <v>127</v>
      </c>
    </row>
    <row r="2" spans="1:12" x14ac:dyDescent="0.25">
      <c r="A2" t="s">
        <v>95</v>
      </c>
    </row>
    <row r="3" spans="1:12" x14ac:dyDescent="0.25">
      <c r="E3" t="s">
        <v>98</v>
      </c>
      <c r="J3" s="1">
        <v>0.02</v>
      </c>
    </row>
    <row r="4" spans="1:12" x14ac:dyDescent="0.25">
      <c r="A4" t="s">
        <v>96</v>
      </c>
      <c r="B4" t="s">
        <v>31</v>
      </c>
      <c r="C4" t="s">
        <v>97</v>
      </c>
      <c r="D4" t="s">
        <v>99</v>
      </c>
      <c r="E4" t="s">
        <v>100</v>
      </c>
      <c r="G4" t="s">
        <v>11</v>
      </c>
      <c r="H4" t="s">
        <v>12</v>
      </c>
      <c r="I4">
        <v>900</v>
      </c>
      <c r="J4">
        <v>18</v>
      </c>
      <c r="K4" t="s">
        <v>101</v>
      </c>
      <c r="L4" t="s">
        <v>117</v>
      </c>
    </row>
    <row r="5" spans="1:12" x14ac:dyDescent="0.25">
      <c r="A5" t="s">
        <v>96</v>
      </c>
      <c r="B5" t="s">
        <v>31</v>
      </c>
      <c r="C5" t="s">
        <v>97</v>
      </c>
      <c r="D5" t="s">
        <v>99</v>
      </c>
      <c r="E5" t="s">
        <v>102</v>
      </c>
      <c r="G5" t="s">
        <v>11</v>
      </c>
      <c r="H5" t="s">
        <v>12</v>
      </c>
      <c r="I5">
        <v>2000</v>
      </c>
      <c r="J5">
        <v>40</v>
      </c>
      <c r="K5" t="s">
        <v>101</v>
      </c>
    </row>
    <row r="6" spans="1:12" x14ac:dyDescent="0.25">
      <c r="A6" t="s">
        <v>96</v>
      </c>
      <c r="B6" t="s">
        <v>31</v>
      </c>
      <c r="C6" t="s">
        <v>97</v>
      </c>
      <c r="D6" t="s">
        <v>99</v>
      </c>
      <c r="E6" t="s">
        <v>103</v>
      </c>
      <c r="F6" t="s">
        <v>109</v>
      </c>
      <c r="G6" t="s">
        <v>11</v>
      </c>
      <c r="H6" t="s">
        <v>12</v>
      </c>
      <c r="I6">
        <v>5000</v>
      </c>
      <c r="J6">
        <v>100</v>
      </c>
      <c r="K6" t="s">
        <v>101</v>
      </c>
    </row>
    <row r="7" spans="1:12" x14ac:dyDescent="0.25">
      <c r="A7" t="s">
        <v>96</v>
      </c>
      <c r="B7" t="s">
        <v>31</v>
      </c>
      <c r="C7" t="s">
        <v>97</v>
      </c>
      <c r="D7" t="s">
        <v>99</v>
      </c>
      <c r="E7" t="s">
        <v>104</v>
      </c>
      <c r="G7" t="s">
        <v>11</v>
      </c>
      <c r="H7" t="s">
        <v>12</v>
      </c>
      <c r="I7">
        <v>45000</v>
      </c>
      <c r="J7">
        <v>900</v>
      </c>
      <c r="K7" t="s">
        <v>101</v>
      </c>
    </row>
    <row r="8" spans="1:12" x14ac:dyDescent="0.25">
      <c r="A8" t="s">
        <v>96</v>
      </c>
      <c r="B8" t="s">
        <v>31</v>
      </c>
      <c r="C8" t="s">
        <v>97</v>
      </c>
      <c r="D8" t="s">
        <v>99</v>
      </c>
      <c r="E8" t="s">
        <v>105</v>
      </c>
      <c r="G8" t="s">
        <v>11</v>
      </c>
      <c r="H8" t="s">
        <v>12</v>
      </c>
      <c r="I8">
        <v>75000</v>
      </c>
      <c r="J8">
        <v>1500</v>
      </c>
      <c r="K8" t="s">
        <v>101</v>
      </c>
    </row>
    <row r="9" spans="1:12" x14ac:dyDescent="0.25">
      <c r="A9" t="s">
        <v>96</v>
      </c>
      <c r="B9" t="s">
        <v>31</v>
      </c>
      <c r="C9" t="s">
        <v>97</v>
      </c>
      <c r="D9" t="s">
        <v>99</v>
      </c>
      <c r="E9" t="s">
        <v>106</v>
      </c>
      <c r="G9" t="s">
        <v>11</v>
      </c>
      <c r="H9" t="s">
        <v>12</v>
      </c>
      <c r="I9">
        <v>6000</v>
      </c>
      <c r="J9">
        <v>120</v>
      </c>
      <c r="K9" t="s">
        <v>101</v>
      </c>
    </row>
    <row r="10" spans="1:12" x14ac:dyDescent="0.25">
      <c r="A10" t="s">
        <v>107</v>
      </c>
      <c r="B10" t="s">
        <v>111</v>
      </c>
      <c r="C10" t="s">
        <v>112</v>
      </c>
      <c r="D10" t="s">
        <v>9</v>
      </c>
      <c r="E10" t="s">
        <v>108</v>
      </c>
      <c r="F10" t="s">
        <v>110</v>
      </c>
      <c r="G10" t="s">
        <v>11</v>
      </c>
      <c r="H10" t="s">
        <v>12</v>
      </c>
      <c r="I10">
        <v>10000</v>
      </c>
      <c r="J10">
        <v>200</v>
      </c>
      <c r="K10" t="s">
        <v>101</v>
      </c>
    </row>
    <row r="11" spans="1:12" x14ac:dyDescent="0.25">
      <c r="A11" t="s">
        <v>113</v>
      </c>
      <c r="B11" t="s">
        <v>15</v>
      </c>
      <c r="C11" t="s">
        <v>87</v>
      </c>
      <c r="D11" t="s">
        <v>115</v>
      </c>
      <c r="E11" t="s">
        <v>114</v>
      </c>
      <c r="F11" t="s">
        <v>88</v>
      </c>
      <c r="I11">
        <v>3000</v>
      </c>
      <c r="J11">
        <v>0</v>
      </c>
      <c r="K11" t="s">
        <v>116</v>
      </c>
    </row>
    <row r="12" spans="1:12" x14ac:dyDescent="0.25">
      <c r="A12" t="s">
        <v>118</v>
      </c>
      <c r="B12" t="s">
        <v>31</v>
      </c>
      <c r="C12" t="s">
        <v>122</v>
      </c>
      <c r="D12" t="s">
        <v>120</v>
      </c>
      <c r="E12" t="s">
        <v>119</v>
      </c>
      <c r="I12">
        <v>3231</v>
      </c>
      <c r="J12">
        <v>65</v>
      </c>
      <c r="K12" t="s">
        <v>121</v>
      </c>
    </row>
    <row r="13" spans="1:12" x14ac:dyDescent="0.25">
      <c r="A13" t="s">
        <v>123</v>
      </c>
      <c r="B13" t="s">
        <v>111</v>
      </c>
      <c r="C13" t="s">
        <v>124</v>
      </c>
      <c r="D13" t="s">
        <v>9</v>
      </c>
      <c r="E13" t="s">
        <v>125</v>
      </c>
      <c r="F13" t="s">
        <v>88</v>
      </c>
      <c r="I13">
        <v>18000</v>
      </c>
      <c r="J13">
        <v>360</v>
      </c>
      <c r="K13" t="s">
        <v>121</v>
      </c>
    </row>
    <row r="14" spans="1:12" x14ac:dyDescent="0.25">
      <c r="A14" t="s">
        <v>123</v>
      </c>
      <c r="B14" t="s">
        <v>111</v>
      </c>
      <c r="C14" t="s">
        <v>124</v>
      </c>
      <c r="D14" t="s">
        <v>9</v>
      </c>
      <c r="E14" t="s">
        <v>126</v>
      </c>
      <c r="I14">
        <v>2500</v>
      </c>
      <c r="J14">
        <v>50</v>
      </c>
      <c r="K14" t="s">
        <v>121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8"/>
  <sheetViews>
    <sheetView workbookViewId="0"/>
  </sheetViews>
  <sheetFormatPr baseColWidth="10" defaultRowHeight="15" x14ac:dyDescent="0.25"/>
  <sheetData>
    <row r="1" spans="1:10" x14ac:dyDescent="0.25">
      <c r="A1" t="s">
        <v>73</v>
      </c>
    </row>
    <row r="2" spans="1:10" x14ac:dyDescent="0.25">
      <c r="A2" t="s">
        <v>75</v>
      </c>
    </row>
    <row r="3" spans="1:10" x14ac:dyDescent="0.25">
      <c r="B3" t="s">
        <v>78</v>
      </c>
      <c r="F3" t="s">
        <v>10</v>
      </c>
      <c r="I3" t="s">
        <v>83</v>
      </c>
      <c r="J3" t="s">
        <v>81</v>
      </c>
    </row>
    <row r="4" spans="1:10" x14ac:dyDescent="0.25">
      <c r="A4" t="s">
        <v>76</v>
      </c>
      <c r="B4" t="s">
        <v>77</v>
      </c>
      <c r="C4" t="s">
        <v>88</v>
      </c>
      <c r="D4" t="s">
        <v>31</v>
      </c>
      <c r="E4" t="s">
        <v>79</v>
      </c>
      <c r="F4">
        <v>500</v>
      </c>
      <c r="G4" t="s">
        <v>11</v>
      </c>
      <c r="H4" t="s">
        <v>80</v>
      </c>
      <c r="I4">
        <v>25000</v>
      </c>
      <c r="J4" t="s">
        <v>82</v>
      </c>
    </row>
    <row r="5" spans="1:10" x14ac:dyDescent="0.25">
      <c r="A5" t="s">
        <v>76</v>
      </c>
      <c r="B5" t="s">
        <v>84</v>
      </c>
      <c r="C5" t="s">
        <v>89</v>
      </c>
      <c r="D5" t="s">
        <v>31</v>
      </c>
      <c r="E5" t="s">
        <v>79</v>
      </c>
      <c r="F5">
        <v>18</v>
      </c>
      <c r="G5" t="s">
        <v>11</v>
      </c>
      <c r="H5" t="s">
        <v>12</v>
      </c>
      <c r="I5">
        <v>895</v>
      </c>
      <c r="J5" t="s">
        <v>82</v>
      </c>
    </row>
    <row r="6" spans="1:10" x14ac:dyDescent="0.25">
      <c r="A6" t="s">
        <v>85</v>
      </c>
      <c r="B6" t="s">
        <v>86</v>
      </c>
      <c r="D6" t="s">
        <v>31</v>
      </c>
      <c r="E6" t="s">
        <v>87</v>
      </c>
      <c r="F6">
        <v>34</v>
      </c>
      <c r="G6" t="s">
        <v>11</v>
      </c>
      <c r="H6" t="s">
        <v>12</v>
      </c>
      <c r="I6">
        <v>1700</v>
      </c>
      <c r="J6" t="s">
        <v>9</v>
      </c>
    </row>
    <row r="7" spans="1:10" x14ac:dyDescent="0.25">
      <c r="A7" t="s">
        <v>90</v>
      </c>
      <c r="B7" t="s">
        <v>91</v>
      </c>
      <c r="D7" t="s">
        <v>92</v>
      </c>
      <c r="E7" t="s">
        <v>94</v>
      </c>
      <c r="F7">
        <v>20</v>
      </c>
      <c r="G7" t="s">
        <v>11</v>
      </c>
      <c r="H7" t="s">
        <v>12</v>
      </c>
      <c r="I7">
        <v>1000</v>
      </c>
      <c r="J7" t="s">
        <v>9</v>
      </c>
    </row>
    <row r="8" spans="1:10" x14ac:dyDescent="0.25">
      <c r="A8" t="s">
        <v>90</v>
      </c>
      <c r="B8" t="s">
        <v>93</v>
      </c>
      <c r="D8" t="s">
        <v>92</v>
      </c>
      <c r="E8" t="s">
        <v>94</v>
      </c>
      <c r="F8">
        <v>176</v>
      </c>
      <c r="I8">
        <v>8800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6"/>
  <sheetViews>
    <sheetView workbookViewId="0">
      <selection activeCell="B12" sqref="B12"/>
    </sheetView>
  </sheetViews>
  <sheetFormatPr baseColWidth="10" defaultRowHeight="15" x14ac:dyDescent="0.25"/>
  <sheetData>
    <row r="1" spans="1:12" x14ac:dyDescent="0.25">
      <c r="A1" s="2" t="s">
        <v>73</v>
      </c>
    </row>
    <row r="2" spans="1:12" x14ac:dyDescent="0.25">
      <c r="A2" s="2" t="s">
        <v>74</v>
      </c>
    </row>
    <row r="3" spans="1:12" x14ac:dyDescent="0.25">
      <c r="A3" s="2" t="s">
        <v>2</v>
      </c>
      <c r="B3" s="2" t="s">
        <v>310</v>
      </c>
      <c r="C3" s="2"/>
      <c r="D3" s="2" t="s">
        <v>10</v>
      </c>
      <c r="E3" s="2" t="s">
        <v>0</v>
      </c>
      <c r="F3" s="2" t="s">
        <v>201</v>
      </c>
      <c r="G3" s="3" t="s">
        <v>14</v>
      </c>
      <c r="H3" s="2" t="s">
        <v>130</v>
      </c>
      <c r="I3" s="2" t="s">
        <v>129</v>
      </c>
      <c r="J3" s="2" t="s">
        <v>81</v>
      </c>
      <c r="K3" s="2" t="s">
        <v>269</v>
      </c>
    </row>
    <row r="4" spans="1:12" x14ac:dyDescent="0.25">
      <c r="A4" t="s">
        <v>264</v>
      </c>
      <c r="B4" t="s">
        <v>265</v>
      </c>
      <c r="D4">
        <v>120</v>
      </c>
      <c r="E4" t="s">
        <v>11</v>
      </c>
      <c r="F4" t="s">
        <v>266</v>
      </c>
      <c r="G4">
        <v>3000</v>
      </c>
      <c r="H4" t="s">
        <v>31</v>
      </c>
      <c r="I4" t="s">
        <v>267</v>
      </c>
      <c r="J4" t="s">
        <v>268</v>
      </c>
      <c r="K4" s="11" t="s">
        <v>270</v>
      </c>
      <c r="L4" s="11" t="s">
        <v>289</v>
      </c>
    </row>
    <row r="5" spans="1:12" x14ac:dyDescent="0.25">
      <c r="A5" t="s">
        <v>264</v>
      </c>
      <c r="B5" t="s">
        <v>271</v>
      </c>
      <c r="D5">
        <v>50</v>
      </c>
      <c r="E5" t="s">
        <v>11</v>
      </c>
      <c r="F5" t="s">
        <v>30</v>
      </c>
      <c r="G5">
        <v>2500</v>
      </c>
      <c r="H5" t="s">
        <v>31</v>
      </c>
      <c r="I5" t="s">
        <v>267</v>
      </c>
      <c r="J5" t="s">
        <v>268</v>
      </c>
      <c r="K5" s="11" t="s">
        <v>270</v>
      </c>
    </row>
    <row r="6" spans="1:12" x14ac:dyDescent="0.25">
      <c r="A6" t="s">
        <v>264</v>
      </c>
      <c r="B6" t="s">
        <v>272</v>
      </c>
      <c r="C6" t="s">
        <v>273</v>
      </c>
      <c r="D6">
        <v>170</v>
      </c>
      <c r="E6" t="s">
        <v>11</v>
      </c>
      <c r="F6" t="s">
        <v>274</v>
      </c>
      <c r="G6">
        <v>8500</v>
      </c>
      <c r="H6" t="s">
        <v>31</v>
      </c>
      <c r="I6" t="s">
        <v>267</v>
      </c>
      <c r="J6" t="s">
        <v>268</v>
      </c>
      <c r="K6" s="11" t="s">
        <v>270</v>
      </c>
      <c r="L6" s="11" t="s">
        <v>289</v>
      </c>
    </row>
    <row r="7" spans="1:12" x14ac:dyDescent="0.25">
      <c r="A7" t="s">
        <v>264</v>
      </c>
      <c r="B7" t="s">
        <v>275</v>
      </c>
      <c r="D7">
        <v>36</v>
      </c>
      <c r="E7" t="s">
        <v>11</v>
      </c>
      <c r="F7" t="s">
        <v>30</v>
      </c>
      <c r="G7">
        <v>1800</v>
      </c>
      <c r="H7" t="s">
        <v>31</v>
      </c>
      <c r="I7" t="s">
        <v>267</v>
      </c>
      <c r="J7" t="s">
        <v>268</v>
      </c>
      <c r="K7" s="11" t="s">
        <v>270</v>
      </c>
      <c r="L7" s="11" t="s">
        <v>289</v>
      </c>
    </row>
    <row r="8" spans="1:12" x14ac:dyDescent="0.25">
      <c r="A8" t="s">
        <v>264</v>
      </c>
      <c r="B8" t="s">
        <v>276</v>
      </c>
      <c r="D8">
        <v>72</v>
      </c>
      <c r="E8" t="s">
        <v>11</v>
      </c>
      <c r="F8" t="s">
        <v>30</v>
      </c>
      <c r="G8">
        <v>3616</v>
      </c>
      <c r="H8" t="s">
        <v>31</v>
      </c>
      <c r="I8" t="s">
        <v>267</v>
      </c>
      <c r="J8" t="s">
        <v>268</v>
      </c>
      <c r="K8" s="11" t="s">
        <v>270</v>
      </c>
      <c r="L8" s="11" t="s">
        <v>289</v>
      </c>
    </row>
    <row r="9" spans="1:12" x14ac:dyDescent="0.25">
      <c r="A9" t="s">
        <v>264</v>
      </c>
      <c r="B9" t="s">
        <v>277</v>
      </c>
      <c r="D9">
        <v>141</v>
      </c>
      <c r="E9" t="s">
        <v>11</v>
      </c>
      <c r="F9" t="s">
        <v>12</v>
      </c>
      <c r="G9">
        <v>7038</v>
      </c>
      <c r="H9" t="s">
        <v>31</v>
      </c>
      <c r="I9" t="s">
        <v>267</v>
      </c>
      <c r="J9" t="s">
        <v>268</v>
      </c>
      <c r="K9" s="11" t="s">
        <v>270</v>
      </c>
      <c r="L9" s="2" t="s">
        <v>278</v>
      </c>
    </row>
    <row r="10" spans="1:12" x14ac:dyDescent="0.25">
      <c r="A10" t="s">
        <v>264</v>
      </c>
      <c r="B10" t="s">
        <v>279</v>
      </c>
      <c r="D10">
        <v>50</v>
      </c>
      <c r="E10" t="s">
        <v>11</v>
      </c>
      <c r="F10" t="s">
        <v>30</v>
      </c>
      <c r="G10">
        <v>2500</v>
      </c>
      <c r="H10" t="s">
        <v>31</v>
      </c>
      <c r="I10" t="s">
        <v>267</v>
      </c>
      <c r="J10" t="s">
        <v>268</v>
      </c>
      <c r="K10" s="11" t="s">
        <v>270</v>
      </c>
      <c r="L10" s="11" t="s">
        <v>289</v>
      </c>
    </row>
    <row r="11" spans="1:12" x14ac:dyDescent="0.25">
      <c r="A11" t="s">
        <v>281</v>
      </c>
      <c r="B11" t="s">
        <v>282</v>
      </c>
      <c r="D11">
        <v>60</v>
      </c>
      <c r="E11" t="s">
        <v>11</v>
      </c>
      <c r="F11" t="s">
        <v>30</v>
      </c>
      <c r="G11">
        <v>3000</v>
      </c>
      <c r="H11" t="s">
        <v>111</v>
      </c>
      <c r="I11" t="s">
        <v>280</v>
      </c>
      <c r="J11" t="s">
        <v>115</v>
      </c>
      <c r="K11" s="11" t="s">
        <v>288</v>
      </c>
      <c r="L11" s="11" t="s">
        <v>286</v>
      </c>
    </row>
    <row r="12" spans="1:12" x14ac:dyDescent="0.25">
      <c r="A12" t="s">
        <v>284</v>
      </c>
      <c r="B12" t="s">
        <v>285</v>
      </c>
      <c r="D12">
        <v>60</v>
      </c>
      <c r="E12" t="s">
        <v>11</v>
      </c>
      <c r="F12" t="s">
        <v>12</v>
      </c>
      <c r="G12">
        <v>3000</v>
      </c>
      <c r="H12" t="s">
        <v>31</v>
      </c>
      <c r="I12" t="s">
        <v>283</v>
      </c>
      <c r="J12" t="s">
        <v>9</v>
      </c>
      <c r="K12" s="11" t="s">
        <v>287</v>
      </c>
      <c r="L12" s="11" t="s">
        <v>286</v>
      </c>
    </row>
    <row r="13" spans="1:12" x14ac:dyDescent="0.25">
      <c r="A13" t="s">
        <v>284</v>
      </c>
      <c r="B13" t="s">
        <v>290</v>
      </c>
      <c r="D13">
        <v>116</v>
      </c>
      <c r="E13" t="s">
        <v>11</v>
      </c>
      <c r="F13" t="s">
        <v>266</v>
      </c>
      <c r="G13">
        <v>5800</v>
      </c>
      <c r="H13" t="s">
        <v>31</v>
      </c>
      <c r="I13" t="s">
        <v>283</v>
      </c>
      <c r="J13" t="s">
        <v>9</v>
      </c>
      <c r="K13" s="11" t="s">
        <v>287</v>
      </c>
    </row>
    <row r="14" spans="1:12" x14ac:dyDescent="0.25">
      <c r="A14" t="s">
        <v>284</v>
      </c>
      <c r="B14" t="s">
        <v>291</v>
      </c>
      <c r="D14">
        <v>160</v>
      </c>
      <c r="E14" t="s">
        <v>11</v>
      </c>
      <c r="F14" t="s">
        <v>292</v>
      </c>
      <c r="G14">
        <v>8000</v>
      </c>
      <c r="H14" t="s">
        <v>31</v>
      </c>
      <c r="I14" t="s">
        <v>283</v>
      </c>
      <c r="J14" t="s">
        <v>9</v>
      </c>
      <c r="K14" s="11" t="s">
        <v>287</v>
      </c>
    </row>
    <row r="15" spans="1:12" x14ac:dyDescent="0.25">
      <c r="A15" t="s">
        <v>284</v>
      </c>
      <c r="B15" t="s">
        <v>293</v>
      </c>
      <c r="D15">
        <v>44</v>
      </c>
      <c r="E15" t="s">
        <v>11</v>
      </c>
      <c r="F15" t="s">
        <v>30</v>
      </c>
      <c r="G15">
        <v>2200</v>
      </c>
      <c r="H15" t="s">
        <v>31</v>
      </c>
      <c r="I15" t="s">
        <v>283</v>
      </c>
      <c r="J15" t="s">
        <v>9</v>
      </c>
      <c r="K15" s="11" t="s">
        <v>287</v>
      </c>
    </row>
    <row r="16" spans="1:12" x14ac:dyDescent="0.25">
      <c r="A16" t="s">
        <v>284</v>
      </c>
      <c r="B16" t="s">
        <v>294</v>
      </c>
      <c r="D16">
        <v>150</v>
      </c>
      <c r="E16" t="s">
        <v>11</v>
      </c>
      <c r="F16" t="s">
        <v>274</v>
      </c>
      <c r="G16">
        <v>7500</v>
      </c>
      <c r="H16" t="s">
        <v>31</v>
      </c>
      <c r="I16" t="s">
        <v>283</v>
      </c>
      <c r="J16" t="s">
        <v>9</v>
      </c>
      <c r="K16" t="s">
        <v>294</v>
      </c>
      <c r="L16" t="s">
        <v>295</v>
      </c>
    </row>
    <row r="17" spans="1:12" x14ac:dyDescent="0.25">
      <c r="A17" t="s">
        <v>284</v>
      </c>
      <c r="B17" t="s">
        <v>296</v>
      </c>
      <c r="D17">
        <v>100</v>
      </c>
      <c r="E17" t="s">
        <v>11</v>
      </c>
      <c r="F17" t="s">
        <v>266</v>
      </c>
      <c r="G17">
        <v>5000</v>
      </c>
      <c r="H17" t="s">
        <v>31</v>
      </c>
      <c r="I17" t="s">
        <v>283</v>
      </c>
      <c r="J17" t="s">
        <v>9</v>
      </c>
      <c r="K17" s="11" t="s">
        <v>287</v>
      </c>
    </row>
    <row r="18" spans="1:12" x14ac:dyDescent="0.25">
      <c r="A18" t="s">
        <v>284</v>
      </c>
      <c r="B18" t="s">
        <v>297</v>
      </c>
      <c r="D18">
        <v>40</v>
      </c>
      <c r="E18" t="s">
        <v>11</v>
      </c>
      <c r="F18" t="s">
        <v>30</v>
      </c>
      <c r="G18">
        <v>2000</v>
      </c>
      <c r="H18" t="s">
        <v>31</v>
      </c>
      <c r="I18" t="s">
        <v>283</v>
      </c>
      <c r="J18" t="s">
        <v>9</v>
      </c>
      <c r="K18" s="11" t="s">
        <v>287</v>
      </c>
    </row>
    <row r="19" spans="1:12" x14ac:dyDescent="0.25">
      <c r="A19" t="s">
        <v>284</v>
      </c>
      <c r="B19" t="s">
        <v>77</v>
      </c>
      <c r="D19">
        <v>240</v>
      </c>
      <c r="E19" t="s">
        <v>11</v>
      </c>
      <c r="F19" t="s">
        <v>298</v>
      </c>
      <c r="G19">
        <v>12000</v>
      </c>
      <c r="H19" t="s">
        <v>31</v>
      </c>
      <c r="I19" t="s">
        <v>283</v>
      </c>
      <c r="J19" t="s">
        <v>9</v>
      </c>
      <c r="K19" s="11" t="s">
        <v>287</v>
      </c>
    </row>
    <row r="20" spans="1:12" x14ac:dyDescent="0.25">
      <c r="A20" t="s">
        <v>284</v>
      </c>
      <c r="B20" t="s">
        <v>299</v>
      </c>
      <c r="D20">
        <v>38</v>
      </c>
      <c r="E20" t="s">
        <v>11</v>
      </c>
      <c r="F20" t="s">
        <v>12</v>
      </c>
      <c r="G20">
        <v>1900</v>
      </c>
      <c r="H20" t="s">
        <v>31</v>
      </c>
      <c r="I20" t="s">
        <v>283</v>
      </c>
      <c r="J20" t="s">
        <v>9</v>
      </c>
      <c r="K20" s="11" t="s">
        <v>287</v>
      </c>
    </row>
    <row r="21" spans="1:12" x14ac:dyDescent="0.25">
      <c r="A21" t="s">
        <v>284</v>
      </c>
      <c r="B21" t="s">
        <v>300</v>
      </c>
      <c r="D21">
        <v>60</v>
      </c>
      <c r="E21" t="s">
        <v>11</v>
      </c>
      <c r="F21" t="s">
        <v>30</v>
      </c>
      <c r="G21">
        <v>3000</v>
      </c>
      <c r="H21" t="s">
        <v>31</v>
      </c>
      <c r="I21" t="s">
        <v>283</v>
      </c>
      <c r="J21" t="s">
        <v>9</v>
      </c>
      <c r="K21" s="11" t="s">
        <v>287</v>
      </c>
    </row>
    <row r="22" spans="1:12" x14ac:dyDescent="0.25">
      <c r="A22" t="s">
        <v>284</v>
      </c>
      <c r="B22" t="s">
        <v>301</v>
      </c>
      <c r="D22">
        <v>50</v>
      </c>
      <c r="E22" t="s">
        <v>11</v>
      </c>
      <c r="F22" t="s">
        <v>12</v>
      </c>
      <c r="G22">
        <v>2500</v>
      </c>
      <c r="H22" t="s">
        <v>31</v>
      </c>
      <c r="I22" t="s">
        <v>283</v>
      </c>
      <c r="J22" t="s">
        <v>9</v>
      </c>
      <c r="K22" s="11" t="s">
        <v>287</v>
      </c>
    </row>
    <row r="23" spans="1:12" x14ac:dyDescent="0.25">
      <c r="A23" t="s">
        <v>284</v>
      </c>
      <c r="B23" t="s">
        <v>302</v>
      </c>
      <c r="D23">
        <v>10</v>
      </c>
      <c r="E23" t="s">
        <v>11</v>
      </c>
      <c r="F23" t="s">
        <v>12</v>
      </c>
      <c r="G23">
        <v>500</v>
      </c>
      <c r="H23" t="s">
        <v>31</v>
      </c>
      <c r="I23" t="s">
        <v>283</v>
      </c>
      <c r="J23" t="s">
        <v>9</v>
      </c>
      <c r="K23" s="11" t="s">
        <v>287</v>
      </c>
    </row>
    <row r="24" spans="1:12" x14ac:dyDescent="0.25">
      <c r="A24" t="s">
        <v>303</v>
      </c>
      <c r="B24" t="s">
        <v>305</v>
      </c>
      <c r="D24">
        <v>160</v>
      </c>
      <c r="E24" t="s">
        <v>11</v>
      </c>
      <c r="F24" t="s">
        <v>292</v>
      </c>
      <c r="G24">
        <v>8000</v>
      </c>
      <c r="H24" t="s">
        <v>31</v>
      </c>
      <c r="I24" t="s">
        <v>304</v>
      </c>
      <c r="J24" t="s">
        <v>9</v>
      </c>
      <c r="K24" s="11" t="s">
        <v>306</v>
      </c>
      <c r="L24" s="11" t="s">
        <v>286</v>
      </c>
    </row>
    <row r="25" spans="1:12" x14ac:dyDescent="0.25">
      <c r="A25" t="s">
        <v>307</v>
      </c>
      <c r="B25" t="s">
        <v>212</v>
      </c>
      <c r="D25">
        <v>10</v>
      </c>
      <c r="E25" t="s">
        <v>11</v>
      </c>
      <c r="F25" t="s">
        <v>12</v>
      </c>
      <c r="G25">
        <v>500</v>
      </c>
      <c r="H25" t="s">
        <v>31</v>
      </c>
      <c r="I25" t="s">
        <v>87</v>
      </c>
      <c r="K25" s="11" t="s">
        <v>308</v>
      </c>
      <c r="L25" s="2" t="s">
        <v>309</v>
      </c>
    </row>
    <row r="26" spans="1:12" x14ac:dyDescent="0.25">
      <c r="D26">
        <v>1937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1"/>
  <sheetViews>
    <sheetView zoomScale="90" zoomScaleNormal="90" workbookViewId="0">
      <selection activeCell="E39" sqref="E39"/>
    </sheetView>
  </sheetViews>
  <sheetFormatPr baseColWidth="10" defaultColWidth="11.5703125" defaultRowHeight="15" x14ac:dyDescent="0.25"/>
  <cols>
    <col min="1" max="1" width="23.28515625" style="6" customWidth="1"/>
    <col min="2" max="2" width="13.7109375" style="4" customWidth="1"/>
    <col min="3" max="3" width="15.7109375" style="4" customWidth="1"/>
    <col min="4" max="4" width="17.42578125" style="4" customWidth="1"/>
    <col min="5" max="5" width="11.7109375" style="4" customWidth="1"/>
    <col min="6" max="16384" width="11.5703125" style="4"/>
  </cols>
  <sheetData>
    <row r="1" spans="1:11" ht="42.6" customHeight="1" x14ac:dyDescent="0.25">
      <c r="A1" s="23" t="s">
        <v>49</v>
      </c>
      <c r="B1" s="23"/>
      <c r="C1" s="23"/>
      <c r="D1" s="23"/>
      <c r="E1" s="23"/>
      <c r="F1" s="23"/>
      <c r="G1" s="23"/>
      <c r="H1" s="23"/>
      <c r="I1" s="23"/>
      <c r="J1" s="23"/>
      <c r="K1" s="23"/>
    </row>
    <row r="2" spans="1:11" ht="45" x14ac:dyDescent="0.25">
      <c r="A2" s="7" t="s">
        <v>132</v>
      </c>
      <c r="B2" s="5" t="s">
        <v>40</v>
      </c>
      <c r="C2" s="5" t="s">
        <v>41</v>
      </c>
      <c r="D2" s="10" t="s">
        <v>45</v>
      </c>
      <c r="E2" s="10" t="s">
        <v>70</v>
      </c>
      <c r="F2" s="10" t="s">
        <v>71</v>
      </c>
      <c r="G2" s="5"/>
      <c r="H2" s="5"/>
      <c r="I2" s="5"/>
    </row>
    <row r="3" spans="1:11" x14ac:dyDescent="0.25">
      <c r="A3" s="6" t="s">
        <v>39</v>
      </c>
      <c r="B3" s="4">
        <v>172</v>
      </c>
      <c r="C3" s="4" t="s">
        <v>42</v>
      </c>
    </row>
    <row r="4" spans="1:11" x14ac:dyDescent="0.25">
      <c r="A4" s="6" t="s">
        <v>43</v>
      </c>
      <c r="B4" s="4">
        <v>27</v>
      </c>
      <c r="C4" s="4" t="s">
        <v>42</v>
      </c>
    </row>
    <row r="5" spans="1:11" x14ac:dyDescent="0.25">
      <c r="A5" s="6" t="s">
        <v>44</v>
      </c>
      <c r="B5" s="4">
        <v>61</v>
      </c>
      <c r="C5" s="4" t="s">
        <v>42</v>
      </c>
      <c r="D5" s="4">
        <v>49</v>
      </c>
      <c r="E5" s="4">
        <v>319</v>
      </c>
    </row>
    <row r="6" spans="1:11" x14ac:dyDescent="0.25">
      <c r="A6" s="6" t="s">
        <v>46</v>
      </c>
      <c r="B6" s="4">
        <v>13</v>
      </c>
      <c r="C6" s="4" t="s">
        <v>42</v>
      </c>
    </row>
    <row r="7" spans="1:11" x14ac:dyDescent="0.25">
      <c r="A7" s="6" t="s">
        <v>47</v>
      </c>
      <c r="B7" s="4">
        <v>39</v>
      </c>
      <c r="C7" s="4" t="s">
        <v>42</v>
      </c>
    </row>
    <row r="8" spans="1:11" x14ac:dyDescent="0.25">
      <c r="A8" s="6" t="s">
        <v>48</v>
      </c>
      <c r="B8" s="4">
        <v>16</v>
      </c>
      <c r="C8" s="4" t="s">
        <v>42</v>
      </c>
    </row>
    <row r="9" spans="1:11" x14ac:dyDescent="0.25">
      <c r="A9" s="6" t="s">
        <v>50</v>
      </c>
      <c r="B9" s="4">
        <v>129</v>
      </c>
      <c r="C9" s="4" t="s">
        <v>42</v>
      </c>
      <c r="D9" s="4">
        <v>16</v>
      </c>
      <c r="E9" s="4">
        <v>104</v>
      </c>
    </row>
    <row r="10" spans="1:11" x14ac:dyDescent="0.25">
      <c r="A10" s="6" t="s">
        <v>51</v>
      </c>
      <c r="B10" s="4">
        <v>47</v>
      </c>
      <c r="C10" s="4" t="s">
        <v>42</v>
      </c>
    </row>
    <row r="11" spans="1:11" x14ac:dyDescent="0.25">
      <c r="A11" s="6" t="s">
        <v>52</v>
      </c>
      <c r="B11" s="4">
        <v>40</v>
      </c>
      <c r="C11" s="4" t="s">
        <v>42</v>
      </c>
    </row>
    <row r="12" spans="1:11" x14ac:dyDescent="0.25">
      <c r="A12" s="6" t="s">
        <v>53</v>
      </c>
      <c r="B12" s="4">
        <v>114</v>
      </c>
      <c r="C12" s="4" t="s">
        <v>42</v>
      </c>
      <c r="D12" s="4">
        <v>75</v>
      </c>
      <c r="E12" s="4">
        <v>488</v>
      </c>
    </row>
    <row r="13" spans="1:11" x14ac:dyDescent="0.25">
      <c r="A13" s="6" t="s">
        <v>54</v>
      </c>
      <c r="B13" s="4">
        <v>181</v>
      </c>
      <c r="C13" s="4" t="s">
        <v>42</v>
      </c>
      <c r="D13" s="4">
        <v>31</v>
      </c>
      <c r="E13" s="4">
        <v>202</v>
      </c>
    </row>
    <row r="14" spans="1:11" x14ac:dyDescent="0.25">
      <c r="A14" s="6" t="s">
        <v>55</v>
      </c>
      <c r="B14" s="4">
        <v>65</v>
      </c>
      <c r="C14" s="4" t="s">
        <v>42</v>
      </c>
    </row>
    <row r="15" spans="1:11" x14ac:dyDescent="0.25">
      <c r="A15" s="6" t="s">
        <v>56</v>
      </c>
      <c r="B15" s="4">
        <v>26</v>
      </c>
      <c r="C15" s="4" t="s">
        <v>42</v>
      </c>
    </row>
    <row r="16" spans="1:11" x14ac:dyDescent="0.25">
      <c r="A16" s="6" t="s">
        <v>57</v>
      </c>
      <c r="B16" s="4">
        <v>46</v>
      </c>
      <c r="C16" s="4" t="s">
        <v>42</v>
      </c>
    </row>
    <row r="17" spans="1:6" x14ac:dyDescent="0.25">
      <c r="A17" s="6" t="s">
        <v>58</v>
      </c>
      <c r="B17" s="4">
        <v>51</v>
      </c>
      <c r="C17" s="4" t="s">
        <v>42</v>
      </c>
      <c r="D17" s="4">
        <v>30</v>
      </c>
      <c r="E17" s="4">
        <v>195</v>
      </c>
    </row>
    <row r="18" spans="1:6" x14ac:dyDescent="0.25">
      <c r="A18" s="6" t="s">
        <v>59</v>
      </c>
      <c r="B18" s="4">
        <v>27</v>
      </c>
      <c r="C18" s="4" t="s">
        <v>42</v>
      </c>
    </row>
    <row r="19" spans="1:6" x14ac:dyDescent="0.25">
      <c r="A19" s="6" t="s">
        <v>60</v>
      </c>
      <c r="B19" s="4">
        <v>51</v>
      </c>
      <c r="C19" s="4" t="s">
        <v>42</v>
      </c>
    </row>
    <row r="20" spans="1:6" x14ac:dyDescent="0.25">
      <c r="A20" s="6" t="s">
        <v>61</v>
      </c>
      <c r="B20" s="4">
        <v>6</v>
      </c>
      <c r="E20" s="4">
        <v>39</v>
      </c>
    </row>
    <row r="21" spans="1:6" x14ac:dyDescent="0.25">
      <c r="A21" s="6" t="s">
        <v>62</v>
      </c>
      <c r="B21" s="4">
        <v>213</v>
      </c>
      <c r="C21" s="4" t="s">
        <v>42</v>
      </c>
    </row>
    <row r="22" spans="1:6" x14ac:dyDescent="0.25">
      <c r="A22" s="6" t="s">
        <v>63</v>
      </c>
      <c r="B22" s="4">
        <v>51</v>
      </c>
      <c r="C22" s="4" t="s">
        <v>42</v>
      </c>
      <c r="D22" s="4">
        <v>2</v>
      </c>
      <c r="E22" s="4">
        <v>13</v>
      </c>
    </row>
    <row r="23" spans="1:6" x14ac:dyDescent="0.25">
      <c r="A23" s="6" t="s">
        <v>64</v>
      </c>
      <c r="B23" s="4">
        <v>36</v>
      </c>
      <c r="C23" s="4" t="s">
        <v>42</v>
      </c>
    </row>
    <row r="24" spans="1:6" x14ac:dyDescent="0.25">
      <c r="A24" s="6" t="s">
        <v>65</v>
      </c>
      <c r="B24" s="4">
        <v>76</v>
      </c>
      <c r="C24" s="4" t="s">
        <v>42</v>
      </c>
    </row>
    <row r="25" spans="1:6" x14ac:dyDescent="0.25">
      <c r="A25" s="6" t="s">
        <v>66</v>
      </c>
      <c r="B25" s="4">
        <v>2</v>
      </c>
      <c r="E25" s="4">
        <v>13</v>
      </c>
    </row>
    <row r="26" spans="1:6" x14ac:dyDescent="0.25">
      <c r="A26" s="6" t="s">
        <v>67</v>
      </c>
      <c r="B26" s="4">
        <v>15</v>
      </c>
      <c r="C26" s="4" t="s">
        <v>42</v>
      </c>
    </row>
    <row r="27" spans="1:6" x14ac:dyDescent="0.25">
      <c r="A27" s="6" t="s">
        <v>68</v>
      </c>
      <c r="B27" s="4">
        <v>50</v>
      </c>
      <c r="C27" s="4" t="s">
        <v>42</v>
      </c>
    </row>
    <row r="28" spans="1:6" x14ac:dyDescent="0.25">
      <c r="A28" s="6" t="s">
        <v>66</v>
      </c>
      <c r="B28" s="4">
        <v>60</v>
      </c>
      <c r="C28" s="4" t="s">
        <v>42</v>
      </c>
    </row>
    <row r="29" spans="1:6" x14ac:dyDescent="0.25">
      <c r="A29" s="6" t="s">
        <v>69</v>
      </c>
      <c r="B29" s="4">
        <v>36</v>
      </c>
      <c r="E29" s="4">
        <v>234</v>
      </c>
    </row>
    <row r="30" spans="1:6" x14ac:dyDescent="0.25">
      <c r="A30" s="6" t="s">
        <v>72</v>
      </c>
      <c r="B30" s="4">
        <v>11</v>
      </c>
      <c r="C30" s="4" t="s">
        <v>42</v>
      </c>
    </row>
    <row r="31" spans="1:6" x14ac:dyDescent="0.25">
      <c r="A31" s="6" t="s">
        <v>53</v>
      </c>
      <c r="B31" s="4">
        <v>2</v>
      </c>
      <c r="F31" s="4">
        <v>13</v>
      </c>
    </row>
  </sheetData>
  <mergeCells count="1">
    <mergeCell ref="A1:K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7"/>
  <sheetViews>
    <sheetView workbookViewId="0">
      <selection activeCell="I9" sqref="I9"/>
    </sheetView>
  </sheetViews>
  <sheetFormatPr baseColWidth="10" defaultRowHeight="15" x14ac:dyDescent="0.25"/>
  <sheetData>
    <row r="1" spans="1:11" ht="28.9" customHeight="1" x14ac:dyDescent="0.25">
      <c r="A1" s="24" t="s">
        <v>26</v>
      </c>
      <c r="B1" s="24"/>
      <c r="C1" s="24"/>
      <c r="D1" s="24"/>
      <c r="E1" s="24"/>
      <c r="F1" s="24"/>
      <c r="G1" s="24"/>
      <c r="H1" s="24"/>
      <c r="I1" s="24"/>
      <c r="J1" s="24"/>
      <c r="K1" s="24"/>
    </row>
    <row r="2" spans="1:11" x14ac:dyDescent="0.25">
      <c r="A2" s="2" t="s">
        <v>27</v>
      </c>
      <c r="B2" s="2"/>
      <c r="C2" s="2"/>
      <c r="D2" s="2"/>
      <c r="E2" s="2"/>
      <c r="F2" s="2"/>
      <c r="G2" s="2"/>
      <c r="H2" s="2"/>
      <c r="I2" s="2"/>
    </row>
    <row r="3" spans="1:11" x14ac:dyDescent="0.25">
      <c r="A3" s="2" t="s">
        <v>2</v>
      </c>
      <c r="B3" s="2" t="s">
        <v>10</v>
      </c>
      <c r="C3" s="2" t="s">
        <v>130</v>
      </c>
      <c r="D3" s="2" t="s">
        <v>129</v>
      </c>
      <c r="E3" s="2" t="s">
        <v>81</v>
      </c>
      <c r="F3" s="2" t="s">
        <v>0</v>
      </c>
      <c r="G3" s="2" t="s">
        <v>13</v>
      </c>
      <c r="H3" s="2" t="s">
        <v>131</v>
      </c>
      <c r="I3" s="3">
        <v>0.02</v>
      </c>
    </row>
    <row r="4" spans="1:11" x14ac:dyDescent="0.25">
      <c r="A4" t="s">
        <v>28</v>
      </c>
      <c r="B4" t="s">
        <v>29</v>
      </c>
      <c r="C4" t="s">
        <v>31</v>
      </c>
      <c r="D4" t="s">
        <v>32</v>
      </c>
      <c r="E4" t="s">
        <v>9</v>
      </c>
      <c r="F4" t="s">
        <v>11</v>
      </c>
      <c r="G4" t="s">
        <v>30</v>
      </c>
      <c r="H4">
        <v>2500</v>
      </c>
      <c r="I4">
        <v>50</v>
      </c>
    </row>
    <row r="5" spans="1:11" x14ac:dyDescent="0.25">
      <c r="A5" t="s">
        <v>28</v>
      </c>
      <c r="B5" t="s">
        <v>33</v>
      </c>
      <c r="C5" t="s">
        <v>31</v>
      </c>
      <c r="D5" t="s">
        <v>32</v>
      </c>
      <c r="E5" t="s">
        <v>9</v>
      </c>
      <c r="F5" t="s">
        <v>11</v>
      </c>
      <c r="G5" t="s">
        <v>12</v>
      </c>
      <c r="H5">
        <v>2000</v>
      </c>
      <c r="I5">
        <v>40</v>
      </c>
    </row>
    <row r="6" spans="1:11" x14ac:dyDescent="0.25">
      <c r="A6" t="s">
        <v>28</v>
      </c>
      <c r="B6" t="s">
        <v>34</v>
      </c>
      <c r="C6" t="s">
        <v>31</v>
      </c>
      <c r="D6" t="s">
        <v>32</v>
      </c>
      <c r="E6" t="s">
        <v>9</v>
      </c>
      <c r="F6" t="s">
        <v>11</v>
      </c>
      <c r="G6" t="s">
        <v>12</v>
      </c>
      <c r="H6">
        <v>1000</v>
      </c>
      <c r="I6">
        <v>20</v>
      </c>
    </row>
    <row r="7" spans="1:11" x14ac:dyDescent="0.25">
      <c r="A7" t="s">
        <v>35</v>
      </c>
      <c r="B7" t="s">
        <v>36</v>
      </c>
      <c r="C7" t="s">
        <v>31</v>
      </c>
      <c r="D7" t="s">
        <v>37</v>
      </c>
      <c r="E7" t="s">
        <v>38</v>
      </c>
      <c r="F7" t="s">
        <v>11</v>
      </c>
      <c r="G7" t="s">
        <v>12</v>
      </c>
      <c r="H7">
        <v>10000</v>
      </c>
      <c r="I7">
        <v>200</v>
      </c>
    </row>
  </sheetData>
  <mergeCells count="1">
    <mergeCell ref="A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11"/>
  <sheetViews>
    <sheetView tabSelected="1" zoomScale="90" zoomScaleNormal="90" workbookViewId="0">
      <selection activeCell="C14" sqref="C14"/>
    </sheetView>
  </sheetViews>
  <sheetFormatPr baseColWidth="10" defaultRowHeight="15" x14ac:dyDescent="0.25"/>
  <cols>
    <col min="3" max="3" width="14.7109375" customWidth="1"/>
    <col min="6" max="6" width="11.5703125" style="4"/>
  </cols>
  <sheetData>
    <row r="1" spans="1:16" ht="43.15" customHeight="1" x14ac:dyDescent="0.25">
      <c r="A1" s="24" t="s">
        <v>25</v>
      </c>
      <c r="B1" s="24"/>
      <c r="C1" s="24"/>
      <c r="D1" s="24"/>
      <c r="E1" s="24"/>
      <c r="F1" s="24"/>
      <c r="G1" s="24"/>
      <c r="H1" s="24"/>
      <c r="I1" s="24"/>
      <c r="J1" s="24"/>
      <c r="K1" s="24"/>
      <c r="L1" s="24"/>
      <c r="M1" s="24"/>
      <c r="N1" s="24"/>
      <c r="O1" s="24"/>
      <c r="P1" s="24"/>
    </row>
    <row r="2" spans="1:16" x14ac:dyDescent="0.25">
      <c r="C2" s="2" t="s">
        <v>0</v>
      </c>
      <c r="D2" s="2" t="s">
        <v>83</v>
      </c>
      <c r="E2" s="2" t="s">
        <v>16</v>
      </c>
      <c r="F2" s="5" t="s">
        <v>17</v>
      </c>
    </row>
    <row r="3" spans="1:16" x14ac:dyDescent="0.25">
      <c r="C3" t="s">
        <v>21</v>
      </c>
      <c r="D3">
        <v>3698269</v>
      </c>
      <c r="E3">
        <v>258880</v>
      </c>
      <c r="F3" s="8">
        <v>7.0000000000000007E-2</v>
      </c>
      <c r="G3" t="s">
        <v>18</v>
      </c>
    </row>
    <row r="4" spans="1:16" x14ac:dyDescent="0.25">
      <c r="C4" t="s">
        <v>20</v>
      </c>
      <c r="D4">
        <v>2767037</v>
      </c>
      <c r="E4">
        <v>13886</v>
      </c>
      <c r="F4" s="4" t="s">
        <v>19</v>
      </c>
    </row>
    <row r="5" spans="1:16" x14ac:dyDescent="0.25">
      <c r="C5" t="s">
        <v>21</v>
      </c>
      <c r="D5">
        <v>51444</v>
      </c>
      <c r="E5">
        <v>10600</v>
      </c>
      <c r="F5" s="8">
        <v>7.0000000000000007E-2</v>
      </c>
    </row>
    <row r="6" spans="1:16" x14ac:dyDescent="0.25">
      <c r="C6" t="s">
        <v>20</v>
      </c>
      <c r="D6">
        <v>121191</v>
      </c>
      <c r="E6">
        <v>606</v>
      </c>
      <c r="F6" s="4" t="s">
        <v>19</v>
      </c>
    </row>
    <row r="8" spans="1:16" x14ac:dyDescent="0.25">
      <c r="C8" s="9" t="s">
        <v>5</v>
      </c>
      <c r="E8">
        <v>5102</v>
      </c>
      <c r="G8" t="s">
        <v>22</v>
      </c>
    </row>
    <row r="9" spans="1:16" x14ac:dyDescent="0.25">
      <c r="C9" t="s">
        <v>23</v>
      </c>
      <c r="E9">
        <v>1619</v>
      </c>
      <c r="G9" t="s">
        <v>24</v>
      </c>
    </row>
    <row r="11" spans="1:16" x14ac:dyDescent="0.25">
      <c r="D11">
        <f>SUM(D3:D6)</f>
        <v>6637941</v>
      </c>
    </row>
  </sheetData>
  <mergeCells count="1">
    <mergeCell ref="A1:P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38"/>
  <sheetViews>
    <sheetView topLeftCell="A22" workbookViewId="0">
      <selection activeCell="C9" sqref="C9"/>
    </sheetView>
  </sheetViews>
  <sheetFormatPr baseColWidth="10" defaultRowHeight="15" x14ac:dyDescent="0.25"/>
  <cols>
    <col min="2" max="2" width="22.42578125" customWidth="1"/>
    <col min="3" max="3" width="18" customWidth="1"/>
    <col min="6" max="6" width="18.140625" customWidth="1"/>
    <col min="8" max="8" width="16.140625" customWidth="1"/>
    <col min="11" max="11" width="7.140625" customWidth="1"/>
    <col min="13" max="13" width="7.5703125" customWidth="1"/>
    <col min="14" max="14" width="51.7109375" style="16" customWidth="1"/>
  </cols>
  <sheetData>
    <row r="1" spans="1:16" x14ac:dyDescent="0.25">
      <c r="A1" s="23" t="s">
        <v>311</v>
      </c>
      <c r="B1" s="23"/>
      <c r="C1" s="23"/>
      <c r="D1" s="23"/>
      <c r="E1" s="23"/>
      <c r="F1" s="23"/>
      <c r="G1" s="23"/>
      <c r="H1" s="23"/>
      <c r="I1" s="23"/>
      <c r="J1" s="23"/>
      <c r="K1" s="23"/>
      <c r="L1" s="23"/>
      <c r="M1" s="23"/>
      <c r="N1" s="23"/>
      <c r="O1" s="4"/>
      <c r="P1" s="4"/>
    </row>
    <row r="2" spans="1:16" x14ac:dyDescent="0.25">
      <c r="A2" s="23" t="s">
        <v>312</v>
      </c>
      <c r="B2" s="23"/>
      <c r="C2" s="23"/>
      <c r="D2" s="23"/>
      <c r="E2" s="23"/>
      <c r="F2" s="23"/>
      <c r="G2" s="23"/>
      <c r="H2" s="23"/>
      <c r="I2" s="23"/>
      <c r="J2" s="23"/>
      <c r="K2" s="23"/>
      <c r="L2" s="23"/>
      <c r="M2" s="23"/>
      <c r="N2" s="23"/>
      <c r="O2" s="4"/>
      <c r="P2" s="4"/>
    </row>
    <row r="3" spans="1:16" ht="30" x14ac:dyDescent="0.25">
      <c r="A3" s="12" t="s">
        <v>2</v>
      </c>
      <c r="B3" s="12" t="s">
        <v>10</v>
      </c>
      <c r="C3" s="12" t="s">
        <v>313</v>
      </c>
      <c r="D3" s="13" t="s">
        <v>314</v>
      </c>
      <c r="E3" s="12" t="s">
        <v>128</v>
      </c>
      <c r="F3" s="12" t="s">
        <v>129</v>
      </c>
      <c r="G3" s="12" t="s">
        <v>81</v>
      </c>
      <c r="H3" s="12" t="s">
        <v>0</v>
      </c>
      <c r="I3" s="12" t="s">
        <v>13</v>
      </c>
      <c r="J3" s="12" t="s">
        <v>315</v>
      </c>
      <c r="K3" s="12" t="s">
        <v>14</v>
      </c>
      <c r="L3" s="17">
        <v>0.02</v>
      </c>
      <c r="M3" s="12" t="s">
        <v>1</v>
      </c>
      <c r="N3" s="12" t="s">
        <v>316</v>
      </c>
      <c r="O3" s="4"/>
      <c r="P3" s="4"/>
    </row>
    <row r="4" spans="1:16" ht="30" x14ac:dyDescent="0.25">
      <c r="A4" s="4" t="s">
        <v>317</v>
      </c>
      <c r="B4" s="18" t="s">
        <v>318</v>
      </c>
      <c r="C4" s="18"/>
      <c r="D4" s="18"/>
      <c r="E4" s="4" t="s">
        <v>15</v>
      </c>
      <c r="F4" s="18" t="s">
        <v>319</v>
      </c>
      <c r="G4" s="4" t="s">
        <v>9</v>
      </c>
      <c r="H4" s="4" t="s">
        <v>11</v>
      </c>
      <c r="I4" s="4" t="s">
        <v>12</v>
      </c>
      <c r="J4" s="4">
        <v>3000</v>
      </c>
      <c r="K4" s="4"/>
      <c r="L4" s="4">
        <v>60</v>
      </c>
      <c r="M4" s="4"/>
      <c r="N4" s="4" t="s">
        <v>320</v>
      </c>
      <c r="O4" s="4"/>
      <c r="P4" s="4"/>
    </row>
    <row r="5" spans="1:16" ht="30" x14ac:dyDescent="0.25">
      <c r="A5" s="4" t="s">
        <v>321</v>
      </c>
      <c r="B5" s="18" t="s">
        <v>322</v>
      </c>
      <c r="C5" s="18"/>
      <c r="D5" s="18"/>
      <c r="E5" s="4" t="s">
        <v>31</v>
      </c>
      <c r="F5" s="18" t="s">
        <v>323</v>
      </c>
      <c r="G5" s="4" t="s">
        <v>9</v>
      </c>
      <c r="H5" s="4" t="s">
        <v>11</v>
      </c>
      <c r="I5" s="4" t="s">
        <v>12</v>
      </c>
      <c r="J5" s="4">
        <v>969</v>
      </c>
      <c r="K5" s="4"/>
      <c r="L5" s="4">
        <v>19</v>
      </c>
      <c r="M5" s="4">
        <v>3</v>
      </c>
      <c r="N5" s="4" t="s">
        <v>324</v>
      </c>
      <c r="O5" s="4"/>
      <c r="P5" s="4"/>
    </row>
    <row r="6" spans="1:16" ht="30" x14ac:dyDescent="0.25">
      <c r="A6" s="4" t="s">
        <v>325</v>
      </c>
      <c r="B6" s="18" t="s">
        <v>326</v>
      </c>
      <c r="C6" s="18"/>
      <c r="D6" s="18"/>
      <c r="E6" s="4" t="s">
        <v>31</v>
      </c>
      <c r="F6" s="18" t="s">
        <v>327</v>
      </c>
      <c r="G6" s="4" t="s">
        <v>328</v>
      </c>
      <c r="H6" s="4" t="s">
        <v>11</v>
      </c>
      <c r="I6" s="4" t="s">
        <v>12</v>
      </c>
      <c r="J6" s="4">
        <v>2000</v>
      </c>
      <c r="K6" s="4"/>
      <c r="L6" s="4">
        <v>40</v>
      </c>
      <c r="M6" s="4"/>
      <c r="N6" s="4"/>
      <c r="O6" s="4"/>
      <c r="P6" s="4"/>
    </row>
    <row r="7" spans="1:16" ht="30" x14ac:dyDescent="0.25">
      <c r="A7" s="4" t="s">
        <v>325</v>
      </c>
      <c r="B7" s="18" t="s">
        <v>329</v>
      </c>
      <c r="C7" s="18"/>
      <c r="D7" s="18"/>
      <c r="E7" s="4" t="s">
        <v>31</v>
      </c>
      <c r="F7" s="18" t="s">
        <v>327</v>
      </c>
      <c r="G7" s="4"/>
      <c r="H7" s="4" t="s">
        <v>11</v>
      </c>
      <c r="I7" s="4" t="s">
        <v>12</v>
      </c>
      <c r="J7" s="4">
        <v>350</v>
      </c>
      <c r="K7" s="4"/>
      <c r="L7" s="4">
        <v>7</v>
      </c>
      <c r="M7" s="4"/>
      <c r="N7" s="4"/>
      <c r="O7" s="4"/>
      <c r="P7" s="4"/>
    </row>
    <row r="8" spans="1:16" ht="30" x14ac:dyDescent="0.25">
      <c r="A8" s="4" t="s">
        <v>325</v>
      </c>
      <c r="B8" s="18" t="s">
        <v>330</v>
      </c>
      <c r="C8" s="18"/>
      <c r="D8" s="18"/>
      <c r="E8" s="4" t="s">
        <v>31</v>
      </c>
      <c r="F8" s="18" t="s">
        <v>327</v>
      </c>
      <c r="G8" s="4"/>
      <c r="H8" s="4" t="s">
        <v>11</v>
      </c>
      <c r="I8" s="4" t="s">
        <v>12</v>
      </c>
      <c r="J8" s="4">
        <v>4000</v>
      </c>
      <c r="K8" s="4"/>
      <c r="L8" s="5">
        <v>160</v>
      </c>
      <c r="M8" s="4"/>
      <c r="N8" s="5" t="s">
        <v>331</v>
      </c>
      <c r="O8" s="4"/>
      <c r="P8" s="4"/>
    </row>
    <row r="9" spans="1:16" ht="45" x14ac:dyDescent="0.25">
      <c r="A9" s="4" t="s">
        <v>332</v>
      </c>
      <c r="B9" s="18" t="s">
        <v>333</v>
      </c>
      <c r="C9" s="18"/>
      <c r="D9" s="18" t="s">
        <v>334</v>
      </c>
      <c r="E9" s="4" t="s">
        <v>31</v>
      </c>
      <c r="F9" s="18" t="s">
        <v>160</v>
      </c>
      <c r="G9" s="4" t="s">
        <v>9</v>
      </c>
      <c r="H9" s="4" t="s">
        <v>11</v>
      </c>
      <c r="I9" s="4" t="s">
        <v>292</v>
      </c>
      <c r="J9" s="4">
        <v>8000</v>
      </c>
      <c r="K9" s="4"/>
      <c r="L9" s="4">
        <v>160</v>
      </c>
      <c r="M9" s="4"/>
      <c r="N9" s="4"/>
      <c r="O9" s="4"/>
      <c r="P9" s="4"/>
    </row>
    <row r="10" spans="1:16" ht="45" x14ac:dyDescent="0.25">
      <c r="A10" s="4" t="s">
        <v>332</v>
      </c>
      <c r="B10" s="18" t="s">
        <v>335</v>
      </c>
      <c r="C10" s="18"/>
      <c r="D10" s="18" t="s">
        <v>334</v>
      </c>
      <c r="E10" s="4" t="s">
        <v>31</v>
      </c>
      <c r="F10" s="18" t="s">
        <v>160</v>
      </c>
      <c r="G10" s="4" t="s">
        <v>9</v>
      </c>
      <c r="H10" s="4" t="s">
        <v>11</v>
      </c>
      <c r="I10" s="4" t="s">
        <v>266</v>
      </c>
      <c r="J10" s="4">
        <v>4000</v>
      </c>
      <c r="K10" s="4"/>
      <c r="L10" s="4">
        <v>80</v>
      </c>
      <c r="M10" s="4"/>
      <c r="N10" s="4"/>
      <c r="O10" s="4"/>
      <c r="P10" s="4"/>
    </row>
    <row r="11" spans="1:16" ht="45" x14ac:dyDescent="0.25">
      <c r="A11" s="4" t="s">
        <v>332</v>
      </c>
      <c r="B11" s="18" t="s">
        <v>336</v>
      </c>
      <c r="C11" s="18"/>
      <c r="D11" s="18" t="s">
        <v>334</v>
      </c>
      <c r="E11" s="4" t="s">
        <v>31</v>
      </c>
      <c r="F11" s="18" t="s">
        <v>160</v>
      </c>
      <c r="G11" s="4" t="s">
        <v>9</v>
      </c>
      <c r="H11" s="4" t="s">
        <v>11</v>
      </c>
      <c r="I11" s="4" t="s">
        <v>12</v>
      </c>
      <c r="J11" s="4">
        <v>400</v>
      </c>
      <c r="K11" s="4"/>
      <c r="L11" s="4">
        <v>8</v>
      </c>
      <c r="M11" s="4"/>
      <c r="N11" s="4" t="s">
        <v>337</v>
      </c>
      <c r="O11" s="4"/>
      <c r="P11" s="4"/>
    </row>
    <row r="12" spans="1:16" ht="45" x14ac:dyDescent="0.25">
      <c r="A12" s="14" t="s">
        <v>338</v>
      </c>
      <c r="B12" s="18" t="s">
        <v>339</v>
      </c>
      <c r="C12" s="18" t="s">
        <v>340</v>
      </c>
      <c r="D12" s="18" t="s">
        <v>341</v>
      </c>
      <c r="E12" s="4" t="s">
        <v>31</v>
      </c>
      <c r="F12" s="18" t="s">
        <v>87</v>
      </c>
      <c r="G12" s="4" t="s">
        <v>115</v>
      </c>
      <c r="H12" s="4" t="s">
        <v>20</v>
      </c>
      <c r="I12" s="4" t="s">
        <v>342</v>
      </c>
      <c r="J12" s="4">
        <v>120450</v>
      </c>
      <c r="K12" s="4"/>
      <c r="L12" s="4">
        <v>2409</v>
      </c>
      <c r="M12" s="4"/>
      <c r="N12" s="4"/>
      <c r="O12" s="4"/>
      <c r="P12" s="4"/>
    </row>
    <row r="13" spans="1:16" ht="45" x14ac:dyDescent="0.25">
      <c r="A13" s="4" t="s">
        <v>338</v>
      </c>
      <c r="B13" s="18" t="s">
        <v>343</v>
      </c>
      <c r="C13" s="18" t="s">
        <v>344</v>
      </c>
      <c r="D13" s="18" t="s">
        <v>341</v>
      </c>
      <c r="E13" s="4" t="s">
        <v>31</v>
      </c>
      <c r="F13" s="18" t="s">
        <v>87</v>
      </c>
      <c r="G13" s="4" t="s">
        <v>115</v>
      </c>
      <c r="H13" s="4" t="s">
        <v>20</v>
      </c>
      <c r="I13" s="4" t="s">
        <v>342</v>
      </c>
      <c r="J13" s="4">
        <v>15000</v>
      </c>
      <c r="K13" s="4"/>
      <c r="L13" s="4">
        <v>300</v>
      </c>
      <c r="M13" s="4"/>
      <c r="N13" s="4"/>
      <c r="O13" s="4"/>
      <c r="P13" s="4"/>
    </row>
    <row r="14" spans="1:16" ht="45" x14ac:dyDescent="0.25">
      <c r="A14" s="4" t="s">
        <v>338</v>
      </c>
      <c r="B14" s="18" t="s">
        <v>345</v>
      </c>
      <c r="C14" s="18"/>
      <c r="D14" s="18" t="s">
        <v>341</v>
      </c>
      <c r="E14" s="4" t="s">
        <v>31</v>
      </c>
      <c r="F14" s="18" t="s">
        <v>87</v>
      </c>
      <c r="G14" s="4"/>
      <c r="H14" s="4" t="s">
        <v>11</v>
      </c>
      <c r="I14" s="4" t="s">
        <v>12</v>
      </c>
      <c r="J14" s="4">
        <v>3000</v>
      </c>
      <c r="K14" s="4"/>
      <c r="L14" s="4">
        <v>60</v>
      </c>
      <c r="M14" s="4"/>
      <c r="N14" s="4"/>
      <c r="O14" s="4"/>
      <c r="P14" s="4"/>
    </row>
    <row r="15" spans="1:16" ht="45" x14ac:dyDescent="0.25">
      <c r="A15" s="4" t="s">
        <v>338</v>
      </c>
      <c r="B15" s="18" t="s">
        <v>346</v>
      </c>
      <c r="C15" s="18" t="s">
        <v>347</v>
      </c>
      <c r="D15" s="18" t="s">
        <v>341</v>
      </c>
      <c r="E15" s="4" t="s">
        <v>31</v>
      </c>
      <c r="F15" s="18" t="s">
        <v>87</v>
      </c>
      <c r="G15" s="4"/>
      <c r="H15" s="4" t="s">
        <v>11</v>
      </c>
      <c r="I15" s="4" t="s">
        <v>12</v>
      </c>
      <c r="J15" s="4">
        <v>800</v>
      </c>
      <c r="K15" s="4"/>
      <c r="L15" s="4">
        <v>16</v>
      </c>
      <c r="M15" s="4"/>
      <c r="N15" s="4"/>
      <c r="O15" s="4"/>
      <c r="P15" s="4"/>
    </row>
    <row r="16" spans="1:16" ht="30" x14ac:dyDescent="0.25">
      <c r="A16" s="4" t="s">
        <v>348</v>
      </c>
      <c r="B16" s="18" t="s">
        <v>349</v>
      </c>
      <c r="C16" s="18"/>
      <c r="D16" s="18" t="s">
        <v>350</v>
      </c>
      <c r="E16" s="4" t="s">
        <v>111</v>
      </c>
      <c r="F16" s="18" t="s">
        <v>351</v>
      </c>
      <c r="G16" s="4" t="s">
        <v>99</v>
      </c>
      <c r="H16" s="4" t="s">
        <v>11</v>
      </c>
      <c r="I16" s="4" t="s">
        <v>266</v>
      </c>
      <c r="J16" s="4">
        <v>6000</v>
      </c>
      <c r="K16" s="4"/>
      <c r="L16" s="4">
        <v>120</v>
      </c>
      <c r="M16" s="4"/>
      <c r="N16" s="4"/>
      <c r="O16" s="4"/>
      <c r="P16" s="4"/>
    </row>
    <row r="17" spans="1:16" ht="30" x14ac:dyDescent="0.25">
      <c r="A17" s="4" t="s">
        <v>348</v>
      </c>
      <c r="B17" s="18" t="s">
        <v>352</v>
      </c>
      <c r="C17" s="18"/>
      <c r="D17" s="18" t="s">
        <v>350</v>
      </c>
      <c r="E17" s="4" t="s">
        <v>111</v>
      </c>
      <c r="F17" s="18" t="s">
        <v>351</v>
      </c>
      <c r="G17" s="4" t="s">
        <v>353</v>
      </c>
      <c r="H17" s="4" t="s">
        <v>11</v>
      </c>
      <c r="I17" s="4" t="s">
        <v>266</v>
      </c>
      <c r="J17" s="4">
        <v>600</v>
      </c>
      <c r="K17" s="4"/>
      <c r="L17" s="4">
        <v>12</v>
      </c>
      <c r="M17" s="4"/>
      <c r="N17" s="4" t="s">
        <v>354</v>
      </c>
      <c r="O17" s="4"/>
      <c r="P17" s="4"/>
    </row>
    <row r="18" spans="1:16" ht="30" x14ac:dyDescent="0.25">
      <c r="A18" s="4" t="s">
        <v>348</v>
      </c>
      <c r="B18" s="18" t="s">
        <v>355</v>
      </c>
      <c r="C18" s="18"/>
      <c r="D18" s="18" t="s">
        <v>350</v>
      </c>
      <c r="E18" s="4" t="s">
        <v>111</v>
      </c>
      <c r="F18" s="18" t="s">
        <v>351</v>
      </c>
      <c r="G18" s="4"/>
      <c r="H18" s="4" t="s">
        <v>11</v>
      </c>
      <c r="I18" s="4" t="s">
        <v>12</v>
      </c>
      <c r="J18" s="4">
        <v>2281</v>
      </c>
      <c r="K18" s="4"/>
      <c r="L18" s="4">
        <v>45</v>
      </c>
      <c r="M18" s="4">
        <v>6</v>
      </c>
      <c r="N18" s="4"/>
      <c r="O18" s="4"/>
      <c r="P18" s="4"/>
    </row>
    <row r="19" spans="1:16" ht="30" x14ac:dyDescent="0.25">
      <c r="A19" s="4" t="s">
        <v>348</v>
      </c>
      <c r="B19" s="18" t="s">
        <v>356</v>
      </c>
      <c r="C19" s="18"/>
      <c r="D19" s="18" t="s">
        <v>350</v>
      </c>
      <c r="E19" s="4" t="s">
        <v>111</v>
      </c>
      <c r="F19" s="18" t="s">
        <v>351</v>
      </c>
      <c r="G19" s="4"/>
      <c r="H19" s="4" t="s">
        <v>11</v>
      </c>
      <c r="I19" s="4" t="s">
        <v>12</v>
      </c>
      <c r="J19" s="4">
        <v>264</v>
      </c>
      <c r="K19" s="4"/>
      <c r="L19" s="4">
        <v>5</v>
      </c>
      <c r="M19" s="4">
        <v>2</v>
      </c>
      <c r="N19" s="4"/>
      <c r="O19" s="4"/>
      <c r="P19" s="4"/>
    </row>
    <row r="20" spans="1:16" ht="30" x14ac:dyDescent="0.25">
      <c r="A20" s="4" t="s">
        <v>348</v>
      </c>
      <c r="B20" s="18" t="s">
        <v>357</v>
      </c>
      <c r="C20" s="18"/>
      <c r="D20" s="18" t="s">
        <v>350</v>
      </c>
      <c r="E20" s="4" t="s">
        <v>111</v>
      </c>
      <c r="F20" s="18" t="s">
        <v>351</v>
      </c>
      <c r="G20" s="4"/>
      <c r="H20" s="4" t="s">
        <v>11</v>
      </c>
      <c r="I20" s="4" t="s">
        <v>12</v>
      </c>
      <c r="J20" s="4">
        <v>481</v>
      </c>
      <c r="K20" s="4"/>
      <c r="L20" s="4">
        <v>9</v>
      </c>
      <c r="M20" s="4">
        <v>5</v>
      </c>
      <c r="N20" s="4"/>
      <c r="O20" s="4"/>
      <c r="P20" s="4"/>
    </row>
    <row r="21" spans="1:16" ht="30" x14ac:dyDescent="0.25">
      <c r="A21" s="4" t="s">
        <v>348</v>
      </c>
      <c r="B21" s="18" t="s">
        <v>358</v>
      </c>
      <c r="C21" s="18"/>
      <c r="D21" s="18" t="s">
        <v>350</v>
      </c>
      <c r="E21" s="4" t="s">
        <v>111</v>
      </c>
      <c r="F21" s="18" t="s">
        <v>351</v>
      </c>
      <c r="G21" s="4"/>
      <c r="H21" s="4" t="s">
        <v>11</v>
      </c>
      <c r="I21" s="4" t="s">
        <v>12</v>
      </c>
      <c r="J21" s="4">
        <v>3000</v>
      </c>
      <c r="K21" s="4"/>
      <c r="L21" s="4">
        <v>60</v>
      </c>
      <c r="M21" s="4"/>
      <c r="N21" s="4"/>
      <c r="O21" s="4"/>
      <c r="P21" s="4"/>
    </row>
    <row r="22" spans="1:16" ht="30" x14ac:dyDescent="0.25">
      <c r="A22" s="4" t="s">
        <v>348</v>
      </c>
      <c r="B22" s="18" t="s">
        <v>359</v>
      </c>
      <c r="C22" s="18"/>
      <c r="D22" s="18" t="s">
        <v>350</v>
      </c>
      <c r="E22" s="4" t="s">
        <v>111</v>
      </c>
      <c r="F22" s="18" t="s">
        <v>351</v>
      </c>
      <c r="G22" s="4"/>
      <c r="H22" s="4" t="s">
        <v>20</v>
      </c>
      <c r="I22" s="4" t="s">
        <v>342</v>
      </c>
      <c r="J22" s="4">
        <v>9518</v>
      </c>
      <c r="K22" s="4"/>
      <c r="L22" s="4">
        <v>190</v>
      </c>
      <c r="M22" s="4">
        <v>3</v>
      </c>
      <c r="N22" s="4"/>
      <c r="O22" s="4"/>
      <c r="P22" s="4"/>
    </row>
    <row r="23" spans="1:16" ht="30" x14ac:dyDescent="0.25">
      <c r="A23" s="4" t="s">
        <v>348</v>
      </c>
      <c r="B23" s="18" t="s">
        <v>360</v>
      </c>
      <c r="C23" s="18"/>
      <c r="D23" s="18" t="s">
        <v>350</v>
      </c>
      <c r="E23" s="4" t="s">
        <v>111</v>
      </c>
      <c r="F23" s="18" t="s">
        <v>351</v>
      </c>
      <c r="G23" s="4"/>
      <c r="H23" s="4" t="s">
        <v>11</v>
      </c>
      <c r="I23" s="4" t="s">
        <v>266</v>
      </c>
      <c r="J23" s="4">
        <v>5000</v>
      </c>
      <c r="K23" s="4"/>
      <c r="L23" s="4">
        <v>100</v>
      </c>
      <c r="M23" s="4"/>
      <c r="N23" s="4" t="s">
        <v>361</v>
      </c>
      <c r="O23" s="4"/>
      <c r="P23" s="4"/>
    </row>
    <row r="24" spans="1:16" ht="30" x14ac:dyDescent="0.25">
      <c r="A24" s="4" t="s">
        <v>348</v>
      </c>
      <c r="B24" s="18" t="s">
        <v>362</v>
      </c>
      <c r="C24" s="18"/>
      <c r="D24" s="18" t="s">
        <v>350</v>
      </c>
      <c r="E24" s="4" t="s">
        <v>111</v>
      </c>
      <c r="F24" s="18" t="s">
        <v>351</v>
      </c>
      <c r="G24" s="4"/>
      <c r="H24" s="4" t="s">
        <v>11</v>
      </c>
      <c r="I24" s="4" t="s">
        <v>363</v>
      </c>
      <c r="J24" s="4">
        <v>30000</v>
      </c>
      <c r="K24" s="4"/>
      <c r="L24" s="4">
        <v>600</v>
      </c>
      <c r="M24" s="4"/>
      <c r="N24" s="4"/>
      <c r="O24" s="4"/>
      <c r="P24" s="4"/>
    </row>
    <row r="25" spans="1:16" ht="30" x14ac:dyDescent="0.25">
      <c r="A25" s="4" t="s">
        <v>348</v>
      </c>
      <c r="B25" s="18" t="s">
        <v>360</v>
      </c>
      <c r="C25" s="18"/>
      <c r="D25" s="18" t="s">
        <v>350</v>
      </c>
      <c r="E25" s="4" t="s">
        <v>111</v>
      </c>
      <c r="F25" s="18" t="s">
        <v>351</v>
      </c>
      <c r="G25" s="4"/>
      <c r="H25" s="4" t="s">
        <v>140</v>
      </c>
      <c r="I25" s="4" t="s">
        <v>364</v>
      </c>
      <c r="J25" s="15">
        <v>392</v>
      </c>
      <c r="K25" s="4"/>
      <c r="L25" s="4">
        <v>7</v>
      </c>
      <c r="M25" s="4">
        <v>6</v>
      </c>
      <c r="N25" s="4"/>
      <c r="O25" s="4"/>
      <c r="P25" s="4"/>
    </row>
    <row r="26" spans="1:16" ht="30" x14ac:dyDescent="0.25">
      <c r="A26" s="4" t="s">
        <v>348</v>
      </c>
      <c r="B26" s="18" t="s">
        <v>360</v>
      </c>
      <c r="C26" s="18"/>
      <c r="D26" s="18" t="s">
        <v>350</v>
      </c>
      <c r="E26" s="4" t="s">
        <v>111</v>
      </c>
      <c r="F26" s="18" t="s">
        <v>351</v>
      </c>
      <c r="G26" s="4"/>
      <c r="H26" s="4" t="s">
        <v>11</v>
      </c>
      <c r="I26" s="4" t="s">
        <v>12</v>
      </c>
      <c r="J26" s="4">
        <v>1000</v>
      </c>
      <c r="K26" s="4"/>
      <c r="L26" s="4">
        <v>20</v>
      </c>
      <c r="M26" s="4"/>
      <c r="N26" s="4" t="s">
        <v>365</v>
      </c>
      <c r="O26" s="4"/>
      <c r="P26" s="4"/>
    </row>
    <row r="27" spans="1:16" ht="30" x14ac:dyDescent="0.25">
      <c r="A27" s="4" t="s">
        <v>348</v>
      </c>
      <c r="B27" s="18" t="s">
        <v>366</v>
      </c>
      <c r="C27" s="18"/>
      <c r="D27" s="18" t="s">
        <v>350</v>
      </c>
      <c r="E27" s="4" t="s">
        <v>111</v>
      </c>
      <c r="F27" s="18" t="s">
        <v>351</v>
      </c>
      <c r="G27" s="4"/>
      <c r="H27" s="4" t="s">
        <v>11</v>
      </c>
      <c r="I27" s="4" t="s">
        <v>292</v>
      </c>
      <c r="J27" s="4">
        <v>11000</v>
      </c>
      <c r="K27" s="4"/>
      <c r="L27" s="4">
        <v>220</v>
      </c>
      <c r="M27" s="4"/>
      <c r="N27" s="4"/>
      <c r="O27" s="4"/>
      <c r="P27" s="4"/>
    </row>
    <row r="28" spans="1:16" ht="30" x14ac:dyDescent="0.25">
      <c r="A28" s="4" t="s">
        <v>348</v>
      </c>
      <c r="B28" s="18" t="s">
        <v>367</v>
      </c>
      <c r="C28" s="18"/>
      <c r="D28" s="18" t="s">
        <v>350</v>
      </c>
      <c r="E28" s="4" t="s">
        <v>111</v>
      </c>
      <c r="F28" s="18" t="s">
        <v>351</v>
      </c>
      <c r="G28" s="4"/>
      <c r="H28" s="4" t="s">
        <v>11</v>
      </c>
      <c r="I28" s="4" t="s">
        <v>12</v>
      </c>
      <c r="J28" s="4">
        <v>400</v>
      </c>
      <c r="K28" s="4"/>
      <c r="L28" s="4">
        <v>8</v>
      </c>
      <c r="M28" s="4"/>
      <c r="N28" s="4"/>
      <c r="O28" s="4"/>
      <c r="P28" s="4"/>
    </row>
    <row r="29" spans="1:16" ht="30" x14ac:dyDescent="0.25">
      <c r="A29" s="4" t="s">
        <v>348</v>
      </c>
      <c r="B29" s="18" t="s">
        <v>368</v>
      </c>
      <c r="C29" s="18"/>
      <c r="D29" s="18" t="s">
        <v>350</v>
      </c>
      <c r="E29" s="4" t="s">
        <v>111</v>
      </c>
      <c r="F29" s="18" t="s">
        <v>351</v>
      </c>
      <c r="G29" s="4"/>
      <c r="H29" s="4" t="s">
        <v>11</v>
      </c>
      <c r="I29" s="4" t="s">
        <v>12</v>
      </c>
      <c r="J29" s="4">
        <v>1800</v>
      </c>
      <c r="K29" s="4"/>
      <c r="L29" s="4">
        <v>36</v>
      </c>
      <c r="M29" s="4"/>
      <c r="N29" s="4"/>
      <c r="O29" s="4"/>
      <c r="P29" s="4"/>
    </row>
    <row r="30" spans="1:16" ht="30" x14ac:dyDescent="0.25">
      <c r="A30" s="4" t="s">
        <v>369</v>
      </c>
      <c r="B30" s="18" t="s">
        <v>370</v>
      </c>
      <c r="C30" s="18"/>
      <c r="D30" s="18"/>
      <c r="E30" s="4" t="s">
        <v>111</v>
      </c>
      <c r="F30" s="18" t="s">
        <v>371</v>
      </c>
      <c r="G30" s="4" t="s">
        <v>9</v>
      </c>
      <c r="H30" s="4" t="s">
        <v>11</v>
      </c>
      <c r="I30" s="4" t="s">
        <v>266</v>
      </c>
      <c r="J30" s="4">
        <v>6000</v>
      </c>
      <c r="K30" s="4"/>
      <c r="L30" s="4">
        <v>120</v>
      </c>
      <c r="M30" s="4"/>
      <c r="N30" s="4" t="s">
        <v>372</v>
      </c>
      <c r="O30" s="4"/>
      <c r="P30" s="4"/>
    </row>
    <row r="31" spans="1:16" ht="30" x14ac:dyDescent="0.25">
      <c r="A31" s="4" t="s">
        <v>369</v>
      </c>
      <c r="B31" s="18" t="s">
        <v>373</v>
      </c>
      <c r="C31" s="18"/>
      <c r="D31" s="18"/>
      <c r="E31" s="4" t="s">
        <v>111</v>
      </c>
      <c r="F31" s="18" t="s">
        <v>371</v>
      </c>
      <c r="G31" s="4"/>
      <c r="H31" s="4" t="s">
        <v>11</v>
      </c>
      <c r="I31" s="4" t="s">
        <v>30</v>
      </c>
      <c r="J31" s="4">
        <v>2400</v>
      </c>
      <c r="K31" s="4"/>
      <c r="L31" s="4">
        <v>48</v>
      </c>
      <c r="M31" s="4"/>
      <c r="N31" s="4" t="s">
        <v>374</v>
      </c>
      <c r="O31" s="4"/>
      <c r="P31" s="4"/>
    </row>
    <row r="32" spans="1:16" ht="30" x14ac:dyDescent="0.25">
      <c r="A32" s="4" t="s">
        <v>369</v>
      </c>
      <c r="B32" s="18" t="s">
        <v>375</v>
      </c>
      <c r="C32" s="18"/>
      <c r="D32" s="18"/>
      <c r="E32" s="4" t="s">
        <v>111</v>
      </c>
      <c r="F32" s="18" t="s">
        <v>371</v>
      </c>
      <c r="G32" s="4" t="s">
        <v>9</v>
      </c>
      <c r="H32" s="4" t="s">
        <v>11</v>
      </c>
      <c r="I32" s="4" t="s">
        <v>266</v>
      </c>
      <c r="J32" s="4">
        <v>4000</v>
      </c>
      <c r="K32" s="4"/>
      <c r="L32" s="4">
        <v>80</v>
      </c>
      <c r="M32" s="4"/>
      <c r="N32" s="4"/>
      <c r="O32" s="4"/>
      <c r="P32" s="4"/>
    </row>
    <row r="33" spans="1:16" ht="30" x14ac:dyDescent="0.25">
      <c r="A33" s="4" t="s">
        <v>369</v>
      </c>
      <c r="B33" s="18" t="s">
        <v>322</v>
      </c>
      <c r="C33" s="18"/>
      <c r="D33" s="18"/>
      <c r="E33" s="4" t="s">
        <v>111</v>
      </c>
      <c r="F33" s="18" t="s">
        <v>371</v>
      </c>
      <c r="G33" s="4"/>
      <c r="H33" s="4" t="s">
        <v>11</v>
      </c>
      <c r="I33" s="4" t="s">
        <v>12</v>
      </c>
      <c r="J33" s="4">
        <v>631</v>
      </c>
      <c r="K33" s="4"/>
      <c r="L33" s="4">
        <v>12</v>
      </c>
      <c r="M33" s="4">
        <v>5</v>
      </c>
      <c r="N33" s="4" t="s">
        <v>374</v>
      </c>
      <c r="O33" s="4"/>
      <c r="P33" s="4"/>
    </row>
    <row r="34" spans="1:16" ht="30" x14ac:dyDescent="0.25">
      <c r="A34" s="4" t="s">
        <v>369</v>
      </c>
      <c r="B34" s="18" t="s">
        <v>376</v>
      </c>
      <c r="C34" s="18"/>
      <c r="D34" s="18"/>
      <c r="E34" s="4" t="s">
        <v>111</v>
      </c>
      <c r="F34" s="18" t="s">
        <v>371</v>
      </c>
      <c r="G34" s="4" t="s">
        <v>9</v>
      </c>
      <c r="H34" s="4" t="s">
        <v>11</v>
      </c>
      <c r="I34" s="4" t="s">
        <v>12</v>
      </c>
      <c r="J34" s="4">
        <v>1500</v>
      </c>
      <c r="K34" s="4"/>
      <c r="L34" s="4">
        <v>30</v>
      </c>
      <c r="M34" s="4"/>
      <c r="N34" s="4" t="s">
        <v>377</v>
      </c>
      <c r="O34" s="4"/>
      <c r="P34" s="4"/>
    </row>
    <row r="35" spans="1:16" ht="30" x14ac:dyDescent="0.25">
      <c r="A35" s="4" t="s">
        <v>378</v>
      </c>
      <c r="B35" s="18" t="s">
        <v>379</v>
      </c>
      <c r="C35" s="18"/>
      <c r="D35" s="18" t="s">
        <v>380</v>
      </c>
      <c r="E35" s="4" t="s">
        <v>31</v>
      </c>
      <c r="F35" s="18" t="s">
        <v>381</v>
      </c>
      <c r="G35" s="4" t="s">
        <v>382</v>
      </c>
      <c r="H35" s="4" t="s">
        <v>11</v>
      </c>
      <c r="I35" s="4" t="s">
        <v>12</v>
      </c>
      <c r="J35" s="4">
        <v>5000</v>
      </c>
      <c r="K35" s="4"/>
      <c r="L35" s="4">
        <v>100</v>
      </c>
      <c r="M35" s="4"/>
      <c r="N35" s="4"/>
      <c r="O35" s="4"/>
      <c r="P35" s="4"/>
    </row>
    <row r="36" spans="1:16" ht="30" x14ac:dyDescent="0.25">
      <c r="A36" s="4" t="s">
        <v>383</v>
      </c>
      <c r="B36" s="18" t="s">
        <v>384</v>
      </c>
      <c r="C36" s="18"/>
      <c r="D36" s="18" t="s">
        <v>385</v>
      </c>
      <c r="E36" s="4" t="s">
        <v>15</v>
      </c>
      <c r="F36" s="18" t="s">
        <v>386</v>
      </c>
      <c r="G36" s="4" t="s">
        <v>9</v>
      </c>
      <c r="H36" s="4" t="s">
        <v>11</v>
      </c>
      <c r="I36" s="4" t="s">
        <v>12</v>
      </c>
      <c r="J36" s="4">
        <v>1080</v>
      </c>
      <c r="K36" s="4"/>
      <c r="L36" s="4">
        <v>21</v>
      </c>
      <c r="M36" s="4"/>
      <c r="N36" s="4" t="s">
        <v>387</v>
      </c>
      <c r="O36" s="4"/>
      <c r="P36" s="4"/>
    </row>
    <row r="37" spans="1:16" ht="30" x14ac:dyDescent="0.25">
      <c r="A37" s="4" t="s">
        <v>388</v>
      </c>
      <c r="B37" s="18" t="s">
        <v>389</v>
      </c>
      <c r="C37" s="18" t="s">
        <v>390</v>
      </c>
      <c r="D37" s="18" t="s">
        <v>34</v>
      </c>
      <c r="E37" s="4" t="s">
        <v>31</v>
      </c>
      <c r="F37" s="18" t="s">
        <v>327</v>
      </c>
      <c r="G37" s="4"/>
      <c r="H37" s="4" t="s">
        <v>11</v>
      </c>
      <c r="I37" s="4" t="s">
        <v>12</v>
      </c>
      <c r="J37" s="4">
        <v>3000</v>
      </c>
      <c r="K37" s="4"/>
      <c r="L37" s="4">
        <v>60</v>
      </c>
      <c r="M37" s="4"/>
      <c r="N37" s="4"/>
      <c r="O37" s="4"/>
      <c r="P37" s="4"/>
    </row>
    <row r="38" spans="1:16" x14ac:dyDescent="0.25">
      <c r="A38" s="4"/>
      <c r="B38" s="4"/>
      <c r="C38" s="4"/>
      <c r="D38" s="4"/>
      <c r="E38" s="4"/>
      <c r="F38" s="4"/>
      <c r="G38" s="4"/>
      <c r="H38" s="4"/>
      <c r="I38" s="4"/>
      <c r="J38" s="4"/>
      <c r="K38" s="4"/>
      <c r="L38" s="4">
        <v>5186</v>
      </c>
      <c r="M38" s="4">
        <v>2</v>
      </c>
      <c r="N38" s="4" t="s">
        <v>391</v>
      </c>
      <c r="O38" s="4"/>
      <c r="P38" s="4"/>
    </row>
  </sheetData>
  <mergeCells count="2">
    <mergeCell ref="A1:N1"/>
    <mergeCell ref="A2:N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4"/>
  <sheetViews>
    <sheetView workbookViewId="0">
      <selection activeCell="E18" sqref="A4:I18"/>
    </sheetView>
  </sheetViews>
  <sheetFormatPr baseColWidth="10" defaultRowHeight="15" x14ac:dyDescent="0.25"/>
  <sheetData>
    <row r="1" spans="1:9" ht="58.15" customHeight="1" x14ac:dyDescent="0.25">
      <c r="A1" s="24" t="s">
        <v>3</v>
      </c>
      <c r="B1" s="24"/>
      <c r="C1" s="24"/>
      <c r="D1" s="24"/>
      <c r="E1" s="24"/>
      <c r="F1" s="24"/>
      <c r="G1" s="24"/>
      <c r="H1" s="24"/>
      <c r="I1" s="24"/>
    </row>
    <row r="2" spans="1:9" x14ac:dyDescent="0.25">
      <c r="A2" s="25" t="s">
        <v>4</v>
      </c>
      <c r="B2" s="25"/>
    </row>
    <row r="3" spans="1:9" x14ac:dyDescent="0.25">
      <c r="B3" s="2" t="s">
        <v>5</v>
      </c>
      <c r="C3" s="2" t="s">
        <v>6</v>
      </c>
      <c r="D3" s="2" t="s">
        <v>7</v>
      </c>
    </row>
    <row r="4" spans="1:9" x14ac:dyDescent="0.25">
      <c r="B4">
        <v>6793</v>
      </c>
      <c r="C4">
        <v>4</v>
      </c>
      <c r="D4" s="26" t="s">
        <v>8</v>
      </c>
      <c r="E4" s="26"/>
      <c r="F4" s="26"/>
      <c r="G4" s="26"/>
      <c r="H4" s="26"/>
      <c r="I4" s="26"/>
    </row>
  </sheetData>
  <mergeCells count="3">
    <mergeCell ref="A1:I1"/>
    <mergeCell ref="A2:B2"/>
    <mergeCell ref="D4:I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1697-98</vt:lpstr>
      <vt:lpstr>1696-97</vt:lpstr>
      <vt:lpstr>1702</vt:lpstr>
      <vt:lpstr>1704</vt:lpstr>
      <vt:lpstr>1705</vt:lpstr>
      <vt:lpstr>1706</vt:lpstr>
      <vt:lpstr>1708</vt:lpstr>
      <vt:lpstr>1710</vt:lpstr>
      <vt:lpstr>1707</vt:lpstr>
      <vt:lpstr>1710-11</vt:lpstr>
      <vt:lpstr>1711-15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2022-03-28T15:26:38Z</dcterms:modified>
</cp:coreProperties>
</file>